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11号日报表" sheetId="82" r:id="rId1"/>
    <sheet name="11号废次品统计 " sheetId="85" r:id="rId2"/>
    <sheet name="12号日报表 " sheetId="86" r:id="rId3"/>
    <sheet name="12号废次品统计" sheetId="87" r:id="rId4"/>
  </sheets>
  <externalReferences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B307"/>
  <c r="AA307"/>
  <c r="Z307"/>
  <c r="Y307"/>
  <c r="X307"/>
  <c r="W307"/>
  <c r="V307"/>
  <c r="U307"/>
  <c r="T307"/>
  <c r="S307"/>
  <c r="G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H216"/>
  <c r="CG216"/>
  <c r="CF216"/>
  <c r="CE216"/>
  <c r="CD216"/>
  <c r="CC216"/>
  <c r="CB216"/>
  <c r="CA216"/>
  <c r="BZ216"/>
  <c r="BY216"/>
  <c r="BW216"/>
  <c r="BS216"/>
  <c r="AC216"/>
  <c r="AC307" s="1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G118"/>
  <c r="DK118" s="1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F61"/>
  <c r="EE61"/>
  <c r="ED61"/>
  <c r="EC61"/>
  <c r="EB61"/>
  <c r="EA61"/>
  <c r="DZ61"/>
  <c r="DY61"/>
  <c r="DX61"/>
  <c r="DW61"/>
  <c r="DM61"/>
  <c r="DP61" s="1"/>
  <c r="DK61"/>
  <c r="DH61"/>
  <c r="DJ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H61"/>
  <c r="CG61"/>
  <c r="CF61"/>
  <c r="CE61"/>
  <c r="CD61"/>
  <c r="CC61"/>
  <c r="CB61"/>
  <c r="CA61"/>
  <c r="BZ61"/>
  <c r="BY61"/>
  <c r="BW61"/>
  <c r="BS61"/>
  <c r="AC61"/>
  <c r="AC152" s="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G56"/>
  <c r="DK56" s="1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G47"/>
  <c r="DK47" s="1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G46"/>
  <c r="DK46" s="1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G16"/>
  <c r="DK16" s="1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DK9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O307" i="85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G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G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G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G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G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G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G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G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G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G170"/>
  <c r="G307" s="1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G68"/>
  <c r="DK68" s="1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G63"/>
  <c r="DK63" s="1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G62"/>
  <c r="DK62" s="1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G61"/>
  <c r="DK61" s="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G25"/>
  <c r="DK25" s="1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DK7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7" i="86"/>
  <c r="C8" s="1"/>
  <c r="B7"/>
  <c r="B8" s="1"/>
  <c r="C10" i="82"/>
  <c r="C9"/>
  <c r="C6"/>
  <c r="C5"/>
  <c r="C4"/>
  <c r="C3"/>
  <c r="B10"/>
  <c r="B9"/>
  <c r="B6"/>
  <c r="B5"/>
  <c r="B4"/>
  <c r="B3"/>
  <c r="DP102" i="87" l="1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P9"/>
  <c r="FT9"/>
  <c r="FU9"/>
  <c r="FV9"/>
  <c r="FX9"/>
  <c r="FZ9"/>
  <c r="GB9"/>
  <c r="K10"/>
  <c r="DO10"/>
  <c r="DP10"/>
  <c r="FT10"/>
  <c r="FU10"/>
  <c r="FV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P16"/>
  <c r="FT16"/>
  <c r="FU16"/>
  <c r="FV16"/>
  <c r="FX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P46"/>
  <c r="FT46"/>
  <c r="FU46"/>
  <c r="FV46"/>
  <c r="FX46"/>
  <c r="FZ46"/>
  <c r="GB46"/>
  <c r="K47"/>
  <c r="DO47"/>
  <c r="DP47"/>
  <c r="FT47"/>
  <c r="FU47"/>
  <c r="FV47"/>
  <c r="FX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P56"/>
  <c r="FT56"/>
  <c r="FU56"/>
  <c r="FV56"/>
  <c r="FX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O61" s="1"/>
  <c r="BU61" s="1"/>
  <c r="FV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X156"/>
  <c r="DW153"/>
  <c r="EJ165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BQ61"/>
  <c r="CI61"/>
  <c r="EG6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P118"/>
  <c r="FT118"/>
  <c r="FU118"/>
  <c r="FV118"/>
  <c r="FX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O216" s="1"/>
  <c r="BU216" s="1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Q216"/>
  <c r="CI216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P5" i="8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P7"/>
  <c r="FT7"/>
  <c r="FU7"/>
  <c r="FV7"/>
  <c r="FX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P25"/>
  <c r="FT25"/>
  <c r="FU25"/>
  <c r="FV25"/>
  <c r="FX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P61"/>
  <c r="FT61"/>
  <c r="FU61"/>
  <c r="FV61"/>
  <c r="FX61"/>
  <c r="FZ61"/>
  <c r="GB61"/>
  <c r="K62"/>
  <c r="DO62"/>
  <c r="DP62"/>
  <c r="FT62"/>
  <c r="FU62"/>
  <c r="FV62"/>
  <c r="FX62"/>
  <c r="FZ62"/>
  <c r="GB62"/>
  <c r="K63"/>
  <c r="DO63"/>
  <c r="DP63"/>
  <c r="FT63"/>
  <c r="FU63"/>
  <c r="FV63"/>
  <c r="FX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P68"/>
  <c r="EJ167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D129"/>
  <c r="HE129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C7" i="82"/>
  <c r="C8" s="1"/>
  <c r="B7"/>
  <c r="B8" s="1"/>
  <c r="BQ306" i="87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6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18"/>
  <c r="FY118" s="1"/>
  <c r="DS68"/>
  <c r="FY68" s="1"/>
  <c r="EG152"/>
  <c r="DK152"/>
  <c r="DP152" s="1"/>
  <c r="FV152" s="1"/>
  <c r="DY156"/>
  <c r="GM61"/>
  <c r="DS56"/>
  <c r="FY56" s="1"/>
  <c r="DS52"/>
  <c r="FY52" s="1"/>
  <c r="DS47"/>
  <c r="FY47" s="1"/>
  <c r="DS46"/>
  <c r="FY46" s="1"/>
  <c r="DS16"/>
  <c r="FY16" s="1"/>
  <c r="DS10"/>
  <c r="FY10" s="1"/>
  <c r="DS9"/>
  <c r="FY9" s="1"/>
  <c r="DS6"/>
  <c r="FY6" s="1"/>
  <c r="BQ306" i="85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9"/>
  <c r="FY99" s="1"/>
  <c r="DS98"/>
  <c r="FY98" s="1"/>
  <c r="DS93"/>
  <c r="FY93" s="1"/>
  <c r="DK152"/>
  <c r="DP152" s="1"/>
  <c r="FV152" s="1"/>
  <c r="DY156"/>
  <c r="EJ166"/>
  <c r="DS68"/>
  <c r="FY68" s="1"/>
  <c r="DS63"/>
  <c r="FY63" s="1"/>
  <c r="DS62"/>
  <c r="FY62" s="1"/>
  <c r="DS61"/>
  <c r="FY61" s="1"/>
  <c r="DS25"/>
  <c r="FY25" s="1"/>
  <c r="DS8"/>
  <c r="FY8" s="1"/>
  <c r="DS7"/>
  <c r="FY7" s="1"/>
  <c r="DS6"/>
  <c r="FY6" s="1"/>
  <c r="EJ161" i="87" l="1"/>
  <c r="GM152"/>
  <c r="N152"/>
  <c r="M152" s="1"/>
  <c r="BT4"/>
  <c r="R152"/>
  <c r="Q152" s="1"/>
  <c r="BX4"/>
  <c r="P152"/>
  <c r="K152"/>
  <c r="BQ152"/>
  <c r="BP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61"/>
  <c r="DL152"/>
  <c r="N307"/>
  <c r="M307" s="1"/>
  <c r="BT159"/>
  <c r="R307"/>
  <c r="Q307" s="1"/>
  <c r="BX159"/>
  <c r="P307"/>
  <c r="K307"/>
  <c r="BQ307"/>
  <c r="BP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N152" i="85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EJ167" i="87" l="1"/>
  <c r="EJ166"/>
  <c r="DV61"/>
  <c r="GB61" s="1"/>
  <c r="DT61"/>
  <c r="FZ61" s="1"/>
  <c r="DR61"/>
  <c r="FX61" s="1"/>
  <c r="FT61"/>
  <c r="DS4"/>
  <c r="FY4" s="1"/>
  <c r="FU4"/>
  <c r="DR152"/>
  <c r="FX4"/>
  <c r="DV152"/>
  <c r="GB4"/>
  <c r="O307"/>
  <c r="DO61"/>
  <c r="DN152"/>
  <c r="O152"/>
  <c r="DS4" i="85"/>
  <c r="FY4" s="1"/>
  <c r="FU4"/>
  <c r="DR152"/>
  <c r="FX4"/>
  <c r="DV152"/>
  <c r="GB4"/>
  <c r="EI167"/>
  <c r="EK167" s="1"/>
  <c r="EI166"/>
  <c r="EK166" s="1"/>
  <c r="EI165"/>
  <c r="EK165" s="1"/>
  <c r="EI161"/>
  <c r="EK161" s="1"/>
  <c r="DO152"/>
  <c r="FU152" s="1"/>
  <c r="DT152"/>
  <c r="FZ152" s="1"/>
  <c r="FT152"/>
  <c r="O307"/>
  <c r="O152"/>
  <c r="EI167" i="87" l="1"/>
  <c r="EI166"/>
  <c r="EI165"/>
  <c r="EK165" s="1"/>
  <c r="EI161"/>
  <c r="EK161" s="1"/>
  <c r="DT152"/>
  <c r="FZ152" s="1"/>
  <c r="FT152"/>
  <c r="DS61"/>
  <c r="FY61" s="1"/>
  <c r="FU61"/>
  <c r="DU152"/>
  <c r="GA152" s="1"/>
  <c r="GB152"/>
  <c r="DQ152"/>
  <c r="FX152"/>
  <c r="DO152"/>
  <c r="FU152" s="1"/>
  <c r="EK166"/>
  <c r="EK167"/>
  <c r="DU152" i="85"/>
  <c r="GA152" s="1"/>
  <c r="GB152"/>
  <c r="DQ152"/>
  <c r="FX152"/>
  <c r="DS152" i="87" l="1"/>
  <c r="FY152" s="1"/>
  <c r="FW152"/>
  <c r="DS152" i="85"/>
  <c r="FY152" s="1"/>
  <c r="FW152"/>
</calcChain>
</file>

<file path=xl/sharedStrings.xml><?xml version="1.0" encoding="utf-8"?>
<sst xmlns="http://schemas.openxmlformats.org/spreadsheetml/2006/main" count="2042" uniqueCount="427">
  <si>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</si>
  <si>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</si>
  <si>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</si>
  <si>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</si>
  <si>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</si>
  <si>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</si>
  <si>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</si>
  <si>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</si>
  <si>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</si>
  <si>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</si>
  <si>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</si>
  <si>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</si>
  <si>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</si>
  <si>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</si>
  <si>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</si>
  <si>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</si>
  <si>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</si>
  <si>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</si>
  <si>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</si>
  <si>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</si>
  <si>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</si>
  <si>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</si>
  <si>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</si>
  <si>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</si>
  <si>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</si>
  <si>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</si>
  <si>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</si>
  <si>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</si>
  <si>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</si>
  <si>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</si>
  <si>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</si>
  <si>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</si>
  <si>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</si>
  <si>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</si>
  <si>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</si>
  <si>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</si>
  <si>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</si>
  <si>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</si>
  <si>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</si>
  <si>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</si>
  <si>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</si>
  <si>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</si>
  <si>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</si>
  <si>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</si>
  <si>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</si>
  <si>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</si>
  <si>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</si>
  <si>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</si>
  <si>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</si>
  <si>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</si>
  <si>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</si>
  <si>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</si>
  <si>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</si>
  <si>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</si>
  <si>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</si>
  <si>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充填A、B班废次品率汇总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</si>
  <si>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</si>
  <si>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</si>
  <si>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</si>
  <si>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</si>
  <si>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</si>
  <si>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纸皮</t>
    <phoneticPr fontId="2" type="noConversion"/>
  </si>
  <si>
    <t>杂物</t>
    <phoneticPr fontId="2" type="noConversion"/>
  </si>
  <si>
    <t>刮伤膜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</si>
  <si>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</si>
  <si>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</si>
  <si>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</si>
  <si>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</si>
  <si>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字粒穿膜</t>
    <phoneticPr fontId="2" type="noConversion"/>
  </si>
  <si>
    <t>废膜</t>
    <phoneticPr fontId="2" type="noConversion"/>
  </si>
  <si>
    <t>日期不良</t>
    <phoneticPr fontId="2" type="noConversion"/>
  </si>
  <si>
    <t>冰糖葫芦风味饮料</t>
    <phoneticPr fontId="1" type="noConversion"/>
  </si>
  <si>
    <t>125g通天娃娃可吸果冻</t>
    <phoneticPr fontId="1" type="noConversion"/>
  </si>
  <si>
    <t>160g优酪果冻散装</t>
    <phoneticPr fontId="1" type="noConversion"/>
  </si>
  <si>
    <t>冰糖雪梨</t>
    <phoneticPr fontId="1" type="noConversion"/>
  </si>
  <si>
    <t>92g果肉粒布甸果冻</t>
    <phoneticPr fontId="1" type="noConversion"/>
  </si>
  <si>
    <t>么么蛋（乳酸果冻）</t>
    <phoneticPr fontId="1" type="noConversion"/>
  </si>
  <si>
    <t>蓝莓</t>
    <phoneticPr fontId="1" type="noConversion"/>
  </si>
  <si>
    <t>12*(24*25g)</t>
    <phoneticPr fontId="2" type="noConversion"/>
  </si>
  <si>
    <t>12*(20*255g)</t>
    <phoneticPr fontId="2" type="noConversion"/>
  </si>
  <si>
    <t>12*(11*25g)</t>
    <phoneticPr fontId="2" type="noConversion"/>
  </si>
  <si>
    <t>类型</t>
    <phoneticPr fontId="1" type="noConversion"/>
  </si>
  <si>
    <t>产量（kg）</t>
    <phoneticPr fontId="1" type="noConversion"/>
  </si>
  <si>
    <t>不良数量（kg）</t>
    <phoneticPr fontId="1" type="noConversion"/>
  </si>
  <si>
    <t>合计</t>
    <phoneticPr fontId="1" type="noConversion"/>
  </si>
  <si>
    <t>A</t>
    <phoneticPr fontId="1" type="noConversion"/>
  </si>
  <si>
    <t>30g果肉香橙</t>
    <phoneticPr fontId="1" type="noConversion"/>
  </si>
  <si>
    <t>杂物</t>
    <phoneticPr fontId="1" type="noConversion"/>
  </si>
  <si>
    <t>B</t>
    <phoneticPr fontId="1" type="noConversion"/>
  </si>
  <si>
    <t>30g果味香橙</t>
    <phoneticPr fontId="1" type="noConversion"/>
  </si>
  <si>
    <t>日期不良</t>
    <phoneticPr fontId="1" type="noConversion"/>
  </si>
  <si>
    <t>30g果味荔枝</t>
    <phoneticPr fontId="1" type="noConversion"/>
  </si>
  <si>
    <t>偏膜</t>
    <phoneticPr fontId="1" type="noConversion"/>
  </si>
  <si>
    <t>60g果味黄桃</t>
    <phoneticPr fontId="1" type="noConversion"/>
  </si>
  <si>
    <t>气泡</t>
    <phoneticPr fontId="1" type="noConversion"/>
  </si>
  <si>
    <t>60g果味荔枝</t>
    <phoneticPr fontId="1" type="noConversion"/>
  </si>
  <si>
    <t>杂物、气泡</t>
    <phoneticPr fontId="1" type="noConversion"/>
  </si>
  <si>
    <t>95g果肉杂果</t>
    <phoneticPr fontId="1" type="noConversion"/>
  </si>
  <si>
    <t>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</si>
  <si>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</si>
  <si>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</si>
  <si>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</si>
  <si>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</si>
  <si>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</si>
  <si>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</si>
  <si>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</si>
  <si>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</si>
  <si>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</si>
  <si>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</si>
  <si>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</si>
  <si>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</si>
  <si>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</si>
  <si>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</si>
  <si>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</si>
  <si>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</si>
  <si>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</si>
  <si>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</si>
  <si>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</si>
  <si>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</si>
  <si>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</si>
  <si>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</si>
  <si>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</si>
  <si>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</si>
  <si>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</si>
  <si>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日期不清</t>
    <phoneticPr fontId="2" type="noConversion"/>
  </si>
  <si>
    <t>封口不严</t>
    <phoneticPr fontId="2" type="noConversion"/>
  </si>
  <si>
    <t>夹料</t>
    <phoneticPr fontId="2" type="noConversion"/>
  </si>
  <si>
    <t>碎果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</si>
  <si>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</si>
  <si>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</si>
  <si>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</si>
  <si>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</si>
  <si>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</si>
  <si>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</si>
  <si>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</si>
  <si>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</si>
  <si>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</si>
  <si>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</si>
  <si>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</si>
  <si>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</si>
  <si>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</si>
  <si>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</si>
  <si>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</si>
  <si>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</si>
  <si>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</si>
  <si>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</si>
  <si>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</si>
  <si>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</si>
  <si>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</si>
  <si>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</si>
  <si>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</si>
  <si>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</si>
  <si>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</si>
  <si>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</si>
  <si>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</si>
  <si>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</si>
  <si>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</si>
  <si>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</si>
  <si>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</si>
  <si>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</si>
  <si>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</si>
  <si>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</si>
  <si>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</si>
  <si>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</si>
  <si>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</si>
  <si>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</si>
  <si>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</si>
  <si>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</si>
  <si>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</si>
  <si>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</si>
  <si>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</si>
  <si>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</si>
  <si>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</si>
  <si>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</si>
  <si>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</si>
  <si>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</si>
  <si>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</si>
  <si>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</si>
  <si>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</si>
  <si>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</si>
  <si>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</si>
  <si>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</si>
  <si>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</si>
  <si>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</si>
  <si>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</si>
  <si>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</si>
  <si>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</si>
  <si>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</si>
  <si>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</si>
  <si>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</si>
  <si>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</si>
  <si>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</si>
  <si>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</si>
  <si>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</si>
  <si>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</si>
  <si>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</si>
  <si>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</si>
  <si>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</si>
  <si>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</si>
  <si>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</si>
  <si>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</si>
  <si>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</si>
  <si>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</si>
  <si>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</si>
  <si>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</si>
  <si>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</si>
  <si>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</si>
  <si>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</si>
  <si>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</si>
  <si>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</si>
  <si>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</si>
  <si>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</si>
  <si>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</si>
  <si>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</si>
  <si>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</si>
  <si>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</si>
  <si>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</si>
  <si>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</si>
  <si>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100g优酪果冻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</si>
  <si>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</si>
  <si>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</si>
  <si>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</si>
  <si>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</si>
  <si>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</si>
  <si>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充气乐园背包</t>
    <phoneticPr fontId="2" type="noConversion"/>
  </si>
  <si>
    <t>玩具猫卡通车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</si>
  <si>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</si>
  <si>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</si>
  <si>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</si>
  <si>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</si>
  <si>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</si>
  <si>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</si>
  <si>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</si>
  <si>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</si>
  <si>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</si>
  <si>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</si>
  <si>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</si>
  <si>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充填B班废次品率统计</t>
    <phoneticPr fontId="2" type="noConversion"/>
  </si>
  <si>
    <t>序号</t>
    <phoneticPr fontId="1" type="noConversion"/>
  </si>
  <si>
    <t>相关品相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</si>
  <si>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</si>
  <si>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</si>
  <si>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</si>
  <si>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</si>
  <si>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</si>
  <si>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</si>
  <si>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6粒袋水晶冻（草莓）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</si>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</sst>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635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1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"/>
      <sheetName val="12"/>
      <sheetName val="样表"/>
    </sheetNames>
    <sheetDataSet>
      <sheetData sheetId="0">
        <row r="152">
          <cell r="J152">
            <v>2309.67</v>
          </cell>
          <cell r="K152">
            <v>0.3680179419570761</v>
          </cell>
          <cell r="L152">
            <v>0</v>
          </cell>
          <cell r="M152">
            <v>0.88725878588716145</v>
          </cell>
          <cell r="P152">
            <v>0.43296228465538361</v>
          </cell>
          <cell r="Q152">
            <v>0.19019297129027093</v>
          </cell>
        </row>
        <row r="307">
          <cell r="J307">
            <v>5446.03</v>
          </cell>
          <cell r="K307">
            <v>1.0466339700662686</v>
          </cell>
          <cell r="L307">
            <v>0</v>
          </cell>
          <cell r="M307">
            <v>0.50792981309320739</v>
          </cell>
          <cell r="P307">
            <v>0.18361999474846816</v>
          </cell>
          <cell r="Q307">
            <v>0.31786989788892089</v>
          </cell>
        </row>
      </sheetData>
      <sheetData sheetId="1">
        <row r="152">
          <cell r="J152">
            <v>8812.74</v>
          </cell>
          <cell r="K152">
            <v>0.31148087881861947</v>
          </cell>
          <cell r="L152">
            <v>0</v>
          </cell>
          <cell r="M152">
            <v>0.59307928067774596</v>
          </cell>
          <cell r="P152">
            <v>0</v>
          </cell>
          <cell r="Q152">
            <v>0.50214791313484797</v>
          </cell>
        </row>
        <row r="307">
          <cell r="J307">
            <v>1713.5200000000002</v>
          </cell>
          <cell r="K307">
            <v>0.48730099444418495</v>
          </cell>
          <cell r="L307" t="str">
            <v>0</v>
          </cell>
          <cell r="M307">
            <v>0.34667234698165178</v>
          </cell>
          <cell r="P307">
            <v>0</v>
          </cell>
          <cell r="Q307">
            <v>0.1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"/>
      <sheetName val="12"/>
      <sheetName val="29"/>
      <sheetName val="30"/>
      <sheetName val="汇总"/>
      <sheetName val="Sheet33"/>
      <sheetName val="Sheet30"/>
      <sheetName val="Sheet1"/>
    </sheetNames>
    <sheetDataSet>
      <sheetData sheetId="0" refreshError="1">
        <row r="6">
          <cell r="L6">
            <v>633.6</v>
          </cell>
        </row>
        <row r="8">
          <cell r="L8">
            <v>633.6</v>
          </cell>
        </row>
        <row r="12">
          <cell r="L12">
            <v>1149.8666666666668</v>
          </cell>
        </row>
        <row r="25">
          <cell r="L25">
            <v>262.3</v>
          </cell>
        </row>
        <row r="26">
          <cell r="L26">
            <v>262.3</v>
          </cell>
        </row>
        <row r="27">
          <cell r="L27">
            <v>262.3</v>
          </cell>
        </row>
        <row r="37">
          <cell r="L37">
            <v>514.26</v>
          </cell>
        </row>
        <row r="78">
          <cell r="L78">
            <v>418.4</v>
          </cell>
        </row>
        <row r="81">
          <cell r="L81">
            <v>876.8</v>
          </cell>
        </row>
        <row r="82">
          <cell r="L82">
            <v>877.6</v>
          </cell>
        </row>
        <row r="84">
          <cell r="L84">
            <v>877.6</v>
          </cell>
        </row>
        <row r="222">
          <cell r="L222">
            <v>616</v>
          </cell>
        </row>
        <row r="223">
          <cell r="L223">
            <v>82.133333333333326</v>
          </cell>
        </row>
        <row r="224">
          <cell r="L224">
            <v>616</v>
          </cell>
        </row>
        <row r="244">
          <cell r="L244">
            <v>1651.1999999999998</v>
          </cell>
        </row>
        <row r="245">
          <cell r="L245">
            <v>550.4</v>
          </cell>
        </row>
        <row r="246">
          <cell r="L246">
            <v>682.49599999999998</v>
          </cell>
        </row>
        <row r="248">
          <cell r="L248">
            <v>28.57</v>
          </cell>
        </row>
        <row r="270">
          <cell r="L270">
            <v>545.9</v>
          </cell>
        </row>
        <row r="275">
          <cell r="L275">
            <v>589.1</v>
          </cell>
        </row>
        <row r="276">
          <cell r="L276">
            <v>589.1</v>
          </cell>
        </row>
        <row r="289">
          <cell r="L289">
            <v>418.4</v>
          </cell>
        </row>
        <row r="290">
          <cell r="L290">
            <v>838.4</v>
          </cell>
        </row>
        <row r="291">
          <cell r="L291">
            <v>1250.6999999999998</v>
          </cell>
        </row>
        <row r="321">
          <cell r="L321">
            <v>628.79999999999995</v>
          </cell>
        </row>
        <row r="322">
          <cell r="L322">
            <v>419.2</v>
          </cell>
        </row>
        <row r="350">
          <cell r="L350">
            <v>328.58333333333337</v>
          </cell>
        </row>
      </sheetData>
      <sheetData sheetId="1" refreshError="1">
        <row r="25">
          <cell r="L25">
            <v>524.6</v>
          </cell>
        </row>
        <row r="28">
          <cell r="L28">
            <v>524.6</v>
          </cell>
        </row>
        <row r="29">
          <cell r="L29">
            <v>524.6</v>
          </cell>
        </row>
        <row r="35">
          <cell r="L35">
            <v>1519.1039999999998</v>
          </cell>
        </row>
        <row r="111">
          <cell r="L111">
            <v>209.59999999999997</v>
          </cell>
        </row>
        <row r="113">
          <cell r="L113">
            <v>1163.2</v>
          </cell>
        </row>
        <row r="114">
          <cell r="L114">
            <v>606.20000000000005</v>
          </cell>
        </row>
        <row r="139">
          <cell r="L139">
            <v>443.58750000000003</v>
          </cell>
        </row>
        <row r="143">
          <cell r="L143">
            <v>2228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J9" sqref="J9:K9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76"/>
      <c r="E2" s="79" t="s">
        <v>27</v>
      </c>
      <c r="F2" s="81" t="s">
        <v>28</v>
      </c>
      <c r="G2" s="82"/>
      <c r="H2" s="85" t="s">
        <v>29</v>
      </c>
      <c r="I2" s="86"/>
      <c r="J2" s="86"/>
      <c r="K2" s="86"/>
      <c r="L2" s="86"/>
      <c r="M2" s="86"/>
      <c r="N2" s="87"/>
    </row>
    <row r="3" spans="1:14" s="17" customFormat="1" ht="48" customHeight="1">
      <c r="A3" s="12" t="s">
        <v>30</v>
      </c>
      <c r="B3" s="15">
        <f>+'[1]11'!$J$152</f>
        <v>2309.67</v>
      </c>
      <c r="C3" s="15">
        <f>+'[1]11'!$J$307</f>
        <v>5446.03</v>
      </c>
      <c r="D3" s="77"/>
      <c r="E3" s="80"/>
      <c r="F3" s="83"/>
      <c r="G3" s="84"/>
      <c r="H3" s="56" t="s">
        <v>31</v>
      </c>
      <c r="I3" s="56" t="s">
        <v>32</v>
      </c>
      <c r="J3" s="73" t="s">
        <v>33</v>
      </c>
      <c r="K3" s="74"/>
      <c r="L3" s="56" t="s">
        <v>34</v>
      </c>
      <c r="M3" s="73" t="s">
        <v>35</v>
      </c>
      <c r="N3" s="74"/>
    </row>
    <row r="4" spans="1:14" s="17" customFormat="1" ht="32.25" customHeight="1">
      <c r="A4" s="13" t="s">
        <v>36</v>
      </c>
      <c r="B4" s="15">
        <f>+'[1]11'!$M$152</f>
        <v>0.88725878588716145</v>
      </c>
      <c r="C4" s="15">
        <f>+'[1]11'!$M$307</f>
        <v>0.50792981309320739</v>
      </c>
      <c r="D4" s="77"/>
      <c r="E4" s="19" t="s">
        <v>85</v>
      </c>
      <c r="F4" s="71" t="s">
        <v>86</v>
      </c>
      <c r="G4" s="72"/>
      <c r="H4" s="18">
        <v>0.5</v>
      </c>
      <c r="I4" s="18">
        <v>0.52</v>
      </c>
      <c r="J4" s="73" t="s">
        <v>87</v>
      </c>
      <c r="K4" s="74"/>
      <c r="L4" s="130">
        <v>0</v>
      </c>
      <c r="M4" s="73"/>
      <c r="N4" s="74"/>
    </row>
    <row r="5" spans="1:14" s="17" customFormat="1" ht="32.25" customHeight="1">
      <c r="A5" s="13" t="s">
        <v>32</v>
      </c>
      <c r="B5" s="15">
        <f>+'[1]11'!$K$152</f>
        <v>0.3680179419570761</v>
      </c>
      <c r="C5" s="15">
        <f>+'[1]11'!$K$307</f>
        <v>1.0466339700662686</v>
      </c>
      <c r="D5" s="77"/>
      <c r="E5" s="19" t="s">
        <v>88</v>
      </c>
      <c r="F5" s="71" t="s">
        <v>89</v>
      </c>
      <c r="G5" s="72"/>
      <c r="H5" s="18">
        <v>0.35</v>
      </c>
      <c r="I5" s="18">
        <v>0.5</v>
      </c>
      <c r="J5" s="73" t="s">
        <v>90</v>
      </c>
      <c r="K5" s="74"/>
      <c r="L5" s="130">
        <v>0</v>
      </c>
      <c r="M5" s="73"/>
      <c r="N5" s="74"/>
    </row>
    <row r="6" spans="1:14" s="17" customFormat="1" ht="30" customHeight="1">
      <c r="A6" s="13" t="s">
        <v>37</v>
      </c>
      <c r="B6" s="15">
        <f>+'[1]11'!$L$152</f>
        <v>0</v>
      </c>
      <c r="C6" s="15">
        <f>+'[1]11'!$L$307</f>
        <v>0</v>
      </c>
      <c r="D6" s="77"/>
      <c r="E6" s="19" t="s">
        <v>88</v>
      </c>
      <c r="F6" s="71" t="s">
        <v>91</v>
      </c>
      <c r="G6" s="72"/>
      <c r="H6" s="18">
        <v>0.35</v>
      </c>
      <c r="I6" s="18">
        <v>1.62</v>
      </c>
      <c r="J6" s="73" t="s">
        <v>92</v>
      </c>
      <c r="K6" s="74"/>
      <c r="L6" s="130">
        <v>0</v>
      </c>
      <c r="M6" s="73"/>
      <c r="N6" s="74"/>
    </row>
    <row r="7" spans="1:14" s="17" customFormat="1" ht="32.25" customHeight="1">
      <c r="A7" s="13" t="s">
        <v>38</v>
      </c>
      <c r="B7" s="15">
        <f>+B5+B6</f>
        <v>0.3680179419570761</v>
      </c>
      <c r="C7" s="15">
        <f>+C5+C6</f>
        <v>1.0466339700662686</v>
      </c>
      <c r="D7" s="77"/>
      <c r="E7" s="19" t="s">
        <v>88</v>
      </c>
      <c r="F7" s="71" t="s">
        <v>93</v>
      </c>
      <c r="G7" s="72"/>
      <c r="H7" s="18">
        <v>0.4</v>
      </c>
      <c r="I7" s="18">
        <v>1.1000000000000001</v>
      </c>
      <c r="J7" s="73" t="s">
        <v>94</v>
      </c>
      <c r="K7" s="74"/>
      <c r="L7" s="130">
        <v>0</v>
      </c>
      <c r="M7" s="73"/>
      <c r="N7" s="74"/>
    </row>
    <row r="8" spans="1:14" s="17" customFormat="1" ht="32.25" customHeight="1">
      <c r="A8" s="13" t="s">
        <v>39</v>
      </c>
      <c r="B8" s="16">
        <f>+B7-B4</f>
        <v>-0.51924084393008529</v>
      </c>
      <c r="C8" s="16">
        <f>+C7-C4</f>
        <v>0.53870415697306118</v>
      </c>
      <c r="D8" s="77"/>
      <c r="E8" s="19" t="s">
        <v>88</v>
      </c>
      <c r="F8" s="71" t="s">
        <v>95</v>
      </c>
      <c r="G8" s="72"/>
      <c r="H8" s="18">
        <v>0.4</v>
      </c>
      <c r="I8" s="19">
        <v>2.3199999999999998</v>
      </c>
      <c r="J8" s="73" t="s">
        <v>96</v>
      </c>
      <c r="K8" s="74"/>
      <c r="L8" s="130">
        <v>0</v>
      </c>
      <c r="M8" s="73"/>
      <c r="N8" s="74"/>
    </row>
    <row r="9" spans="1:14" s="17" customFormat="1" ht="32.25" customHeight="1">
      <c r="A9" s="12" t="s">
        <v>40</v>
      </c>
      <c r="B9" s="16">
        <f>+'[1]11'!$Q$152</f>
        <v>0.19019297129027093</v>
      </c>
      <c r="C9" s="16">
        <f>+'[1]11'!$Q$307</f>
        <v>0.31786989788892089</v>
      </c>
      <c r="D9" s="77"/>
      <c r="E9" s="19" t="s">
        <v>88</v>
      </c>
      <c r="F9" s="71" t="s">
        <v>97</v>
      </c>
      <c r="G9" s="72"/>
      <c r="H9" s="18">
        <v>1.2</v>
      </c>
      <c r="I9" s="18">
        <v>1.74</v>
      </c>
      <c r="J9" s="73" t="s">
        <v>98</v>
      </c>
      <c r="K9" s="74"/>
      <c r="L9" s="130">
        <v>0</v>
      </c>
      <c r="M9" s="73"/>
      <c r="N9" s="74"/>
    </row>
    <row r="10" spans="1:14" s="17" customFormat="1" ht="32.25" customHeight="1">
      <c r="A10" s="12" t="s">
        <v>44</v>
      </c>
      <c r="B10" s="16">
        <f>+'[1]11'!$P$152</f>
        <v>0.43296228465538361</v>
      </c>
      <c r="C10" s="16">
        <f>+'[1]11'!$P$307</f>
        <v>0.18361999474846816</v>
      </c>
      <c r="D10" s="77"/>
      <c r="E10" s="19"/>
      <c r="F10" s="71"/>
      <c r="G10" s="72"/>
      <c r="H10" s="18"/>
      <c r="I10" s="18"/>
      <c r="J10" s="73"/>
      <c r="K10" s="74"/>
      <c r="L10" s="56"/>
      <c r="M10" s="73"/>
      <c r="N10" s="74"/>
    </row>
    <row r="11" spans="1:14" s="17" customFormat="1" ht="32.25" customHeight="1">
      <c r="A11" s="52"/>
      <c r="B11" s="52"/>
      <c r="C11" s="52"/>
      <c r="D11" s="77"/>
      <c r="E11" s="19"/>
      <c r="F11" s="71"/>
      <c r="G11" s="72"/>
      <c r="H11" s="18"/>
      <c r="I11" s="18"/>
      <c r="J11" s="73"/>
      <c r="K11" s="74"/>
      <c r="L11" s="56"/>
      <c r="M11" s="73"/>
      <c r="N11" s="74"/>
    </row>
    <row r="12" spans="1:14" s="17" customFormat="1" ht="32.25" customHeight="1">
      <c r="A12" s="12"/>
      <c r="B12" s="16"/>
      <c r="C12" s="16"/>
      <c r="D12" s="77"/>
      <c r="E12" s="19"/>
      <c r="F12" s="71"/>
      <c r="G12" s="72"/>
      <c r="H12" s="18"/>
      <c r="I12" s="18"/>
      <c r="J12" s="73"/>
      <c r="K12" s="74"/>
      <c r="L12" s="56"/>
      <c r="M12" s="73"/>
      <c r="N12" s="74"/>
    </row>
    <row r="13" spans="1:14" s="17" customFormat="1" ht="32.25" customHeight="1">
      <c r="A13" s="14"/>
      <c r="B13" s="16"/>
      <c r="C13" s="16"/>
      <c r="D13" s="77"/>
      <c r="E13" s="19"/>
      <c r="F13" s="71"/>
      <c r="G13" s="72"/>
      <c r="H13" s="18"/>
      <c r="I13" s="18"/>
      <c r="J13" s="73"/>
      <c r="K13" s="74"/>
      <c r="L13" s="56"/>
      <c r="M13" s="73"/>
      <c r="N13" s="74"/>
    </row>
    <row r="14" spans="1:14" s="17" customFormat="1" ht="32.25" customHeight="1">
      <c r="A14" s="14"/>
      <c r="B14" s="12"/>
      <c r="C14" s="12"/>
      <c r="D14" s="77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77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78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6356" priority="3108" operator="greaterThan">
      <formula>0</formula>
    </cfRule>
  </conditionalFormatting>
  <conditionalFormatting sqref="F16:N16">
    <cfRule type="cellIs" dxfId="6355" priority="3107" operator="greaterThan">
      <formula>0</formula>
    </cfRule>
  </conditionalFormatting>
  <conditionalFormatting sqref="F16:N16">
    <cfRule type="cellIs" dxfId="6354" priority="3106" operator="greaterThan">
      <formula>0</formula>
    </cfRule>
  </conditionalFormatting>
  <conditionalFormatting sqref="F16:N16">
    <cfRule type="cellIs" dxfId="6353" priority="3105" operator="greaterThan">
      <formula>0</formula>
    </cfRule>
  </conditionalFormatting>
  <conditionalFormatting sqref="F16:N16">
    <cfRule type="cellIs" dxfId="6352" priority="3104" operator="greaterThan">
      <formula>0</formula>
    </cfRule>
  </conditionalFormatting>
  <conditionalFormatting sqref="F16:N16">
    <cfRule type="cellIs" dxfId="6351" priority="3103" operator="greaterThan">
      <formula>0</formula>
    </cfRule>
  </conditionalFormatting>
  <conditionalFormatting sqref="F16:N16">
    <cfRule type="cellIs" dxfId="6350" priority="3102" operator="greaterThan">
      <formula>0</formula>
    </cfRule>
  </conditionalFormatting>
  <conditionalFormatting sqref="F16:N16">
    <cfRule type="cellIs" dxfId="6349" priority="3101" operator="greaterThan">
      <formula>0</formula>
    </cfRule>
  </conditionalFormatting>
  <conditionalFormatting sqref="F16:N16">
    <cfRule type="cellIs" dxfId="6348" priority="3100" operator="greaterThan">
      <formula>0</formula>
    </cfRule>
  </conditionalFormatting>
  <conditionalFormatting sqref="F16:N16">
    <cfRule type="cellIs" dxfId="6347" priority="3099" operator="greaterThan">
      <formula>0</formula>
    </cfRule>
  </conditionalFormatting>
  <conditionalFormatting sqref="F16:N16">
    <cfRule type="cellIs" dxfId="6346" priority="3098" operator="greaterThan">
      <formula>0</formula>
    </cfRule>
  </conditionalFormatting>
  <conditionalFormatting sqref="F16:N16">
    <cfRule type="cellIs" dxfId="6345" priority="3097" operator="greaterThan">
      <formula>0</formula>
    </cfRule>
  </conditionalFormatting>
  <conditionalFormatting sqref="F16:N16">
    <cfRule type="cellIs" dxfId="6344" priority="3096" operator="greaterThan">
      <formula>0</formula>
    </cfRule>
  </conditionalFormatting>
  <conditionalFormatting sqref="F16:N16">
    <cfRule type="cellIs" dxfId="6343" priority="3095" operator="greaterThan">
      <formula>0</formula>
    </cfRule>
  </conditionalFormatting>
  <conditionalFormatting sqref="F16:N16">
    <cfRule type="cellIs" dxfId="6342" priority="3094" operator="greaterThan">
      <formula>0</formula>
    </cfRule>
  </conditionalFormatting>
  <conditionalFormatting sqref="F16:N16">
    <cfRule type="cellIs" dxfId="6341" priority="3093" operator="greaterThan">
      <formula>0</formula>
    </cfRule>
  </conditionalFormatting>
  <conditionalFormatting sqref="F16:N16">
    <cfRule type="cellIs" dxfId="6340" priority="3092" operator="greaterThan">
      <formula>0</formula>
    </cfRule>
  </conditionalFormatting>
  <conditionalFormatting sqref="F16:N16">
    <cfRule type="cellIs" dxfId="6339" priority="3091" operator="greaterThan">
      <formula>0</formula>
    </cfRule>
  </conditionalFormatting>
  <conditionalFormatting sqref="F16:N16">
    <cfRule type="cellIs" dxfId="6338" priority="3090" operator="greaterThan">
      <formula>0</formula>
    </cfRule>
  </conditionalFormatting>
  <conditionalFormatting sqref="F16:N16">
    <cfRule type="cellIs" dxfId="6337" priority="3089" operator="greaterThan">
      <formula>0</formula>
    </cfRule>
  </conditionalFormatting>
  <conditionalFormatting sqref="F16:N16">
    <cfRule type="cellIs" dxfId="6336" priority="3088" operator="greaterThan">
      <formula>0</formula>
    </cfRule>
  </conditionalFormatting>
  <conditionalFormatting sqref="F16:N16">
    <cfRule type="cellIs" dxfId="6335" priority="3087" operator="greaterThan">
      <formula>0</formula>
    </cfRule>
  </conditionalFormatting>
  <conditionalFormatting sqref="F16:N16">
    <cfRule type="cellIs" dxfId="6334" priority="3086" operator="greaterThan">
      <formula>0</formula>
    </cfRule>
  </conditionalFormatting>
  <conditionalFormatting sqref="F16:N16">
    <cfRule type="cellIs" dxfId="6333" priority="3085" operator="greaterThan">
      <formula>0</formula>
    </cfRule>
  </conditionalFormatting>
  <conditionalFormatting sqref="F16:N16">
    <cfRule type="cellIs" dxfId="6332" priority="3084" operator="greaterThan">
      <formula>0</formula>
    </cfRule>
  </conditionalFormatting>
  <conditionalFormatting sqref="F16:N16">
    <cfRule type="cellIs" dxfId="6331" priority="3083" operator="greaterThan">
      <formula>0</formula>
    </cfRule>
  </conditionalFormatting>
  <conditionalFormatting sqref="F16:N16">
    <cfRule type="cellIs" dxfId="6330" priority="3082" operator="greaterThan">
      <formula>0</formula>
    </cfRule>
  </conditionalFormatting>
  <conditionalFormatting sqref="F16:N16">
    <cfRule type="cellIs" dxfId="6329" priority="3081" operator="greaterThan">
      <formula>0</formula>
    </cfRule>
  </conditionalFormatting>
  <conditionalFormatting sqref="F16:N16">
    <cfRule type="cellIs" dxfId="6328" priority="3080" operator="greaterThan">
      <formula>0</formula>
    </cfRule>
  </conditionalFormatting>
  <conditionalFormatting sqref="F16:N16">
    <cfRule type="cellIs" dxfId="6327" priority="3079" operator="greaterThan">
      <formula>0</formula>
    </cfRule>
  </conditionalFormatting>
  <conditionalFormatting sqref="F16:N16">
    <cfRule type="cellIs" dxfId="6326" priority="3078" operator="greaterThan">
      <formula>0</formula>
    </cfRule>
  </conditionalFormatting>
  <conditionalFormatting sqref="F16:N16">
    <cfRule type="cellIs" dxfId="6325" priority="3077" operator="greaterThan">
      <formula>0</formula>
    </cfRule>
  </conditionalFormatting>
  <conditionalFormatting sqref="F16:N16">
    <cfRule type="cellIs" dxfId="6324" priority="3076" operator="greaterThan">
      <formula>0</formula>
    </cfRule>
  </conditionalFormatting>
  <conditionalFormatting sqref="F16:N16">
    <cfRule type="cellIs" dxfId="6323" priority="3075" operator="greaterThan">
      <formula>0</formula>
    </cfRule>
  </conditionalFormatting>
  <conditionalFormatting sqref="F16:N16">
    <cfRule type="cellIs" dxfId="6322" priority="3074" operator="greaterThan">
      <formula>0</formula>
    </cfRule>
  </conditionalFormatting>
  <conditionalFormatting sqref="F16:N16">
    <cfRule type="cellIs" dxfId="6321" priority="3073" operator="greaterThan">
      <formula>0</formula>
    </cfRule>
  </conditionalFormatting>
  <conditionalFormatting sqref="F16:N16">
    <cfRule type="cellIs" dxfId="6320" priority="3072" operator="greaterThan">
      <formula>0</formula>
    </cfRule>
  </conditionalFormatting>
  <conditionalFormatting sqref="F16:N16">
    <cfRule type="cellIs" dxfId="6319" priority="3071" operator="greaterThan">
      <formula>0</formula>
    </cfRule>
  </conditionalFormatting>
  <conditionalFormatting sqref="F16:N16">
    <cfRule type="cellIs" dxfId="6318" priority="3070" operator="greaterThan">
      <formula>0</formula>
    </cfRule>
  </conditionalFormatting>
  <conditionalFormatting sqref="F16:N16">
    <cfRule type="cellIs" dxfId="6317" priority="3069" operator="greaterThan">
      <formula>0</formula>
    </cfRule>
  </conditionalFormatting>
  <conditionalFormatting sqref="F16:N16">
    <cfRule type="cellIs" dxfId="6316" priority="3068" operator="greaterThan">
      <formula>0</formula>
    </cfRule>
  </conditionalFormatting>
  <conditionalFormatting sqref="F16:N16">
    <cfRule type="cellIs" dxfId="6315" priority="3067" operator="greaterThan">
      <formula>0</formula>
    </cfRule>
  </conditionalFormatting>
  <conditionalFormatting sqref="F16:N16">
    <cfRule type="cellIs" dxfId="6314" priority="3066" operator="greaterThan">
      <formula>0</formula>
    </cfRule>
  </conditionalFormatting>
  <conditionalFormatting sqref="F16:N16">
    <cfRule type="cellIs" dxfId="6313" priority="3065" operator="greaterThan">
      <formula>0</formula>
    </cfRule>
  </conditionalFormatting>
  <conditionalFormatting sqref="F16:N16">
    <cfRule type="cellIs" dxfId="6312" priority="3064" operator="greaterThan">
      <formula>0</formula>
    </cfRule>
  </conditionalFormatting>
  <conditionalFormatting sqref="F16:N16">
    <cfRule type="cellIs" dxfId="6311" priority="3063" operator="greaterThan">
      <formula>0</formula>
    </cfRule>
  </conditionalFormatting>
  <conditionalFormatting sqref="F16:N16">
    <cfRule type="cellIs" dxfId="6310" priority="3062" operator="greaterThan">
      <formula>0</formula>
    </cfRule>
  </conditionalFormatting>
  <conditionalFormatting sqref="F16:N16">
    <cfRule type="cellIs" dxfId="6309" priority="3061" operator="greaterThan">
      <formula>0</formula>
    </cfRule>
  </conditionalFormatting>
  <conditionalFormatting sqref="F16:N16">
    <cfRule type="cellIs" dxfId="6308" priority="3060" operator="greaterThan">
      <formula>0</formula>
    </cfRule>
  </conditionalFormatting>
  <conditionalFormatting sqref="F16:N16">
    <cfRule type="cellIs" dxfId="6307" priority="3059" operator="greaterThan">
      <formula>0</formula>
    </cfRule>
  </conditionalFormatting>
  <conditionalFormatting sqref="F16:N16">
    <cfRule type="cellIs" dxfId="6306" priority="3058" operator="greaterThan">
      <formula>0</formula>
    </cfRule>
  </conditionalFormatting>
  <conditionalFormatting sqref="F16:N16">
    <cfRule type="cellIs" dxfId="6305" priority="3057" operator="greaterThan">
      <formula>0</formula>
    </cfRule>
  </conditionalFormatting>
  <conditionalFormatting sqref="F16:N16">
    <cfRule type="cellIs" dxfId="6304" priority="3056" operator="greaterThan">
      <formula>0</formula>
    </cfRule>
  </conditionalFormatting>
  <conditionalFormatting sqref="F16:N16">
    <cfRule type="cellIs" dxfId="6303" priority="3055" operator="greaterThan">
      <formula>0</formula>
    </cfRule>
  </conditionalFormatting>
  <conditionalFormatting sqref="F16:N16">
    <cfRule type="cellIs" dxfId="6302" priority="3054" operator="greaterThan">
      <formula>0</formula>
    </cfRule>
  </conditionalFormatting>
  <conditionalFormatting sqref="F16:N16">
    <cfRule type="cellIs" dxfId="6301" priority="3053" operator="greaterThan">
      <formula>0</formula>
    </cfRule>
  </conditionalFormatting>
  <conditionalFormatting sqref="F16:N16">
    <cfRule type="cellIs" dxfId="6300" priority="3052" operator="greaterThan">
      <formula>0</formula>
    </cfRule>
  </conditionalFormatting>
  <conditionalFormatting sqref="F16:N16">
    <cfRule type="cellIs" dxfId="6299" priority="3051" operator="greaterThan">
      <formula>0</formula>
    </cfRule>
  </conditionalFormatting>
  <conditionalFormatting sqref="F16:N16">
    <cfRule type="cellIs" dxfId="6298" priority="3050" operator="greaterThan">
      <formula>0</formula>
    </cfRule>
  </conditionalFormatting>
  <conditionalFormatting sqref="F16:N16">
    <cfRule type="cellIs" dxfId="6297" priority="3049" operator="greaterThan">
      <formula>0</formula>
    </cfRule>
  </conditionalFormatting>
  <conditionalFormatting sqref="F16:N16">
    <cfRule type="cellIs" dxfId="6296" priority="3048" operator="greaterThan">
      <formula>0</formula>
    </cfRule>
  </conditionalFormatting>
  <conditionalFormatting sqref="F16:N16">
    <cfRule type="cellIs" dxfId="6295" priority="3047" operator="greaterThan">
      <formula>0</formula>
    </cfRule>
  </conditionalFormatting>
  <conditionalFormatting sqref="F16:N16">
    <cfRule type="cellIs" dxfId="6294" priority="3046" operator="greaterThan">
      <formula>0</formula>
    </cfRule>
  </conditionalFormatting>
  <conditionalFormatting sqref="F16:N16">
    <cfRule type="cellIs" dxfId="6293" priority="3045" operator="greaterThan">
      <formula>0</formula>
    </cfRule>
  </conditionalFormatting>
  <conditionalFormatting sqref="F16:N16">
    <cfRule type="cellIs" dxfId="6292" priority="3044" operator="greaterThan">
      <formula>0</formula>
    </cfRule>
  </conditionalFormatting>
  <conditionalFormatting sqref="F16:N16">
    <cfRule type="cellIs" dxfId="6291" priority="3043" operator="greaterThan">
      <formula>0</formula>
    </cfRule>
  </conditionalFormatting>
  <conditionalFormatting sqref="F16:N16">
    <cfRule type="cellIs" dxfId="6290" priority="3042" operator="greaterThan">
      <formula>0</formula>
    </cfRule>
  </conditionalFormatting>
  <conditionalFormatting sqref="F16:N16">
    <cfRule type="cellIs" dxfId="6289" priority="3041" operator="greaterThan">
      <formula>0</formula>
    </cfRule>
  </conditionalFormatting>
  <conditionalFormatting sqref="F16:N16">
    <cfRule type="cellIs" dxfId="6288" priority="3040" operator="greaterThan">
      <formula>0</formula>
    </cfRule>
  </conditionalFormatting>
  <conditionalFormatting sqref="F16:N16">
    <cfRule type="cellIs" dxfId="6287" priority="3039" operator="greaterThan">
      <formula>0</formula>
    </cfRule>
  </conditionalFormatting>
  <conditionalFormatting sqref="F16:N16">
    <cfRule type="cellIs" dxfId="6286" priority="3038" operator="greaterThan">
      <formula>0</formula>
    </cfRule>
  </conditionalFormatting>
  <conditionalFormatting sqref="F16:N16">
    <cfRule type="cellIs" dxfId="6285" priority="3037" operator="greaterThan">
      <formula>0</formula>
    </cfRule>
  </conditionalFormatting>
  <conditionalFormatting sqref="F16:N16">
    <cfRule type="cellIs" dxfId="6284" priority="3036" operator="greaterThan">
      <formula>0</formula>
    </cfRule>
  </conditionalFormatting>
  <conditionalFormatting sqref="F16:N16">
    <cfRule type="cellIs" dxfId="6283" priority="3035" operator="greaterThan">
      <formula>0</formula>
    </cfRule>
  </conditionalFormatting>
  <conditionalFormatting sqref="F16:N16">
    <cfRule type="cellIs" dxfId="6282" priority="3034" operator="greaterThan">
      <formula>0</formula>
    </cfRule>
  </conditionalFormatting>
  <conditionalFormatting sqref="F16:N16">
    <cfRule type="cellIs" dxfId="6281" priority="3033" operator="greaterThan">
      <formula>0</formula>
    </cfRule>
  </conditionalFormatting>
  <conditionalFormatting sqref="F16:N16">
    <cfRule type="cellIs" dxfId="6280" priority="3032" operator="greaterThan">
      <formula>0</formula>
    </cfRule>
  </conditionalFormatting>
  <conditionalFormatting sqref="F16:N16">
    <cfRule type="cellIs" dxfId="6279" priority="3031" operator="greaterThan">
      <formula>0</formula>
    </cfRule>
  </conditionalFormatting>
  <conditionalFormatting sqref="F16:N16">
    <cfRule type="cellIs" dxfId="6278" priority="3030" operator="greaterThan">
      <formula>0</formula>
    </cfRule>
  </conditionalFormatting>
  <conditionalFormatting sqref="F16:N16">
    <cfRule type="cellIs" dxfId="6277" priority="3029" operator="greaterThan">
      <formula>0</formula>
    </cfRule>
  </conditionalFormatting>
  <conditionalFormatting sqref="F16:N16">
    <cfRule type="cellIs" dxfId="6276" priority="3028" operator="greaterThan">
      <formula>0</formula>
    </cfRule>
  </conditionalFormatting>
  <conditionalFormatting sqref="F16:N16">
    <cfRule type="cellIs" dxfId="6275" priority="3027" operator="greaterThan">
      <formula>0</formula>
    </cfRule>
  </conditionalFormatting>
  <conditionalFormatting sqref="F16:N16">
    <cfRule type="cellIs" dxfId="6274" priority="3026" operator="greaterThan">
      <formula>0</formula>
    </cfRule>
  </conditionalFormatting>
  <conditionalFormatting sqref="F16:N16">
    <cfRule type="cellIs" dxfId="6273" priority="3025" operator="greaterThan">
      <formula>0</formula>
    </cfRule>
  </conditionalFormatting>
  <conditionalFormatting sqref="F16:N16">
    <cfRule type="cellIs" dxfId="6272" priority="3024" operator="greaterThan">
      <formula>0</formula>
    </cfRule>
  </conditionalFormatting>
  <conditionalFormatting sqref="F16:N16">
    <cfRule type="cellIs" dxfId="6271" priority="3023" operator="greaterThan">
      <formula>0</formula>
    </cfRule>
  </conditionalFormatting>
  <conditionalFormatting sqref="F16:N16">
    <cfRule type="cellIs" dxfId="6270" priority="3022" operator="greaterThan">
      <formula>0</formula>
    </cfRule>
  </conditionalFormatting>
  <conditionalFormatting sqref="F16:N16">
    <cfRule type="cellIs" dxfId="6269" priority="3021" operator="greaterThan">
      <formula>0</formula>
    </cfRule>
  </conditionalFormatting>
  <conditionalFormatting sqref="F16:N16">
    <cfRule type="cellIs" dxfId="6268" priority="3020" operator="greaterThan">
      <formula>0</formula>
    </cfRule>
  </conditionalFormatting>
  <conditionalFormatting sqref="F16:N16">
    <cfRule type="cellIs" dxfId="6267" priority="3019" operator="greaterThan">
      <formula>0</formula>
    </cfRule>
  </conditionalFormatting>
  <conditionalFormatting sqref="F16:N16">
    <cfRule type="cellIs" dxfId="6266" priority="3018" operator="greaterThan">
      <formula>0</formula>
    </cfRule>
  </conditionalFormatting>
  <conditionalFormatting sqref="F16:N16">
    <cfRule type="cellIs" dxfId="6265" priority="3017" operator="greaterThan">
      <formula>0</formula>
    </cfRule>
  </conditionalFormatting>
  <conditionalFormatting sqref="F16:N16">
    <cfRule type="cellIs" dxfId="6264" priority="3016" operator="greaterThan">
      <formula>0</formula>
    </cfRule>
  </conditionalFormatting>
  <conditionalFormatting sqref="F16:N16">
    <cfRule type="cellIs" dxfId="6263" priority="3015" operator="greaterThan">
      <formula>0</formula>
    </cfRule>
  </conditionalFormatting>
  <conditionalFormatting sqref="F16:N16">
    <cfRule type="cellIs" dxfId="6262" priority="3014" operator="greaterThan">
      <formula>0</formula>
    </cfRule>
  </conditionalFormatting>
  <conditionalFormatting sqref="F16:N16">
    <cfRule type="cellIs" dxfId="6261" priority="3013" operator="greaterThan">
      <formula>0</formula>
    </cfRule>
  </conditionalFormatting>
  <conditionalFormatting sqref="F16:N16">
    <cfRule type="cellIs" dxfId="6260" priority="3012" operator="greaterThan">
      <formula>0</formula>
    </cfRule>
  </conditionalFormatting>
  <conditionalFormatting sqref="F16:N16">
    <cfRule type="cellIs" dxfId="6259" priority="3011" operator="greaterThan">
      <formula>0</formula>
    </cfRule>
  </conditionalFormatting>
  <conditionalFormatting sqref="F16:N16">
    <cfRule type="cellIs" dxfId="6258" priority="3010" operator="greaterThan">
      <formula>0</formula>
    </cfRule>
  </conditionalFormatting>
  <conditionalFormatting sqref="F16:N16">
    <cfRule type="cellIs" dxfId="6257" priority="3009" operator="greaterThan">
      <formula>0</formula>
    </cfRule>
  </conditionalFormatting>
  <conditionalFormatting sqref="F16:N16">
    <cfRule type="cellIs" dxfId="6256" priority="3008" operator="greaterThan">
      <formula>0</formula>
    </cfRule>
  </conditionalFormatting>
  <conditionalFormatting sqref="F16:N16">
    <cfRule type="cellIs" dxfId="6255" priority="3007" operator="greaterThan">
      <formula>0</formula>
    </cfRule>
  </conditionalFormatting>
  <conditionalFormatting sqref="F16:N16">
    <cfRule type="cellIs" dxfId="6254" priority="3006" operator="greaterThan">
      <formula>0</formula>
    </cfRule>
  </conditionalFormatting>
  <conditionalFormatting sqref="F16:N16">
    <cfRule type="cellIs" dxfId="6253" priority="3005" operator="greaterThan">
      <formula>0</formula>
    </cfRule>
  </conditionalFormatting>
  <conditionalFormatting sqref="F16:N16">
    <cfRule type="cellIs" dxfId="6252" priority="3004" operator="greaterThan">
      <formula>0</formula>
    </cfRule>
  </conditionalFormatting>
  <conditionalFormatting sqref="F16:N16">
    <cfRule type="cellIs" dxfId="6251" priority="3003" operator="greaterThan">
      <formula>0</formula>
    </cfRule>
  </conditionalFormatting>
  <conditionalFormatting sqref="F16:N16">
    <cfRule type="cellIs" dxfId="6250" priority="3002" operator="greaterThan">
      <formula>0</formula>
    </cfRule>
  </conditionalFormatting>
  <conditionalFormatting sqref="F16:N16">
    <cfRule type="cellIs" dxfId="6249" priority="3001" operator="greaterThan">
      <formula>0</formula>
    </cfRule>
  </conditionalFormatting>
  <conditionalFormatting sqref="F16:N16">
    <cfRule type="cellIs" dxfId="6248" priority="3000" operator="greaterThan">
      <formula>0</formula>
    </cfRule>
  </conditionalFormatting>
  <conditionalFormatting sqref="F16:N16">
    <cfRule type="cellIs" dxfId="6247" priority="2999" operator="greaterThan">
      <formula>0</formula>
    </cfRule>
  </conditionalFormatting>
  <conditionalFormatting sqref="F16:N16">
    <cfRule type="cellIs" dxfId="6246" priority="2998" operator="greaterThan">
      <formula>0</formula>
    </cfRule>
  </conditionalFormatting>
  <conditionalFormatting sqref="F16:N16">
    <cfRule type="cellIs" dxfId="6245" priority="2997" operator="greaterThan">
      <formula>0</formula>
    </cfRule>
  </conditionalFormatting>
  <conditionalFormatting sqref="F16:N16">
    <cfRule type="cellIs" dxfId="6244" priority="2996" operator="greaterThan">
      <formula>0</formula>
    </cfRule>
  </conditionalFormatting>
  <conditionalFormatting sqref="F16:N16">
    <cfRule type="cellIs" dxfId="6243" priority="2995" operator="greaterThan">
      <formula>0</formula>
    </cfRule>
  </conditionalFormatting>
  <conditionalFormatting sqref="F16:N16">
    <cfRule type="cellIs" dxfId="6242" priority="2994" operator="greaterThan">
      <formula>0</formula>
    </cfRule>
  </conditionalFormatting>
  <conditionalFormatting sqref="F16:N16">
    <cfRule type="cellIs" dxfId="6241" priority="2993" operator="greaterThan">
      <formula>0</formula>
    </cfRule>
  </conditionalFormatting>
  <conditionalFormatting sqref="F16:N16">
    <cfRule type="cellIs" dxfId="6240" priority="2992" operator="greaterThan">
      <formula>0</formula>
    </cfRule>
  </conditionalFormatting>
  <conditionalFormatting sqref="F16:N16">
    <cfRule type="cellIs" dxfId="6239" priority="2991" operator="greaterThan">
      <formula>0</formula>
    </cfRule>
  </conditionalFormatting>
  <conditionalFormatting sqref="F16:N16">
    <cfRule type="cellIs" dxfId="6238" priority="2990" operator="greaterThan">
      <formula>0</formula>
    </cfRule>
  </conditionalFormatting>
  <conditionalFormatting sqref="F16:N16">
    <cfRule type="cellIs" dxfId="6237" priority="2989" operator="greaterThan">
      <formula>0</formula>
    </cfRule>
  </conditionalFormatting>
  <conditionalFormatting sqref="F16:N16">
    <cfRule type="cellIs" dxfId="6236" priority="2988" operator="greaterThan">
      <formula>0</formula>
    </cfRule>
  </conditionalFormatting>
  <conditionalFormatting sqref="F16:N16">
    <cfRule type="cellIs" dxfId="6235" priority="2987" operator="greaterThan">
      <formula>0</formula>
    </cfRule>
  </conditionalFormatting>
  <conditionalFormatting sqref="F16:N16">
    <cfRule type="cellIs" dxfId="6234" priority="2986" operator="greaterThan">
      <formula>0</formula>
    </cfRule>
  </conditionalFormatting>
  <conditionalFormatting sqref="F16:N16">
    <cfRule type="cellIs" dxfId="6233" priority="2985" operator="greaterThan">
      <formula>0</formula>
    </cfRule>
  </conditionalFormatting>
  <conditionalFormatting sqref="F16:N16">
    <cfRule type="cellIs" dxfId="6232" priority="2984" operator="greaterThan">
      <formula>0</formula>
    </cfRule>
  </conditionalFormatting>
  <conditionalFormatting sqref="F16:N16">
    <cfRule type="cellIs" dxfId="6231" priority="2983" operator="greaterThan">
      <formula>0</formula>
    </cfRule>
  </conditionalFormatting>
  <conditionalFormatting sqref="F16:N16">
    <cfRule type="cellIs" dxfId="6230" priority="2982" operator="greaterThan">
      <formula>0</formula>
    </cfRule>
  </conditionalFormatting>
  <conditionalFormatting sqref="F16:N16">
    <cfRule type="cellIs" dxfId="6229" priority="2981" operator="greaterThan">
      <formula>0</formula>
    </cfRule>
  </conditionalFormatting>
  <conditionalFormatting sqref="F16:N16">
    <cfRule type="cellIs" dxfId="6228" priority="2980" operator="greaterThan">
      <formula>0</formula>
    </cfRule>
  </conditionalFormatting>
  <conditionalFormatting sqref="F16:N16">
    <cfRule type="cellIs" dxfId="6227" priority="2979" operator="greaterThan">
      <formula>0</formula>
    </cfRule>
  </conditionalFormatting>
  <conditionalFormatting sqref="F16:N16">
    <cfRule type="cellIs" dxfId="6226" priority="2978" operator="greaterThan">
      <formula>0</formula>
    </cfRule>
  </conditionalFormatting>
  <conditionalFormatting sqref="F16:N16">
    <cfRule type="cellIs" dxfId="6225" priority="2977" operator="greaterThan">
      <formula>0</formula>
    </cfRule>
  </conditionalFormatting>
  <conditionalFormatting sqref="F16:N16">
    <cfRule type="cellIs" dxfId="6224" priority="2976" operator="greaterThan">
      <formula>0</formula>
    </cfRule>
  </conditionalFormatting>
  <conditionalFormatting sqref="F16:N16">
    <cfRule type="cellIs" dxfId="6223" priority="2975" operator="greaterThan">
      <formula>0</formula>
    </cfRule>
  </conditionalFormatting>
  <conditionalFormatting sqref="F16:N16">
    <cfRule type="cellIs" dxfId="6222" priority="2974" operator="greaterThan">
      <formula>0</formula>
    </cfRule>
  </conditionalFormatting>
  <conditionalFormatting sqref="F16:N16">
    <cfRule type="cellIs" dxfId="6221" priority="2973" operator="greaterThan">
      <formula>0</formula>
    </cfRule>
  </conditionalFormatting>
  <conditionalFormatting sqref="F16:N16">
    <cfRule type="cellIs" dxfId="6220" priority="2972" operator="greaterThan">
      <formula>0</formula>
    </cfRule>
  </conditionalFormatting>
  <conditionalFormatting sqref="F16:N16">
    <cfRule type="cellIs" dxfId="6219" priority="2971" operator="greaterThan">
      <formula>0</formula>
    </cfRule>
  </conditionalFormatting>
  <conditionalFormatting sqref="F16:N16">
    <cfRule type="cellIs" dxfId="6218" priority="2970" operator="greaterThan">
      <formula>0</formula>
    </cfRule>
  </conditionalFormatting>
  <conditionalFormatting sqref="F16:N16">
    <cfRule type="cellIs" dxfId="6217" priority="2969" operator="greaterThan">
      <formula>0</formula>
    </cfRule>
  </conditionalFormatting>
  <conditionalFormatting sqref="F16:N16">
    <cfRule type="cellIs" dxfId="6216" priority="2968" operator="greaterThan">
      <formula>0</formula>
    </cfRule>
  </conditionalFormatting>
  <conditionalFormatting sqref="F16:N16">
    <cfRule type="cellIs" dxfId="6215" priority="2967" operator="greaterThan">
      <formula>0</formula>
    </cfRule>
  </conditionalFormatting>
  <conditionalFormatting sqref="F16:N16">
    <cfRule type="cellIs" dxfId="6214" priority="2966" operator="greaterThan">
      <formula>0</formula>
    </cfRule>
  </conditionalFormatting>
  <conditionalFormatting sqref="F16:N16">
    <cfRule type="cellIs" dxfId="6213" priority="2965" operator="greaterThan">
      <formula>0</formula>
    </cfRule>
  </conditionalFormatting>
  <conditionalFormatting sqref="F16:N16">
    <cfRule type="cellIs" dxfId="6212" priority="2964" operator="greaterThan">
      <formula>0</formula>
    </cfRule>
  </conditionalFormatting>
  <conditionalFormatting sqref="F16:N16">
    <cfRule type="cellIs" dxfId="6211" priority="2963" operator="greaterThan">
      <formula>0</formula>
    </cfRule>
  </conditionalFormatting>
  <conditionalFormatting sqref="F16:N16">
    <cfRule type="cellIs" dxfId="6210" priority="2962" operator="greaterThan">
      <formula>0</formula>
    </cfRule>
  </conditionalFormatting>
  <conditionalFormatting sqref="F16:N16">
    <cfRule type="cellIs" dxfId="6209" priority="2961" operator="greaterThan">
      <formula>0</formula>
    </cfRule>
  </conditionalFormatting>
  <conditionalFormatting sqref="F16:N16">
    <cfRule type="cellIs" dxfId="6208" priority="2960" operator="greaterThan">
      <formula>0</formula>
    </cfRule>
  </conditionalFormatting>
  <conditionalFormatting sqref="F16:N16">
    <cfRule type="cellIs" dxfId="6207" priority="2959" operator="greaterThan">
      <formula>0</formula>
    </cfRule>
  </conditionalFormatting>
  <conditionalFormatting sqref="F16:N16">
    <cfRule type="cellIs" dxfId="6206" priority="2958" operator="greaterThan">
      <formula>0</formula>
    </cfRule>
  </conditionalFormatting>
  <conditionalFormatting sqref="F16:N16">
    <cfRule type="cellIs" dxfId="6205" priority="2957" operator="greaterThan">
      <formula>0</formula>
    </cfRule>
  </conditionalFormatting>
  <conditionalFormatting sqref="F16:N16">
    <cfRule type="cellIs" dxfId="6204" priority="2956" operator="greaterThan">
      <formula>0</formula>
    </cfRule>
  </conditionalFormatting>
  <conditionalFormatting sqref="F16:N16">
    <cfRule type="cellIs" dxfId="6203" priority="2955" operator="greaterThan">
      <formula>0</formula>
    </cfRule>
  </conditionalFormatting>
  <conditionalFormatting sqref="F16:N16">
    <cfRule type="cellIs" dxfId="6202" priority="2954" operator="greaterThan">
      <formula>0</formula>
    </cfRule>
  </conditionalFormatting>
  <conditionalFormatting sqref="F16:N16">
    <cfRule type="cellIs" dxfId="6201" priority="2953" operator="greaterThan">
      <formula>0</formula>
    </cfRule>
  </conditionalFormatting>
  <conditionalFormatting sqref="F16:N16">
    <cfRule type="cellIs" dxfId="6200" priority="2952" operator="greaterThan">
      <formula>0</formula>
    </cfRule>
  </conditionalFormatting>
  <conditionalFormatting sqref="F16:N16">
    <cfRule type="cellIs" dxfId="6199" priority="2951" operator="greaterThan">
      <formula>0</formula>
    </cfRule>
  </conditionalFormatting>
  <conditionalFormatting sqref="F16:N16">
    <cfRule type="cellIs" dxfId="6198" priority="2950" operator="greaterThan">
      <formula>0</formula>
    </cfRule>
  </conditionalFormatting>
  <conditionalFormatting sqref="F16:N16">
    <cfRule type="cellIs" dxfId="6197" priority="2949" operator="greaterThan">
      <formula>0</formula>
    </cfRule>
  </conditionalFormatting>
  <conditionalFormatting sqref="F16:N16">
    <cfRule type="cellIs" dxfId="6196" priority="2948" operator="greaterThan">
      <formula>0</formula>
    </cfRule>
  </conditionalFormatting>
  <conditionalFormatting sqref="F16:N16">
    <cfRule type="cellIs" dxfId="6195" priority="2947" operator="greaterThan">
      <formula>0</formula>
    </cfRule>
  </conditionalFormatting>
  <conditionalFormatting sqref="F16:N16">
    <cfRule type="cellIs" dxfId="6194" priority="2946" operator="greaterThan">
      <formula>0</formula>
    </cfRule>
  </conditionalFormatting>
  <conditionalFormatting sqref="F16:N16">
    <cfRule type="cellIs" dxfId="6193" priority="2945" operator="greaterThan">
      <formula>0</formula>
    </cfRule>
  </conditionalFormatting>
  <conditionalFormatting sqref="F16:N16">
    <cfRule type="cellIs" dxfId="6192" priority="2944" operator="greaterThan">
      <formula>0</formula>
    </cfRule>
  </conditionalFormatting>
  <conditionalFormatting sqref="F16:N16">
    <cfRule type="cellIs" dxfId="6191" priority="2943" operator="greaterThan">
      <formula>0</formula>
    </cfRule>
  </conditionalFormatting>
  <conditionalFormatting sqref="F16:N16">
    <cfRule type="cellIs" dxfId="6190" priority="2942" operator="greaterThan">
      <formula>0</formula>
    </cfRule>
  </conditionalFormatting>
  <conditionalFormatting sqref="F16:N16">
    <cfRule type="cellIs" dxfId="6189" priority="2941" operator="greaterThan">
      <formula>0</formula>
    </cfRule>
  </conditionalFormatting>
  <conditionalFormatting sqref="F16:N16">
    <cfRule type="cellIs" dxfId="6188" priority="2940" operator="greaterThan">
      <formula>0</formula>
    </cfRule>
  </conditionalFormatting>
  <conditionalFormatting sqref="F16:N16">
    <cfRule type="cellIs" dxfId="6187" priority="2939" operator="greaterThan">
      <formula>0</formula>
    </cfRule>
  </conditionalFormatting>
  <conditionalFormatting sqref="F16:N16">
    <cfRule type="cellIs" dxfId="6186" priority="2938" operator="greaterThan">
      <formula>0</formula>
    </cfRule>
  </conditionalFormatting>
  <conditionalFormatting sqref="F16:N16">
    <cfRule type="cellIs" dxfId="6185" priority="2937" operator="greaterThan">
      <formula>0</formula>
    </cfRule>
  </conditionalFormatting>
  <conditionalFormatting sqref="F16:N16">
    <cfRule type="cellIs" dxfId="6184" priority="2936" operator="greaterThan">
      <formula>0</formula>
    </cfRule>
  </conditionalFormatting>
  <conditionalFormatting sqref="F16:N16">
    <cfRule type="cellIs" dxfId="6183" priority="2935" operator="greaterThan">
      <formula>0</formula>
    </cfRule>
  </conditionalFormatting>
  <conditionalFormatting sqref="F16:N16">
    <cfRule type="cellIs" dxfId="6182" priority="2934" operator="greaterThan">
      <formula>0</formula>
    </cfRule>
  </conditionalFormatting>
  <conditionalFormatting sqref="F16:N16">
    <cfRule type="cellIs" dxfId="6181" priority="2933" operator="greaterThan">
      <formula>0</formula>
    </cfRule>
  </conditionalFormatting>
  <conditionalFormatting sqref="F16:N16">
    <cfRule type="cellIs" dxfId="6180" priority="2932" operator="greaterThan">
      <formula>0</formula>
    </cfRule>
  </conditionalFormatting>
  <conditionalFormatting sqref="F16:N16">
    <cfRule type="cellIs" dxfId="6179" priority="2931" operator="greaterThan">
      <formula>0</formula>
    </cfRule>
  </conditionalFormatting>
  <conditionalFormatting sqref="F16:N16">
    <cfRule type="cellIs" dxfId="6178" priority="2930" operator="greaterThan">
      <formula>0</formula>
    </cfRule>
  </conditionalFormatting>
  <conditionalFormatting sqref="F16:N16">
    <cfRule type="cellIs" dxfId="6177" priority="2929" operator="greaterThan">
      <formula>0</formula>
    </cfRule>
  </conditionalFormatting>
  <conditionalFormatting sqref="F16:N16">
    <cfRule type="cellIs" dxfId="6176" priority="2928" operator="greaterThan">
      <formula>0</formula>
    </cfRule>
  </conditionalFormatting>
  <conditionalFormatting sqref="F16:N16">
    <cfRule type="cellIs" dxfId="6175" priority="2927" operator="greaterThan">
      <formula>0</formula>
    </cfRule>
  </conditionalFormatting>
  <conditionalFormatting sqref="F16:N16">
    <cfRule type="cellIs" dxfId="6174" priority="2926" operator="greaterThan">
      <formula>0</formula>
    </cfRule>
  </conditionalFormatting>
  <conditionalFormatting sqref="F16:N16">
    <cfRule type="cellIs" dxfId="6173" priority="2925" operator="greaterThan">
      <formula>0</formula>
    </cfRule>
  </conditionalFormatting>
  <conditionalFormatting sqref="F16:N16">
    <cfRule type="cellIs" dxfId="6172" priority="2924" operator="greaterThan">
      <formula>0</formula>
    </cfRule>
  </conditionalFormatting>
  <conditionalFormatting sqref="F16:N16">
    <cfRule type="cellIs" dxfId="6171" priority="2923" operator="greaterThan">
      <formula>0</formula>
    </cfRule>
  </conditionalFormatting>
  <conditionalFormatting sqref="F16:N16">
    <cfRule type="cellIs" dxfId="6170" priority="2922" operator="greaterThan">
      <formula>0</formula>
    </cfRule>
  </conditionalFormatting>
  <conditionalFormatting sqref="F16:N16">
    <cfRule type="cellIs" dxfId="6169" priority="2921" operator="greaterThan">
      <formula>0</formula>
    </cfRule>
  </conditionalFormatting>
  <conditionalFormatting sqref="F16:N16">
    <cfRule type="cellIs" dxfId="6168" priority="2920" operator="greaterThan">
      <formula>0</formula>
    </cfRule>
  </conditionalFormatting>
  <conditionalFormatting sqref="F16:N16">
    <cfRule type="cellIs" dxfId="6167" priority="2919" operator="greaterThan">
      <formula>0</formula>
    </cfRule>
  </conditionalFormatting>
  <conditionalFormatting sqref="F16:N16">
    <cfRule type="cellIs" dxfId="6166" priority="2918" operator="greaterThan">
      <formula>0</formula>
    </cfRule>
  </conditionalFormatting>
  <conditionalFormatting sqref="F16:N16">
    <cfRule type="cellIs" dxfId="6165" priority="2917" operator="greaterThan">
      <formula>0</formula>
    </cfRule>
  </conditionalFormatting>
  <conditionalFormatting sqref="F16:N16">
    <cfRule type="cellIs" dxfId="6164" priority="2916" operator="greaterThan">
      <formula>0</formula>
    </cfRule>
  </conditionalFormatting>
  <conditionalFormatting sqref="F16:N16">
    <cfRule type="cellIs" dxfId="6163" priority="2915" operator="greaterThan">
      <formula>0</formula>
    </cfRule>
  </conditionalFormatting>
  <conditionalFormatting sqref="F16:N16">
    <cfRule type="cellIs" dxfId="6162" priority="2914" operator="greaterThan">
      <formula>0</formula>
    </cfRule>
  </conditionalFormatting>
  <conditionalFormatting sqref="F16:N16">
    <cfRule type="cellIs" dxfId="6161" priority="2913" operator="greaterThan">
      <formula>0</formula>
    </cfRule>
  </conditionalFormatting>
  <conditionalFormatting sqref="F16:N16">
    <cfRule type="cellIs" dxfId="6160" priority="2912" operator="greaterThan">
      <formula>0</formula>
    </cfRule>
  </conditionalFormatting>
  <conditionalFormatting sqref="F16:N16">
    <cfRule type="cellIs" dxfId="6159" priority="2911" operator="greaterThan">
      <formula>0</formula>
    </cfRule>
  </conditionalFormatting>
  <conditionalFormatting sqref="F16:N16">
    <cfRule type="cellIs" dxfId="6158" priority="2910" operator="greaterThan">
      <formula>0</formula>
    </cfRule>
  </conditionalFormatting>
  <conditionalFormatting sqref="F16:N16">
    <cfRule type="cellIs" dxfId="6157" priority="2909" operator="greaterThan">
      <formula>0</formula>
    </cfRule>
  </conditionalFormatting>
  <conditionalFormatting sqref="F16:N16">
    <cfRule type="cellIs" dxfId="6156" priority="2908" operator="greaterThan">
      <formula>0</formula>
    </cfRule>
  </conditionalFormatting>
  <conditionalFormatting sqref="F16:N16">
    <cfRule type="cellIs" dxfId="6155" priority="2907" operator="greaterThan">
      <formula>0</formula>
    </cfRule>
  </conditionalFormatting>
  <conditionalFormatting sqref="F16:N16">
    <cfRule type="cellIs" dxfId="6154" priority="2906" operator="greaterThan">
      <formula>0</formula>
    </cfRule>
  </conditionalFormatting>
  <conditionalFormatting sqref="F16:N16">
    <cfRule type="cellIs" dxfId="6153" priority="2905" operator="greaterThan">
      <formula>0</formula>
    </cfRule>
  </conditionalFormatting>
  <conditionalFormatting sqref="F16:N16">
    <cfRule type="cellIs" dxfId="6152" priority="2904" operator="greaterThan">
      <formula>0</formula>
    </cfRule>
  </conditionalFormatting>
  <conditionalFormatting sqref="F16:N16">
    <cfRule type="cellIs" dxfId="6151" priority="2903" operator="greaterThan">
      <formula>0</formula>
    </cfRule>
  </conditionalFormatting>
  <conditionalFormatting sqref="F16:N16">
    <cfRule type="cellIs" dxfId="6150" priority="2902" operator="greaterThan">
      <formula>0</formula>
    </cfRule>
  </conditionalFormatting>
  <conditionalFormatting sqref="F16:N16">
    <cfRule type="cellIs" dxfId="6149" priority="2901" operator="greaterThan">
      <formula>0</formula>
    </cfRule>
  </conditionalFormatting>
  <conditionalFormatting sqref="F16:N16">
    <cfRule type="cellIs" dxfId="6148" priority="2900" operator="greaterThan">
      <formula>0</formula>
    </cfRule>
  </conditionalFormatting>
  <conditionalFormatting sqref="F16:N16">
    <cfRule type="cellIs" dxfId="6147" priority="2899" operator="greaterThan">
      <formula>0</formula>
    </cfRule>
  </conditionalFormatting>
  <conditionalFormatting sqref="F16:N16">
    <cfRule type="cellIs" dxfId="6146" priority="2898" operator="greaterThan">
      <formula>0</formula>
    </cfRule>
  </conditionalFormatting>
  <conditionalFormatting sqref="F16:N16">
    <cfRule type="cellIs" dxfId="6145" priority="2897" operator="greaterThan">
      <formula>0</formula>
    </cfRule>
  </conditionalFormatting>
  <conditionalFormatting sqref="F16:N16">
    <cfRule type="cellIs" dxfId="6144" priority="2896" operator="greaterThan">
      <formula>0</formula>
    </cfRule>
  </conditionalFormatting>
  <conditionalFormatting sqref="F16:N16">
    <cfRule type="cellIs" dxfId="6143" priority="2895" operator="greaterThan">
      <formula>0</formula>
    </cfRule>
  </conditionalFormatting>
  <conditionalFormatting sqref="F16:N16">
    <cfRule type="cellIs" dxfId="6142" priority="2894" operator="greaterThan">
      <formula>0</formula>
    </cfRule>
  </conditionalFormatting>
  <conditionalFormatting sqref="F16:N16">
    <cfRule type="cellIs" dxfId="6141" priority="2893" operator="greaterThan">
      <formula>0</formula>
    </cfRule>
  </conditionalFormatting>
  <conditionalFormatting sqref="F16:N16">
    <cfRule type="cellIs" dxfId="6140" priority="2892" operator="greaterThan">
      <formula>0</formula>
    </cfRule>
  </conditionalFormatting>
  <conditionalFormatting sqref="F16:N16">
    <cfRule type="cellIs" dxfId="6139" priority="2891" operator="greaterThan">
      <formula>0</formula>
    </cfRule>
  </conditionalFormatting>
  <conditionalFormatting sqref="F16:N16">
    <cfRule type="cellIs" dxfId="6138" priority="2890" operator="greaterThan">
      <formula>0</formula>
    </cfRule>
  </conditionalFormatting>
  <conditionalFormatting sqref="F16:N16">
    <cfRule type="cellIs" dxfId="6137" priority="2889" operator="greaterThan">
      <formula>0</formula>
    </cfRule>
  </conditionalFormatting>
  <conditionalFormatting sqref="F16:N16">
    <cfRule type="cellIs" dxfId="6136" priority="2888" operator="greaterThan">
      <formula>0</formula>
    </cfRule>
  </conditionalFormatting>
  <conditionalFormatting sqref="F16:N16">
    <cfRule type="cellIs" dxfId="6135" priority="2887" operator="greaterThan">
      <formula>0</formula>
    </cfRule>
  </conditionalFormatting>
  <conditionalFormatting sqref="F16:N16">
    <cfRule type="cellIs" dxfId="6134" priority="2886" operator="greaterThan">
      <formula>0</formula>
    </cfRule>
  </conditionalFormatting>
  <conditionalFormatting sqref="F16:N16">
    <cfRule type="cellIs" dxfId="6133" priority="2885" operator="greaterThan">
      <formula>0</formula>
    </cfRule>
  </conditionalFormatting>
  <conditionalFormatting sqref="F16:N16">
    <cfRule type="cellIs" dxfId="6132" priority="2884" operator="greaterThan">
      <formula>0</formula>
    </cfRule>
  </conditionalFormatting>
  <conditionalFormatting sqref="F16:N16">
    <cfRule type="cellIs" dxfId="6131" priority="2883" operator="greaterThan">
      <formula>0</formula>
    </cfRule>
  </conditionalFormatting>
  <conditionalFormatting sqref="F16:N16">
    <cfRule type="cellIs" dxfId="6130" priority="2882" operator="greaterThan">
      <formula>0</formula>
    </cfRule>
  </conditionalFormatting>
  <conditionalFormatting sqref="F16:N16">
    <cfRule type="cellIs" dxfId="6129" priority="2881" operator="greaterThan">
      <formula>0</formula>
    </cfRule>
  </conditionalFormatting>
  <conditionalFormatting sqref="F16:N16">
    <cfRule type="cellIs" dxfId="6128" priority="2880" operator="greaterThan">
      <formula>0</formula>
    </cfRule>
  </conditionalFormatting>
  <conditionalFormatting sqref="F16:N16">
    <cfRule type="cellIs" dxfId="6127" priority="2879" operator="greaterThan">
      <formula>0</formula>
    </cfRule>
  </conditionalFormatting>
  <conditionalFormatting sqref="F16:N16">
    <cfRule type="cellIs" dxfId="6126" priority="2878" operator="greaterThan">
      <formula>0</formula>
    </cfRule>
  </conditionalFormatting>
  <conditionalFormatting sqref="F16:N16">
    <cfRule type="cellIs" dxfId="6125" priority="2877" operator="greaterThan">
      <formula>0</formula>
    </cfRule>
  </conditionalFormatting>
  <conditionalFormatting sqref="F16:N16">
    <cfRule type="cellIs" dxfId="6124" priority="2876" operator="greaterThan">
      <formula>0</formula>
    </cfRule>
  </conditionalFormatting>
  <conditionalFormatting sqref="F16:N16">
    <cfRule type="cellIs" dxfId="6123" priority="2875" operator="greaterThan">
      <formula>0</formula>
    </cfRule>
  </conditionalFormatting>
  <conditionalFormatting sqref="F16:N16">
    <cfRule type="cellIs" dxfId="6122" priority="2874" operator="greaterThan">
      <formula>0</formula>
    </cfRule>
  </conditionalFormatting>
  <conditionalFormatting sqref="F16:N16">
    <cfRule type="cellIs" dxfId="6121" priority="2873" operator="greaterThan">
      <formula>0</formula>
    </cfRule>
  </conditionalFormatting>
  <conditionalFormatting sqref="F16:N16">
    <cfRule type="cellIs" dxfId="6120" priority="2872" operator="greaterThan">
      <formula>0</formula>
    </cfRule>
  </conditionalFormatting>
  <conditionalFormatting sqref="F16:N16">
    <cfRule type="cellIs" dxfId="6119" priority="2871" operator="greaterThan">
      <formula>0</formula>
    </cfRule>
  </conditionalFormatting>
  <conditionalFormatting sqref="F16:N16">
    <cfRule type="cellIs" dxfId="6118" priority="2870" operator="greaterThan">
      <formula>0</formula>
    </cfRule>
  </conditionalFormatting>
  <conditionalFormatting sqref="F16:N16">
    <cfRule type="cellIs" dxfId="6117" priority="2869" operator="greaterThan">
      <formula>0</formula>
    </cfRule>
  </conditionalFormatting>
  <conditionalFormatting sqref="F16:N16">
    <cfRule type="cellIs" dxfId="6116" priority="2868" operator="greaterThan">
      <formula>0</formula>
    </cfRule>
  </conditionalFormatting>
  <conditionalFormatting sqref="F16:N16">
    <cfRule type="cellIs" dxfId="6115" priority="2867" operator="greaterThan">
      <formula>0</formula>
    </cfRule>
  </conditionalFormatting>
  <conditionalFormatting sqref="F16:N16">
    <cfRule type="cellIs" dxfId="6114" priority="2866" operator="greaterThan">
      <formula>0</formula>
    </cfRule>
  </conditionalFormatting>
  <conditionalFormatting sqref="F16:N16">
    <cfRule type="cellIs" dxfId="6113" priority="2865" operator="greaterThan">
      <formula>0</formula>
    </cfRule>
  </conditionalFormatting>
  <conditionalFormatting sqref="F16:N16">
    <cfRule type="cellIs" dxfId="6112" priority="2864" operator="greaterThan">
      <formula>0</formula>
    </cfRule>
  </conditionalFormatting>
  <conditionalFormatting sqref="F16:N16">
    <cfRule type="cellIs" dxfId="6111" priority="2863" operator="greaterThan">
      <formula>0</formula>
    </cfRule>
  </conditionalFormatting>
  <conditionalFormatting sqref="F16:N16">
    <cfRule type="cellIs" dxfId="6110" priority="2862" operator="greaterThan">
      <formula>0</formula>
    </cfRule>
  </conditionalFormatting>
  <conditionalFormatting sqref="F16:N16">
    <cfRule type="cellIs" dxfId="6109" priority="2861" operator="greaterThan">
      <formula>0</formula>
    </cfRule>
  </conditionalFormatting>
  <conditionalFormatting sqref="F16:N16">
    <cfRule type="cellIs" dxfId="6108" priority="2860" operator="greaterThan">
      <formula>0</formula>
    </cfRule>
  </conditionalFormatting>
  <conditionalFormatting sqref="F16:N16">
    <cfRule type="cellIs" dxfId="6107" priority="2859" operator="greaterThan">
      <formula>0</formula>
    </cfRule>
  </conditionalFormatting>
  <conditionalFormatting sqref="F16:N16">
    <cfRule type="cellIs" dxfId="6106" priority="2858" operator="greaterThan">
      <formula>0</formula>
    </cfRule>
  </conditionalFormatting>
  <conditionalFormatting sqref="F16:N16">
    <cfRule type="cellIs" dxfId="6105" priority="2857" operator="greaterThan">
      <formula>0</formula>
    </cfRule>
  </conditionalFormatting>
  <conditionalFormatting sqref="F16:N16">
    <cfRule type="cellIs" dxfId="6104" priority="2856" operator="greaterThan">
      <formula>0</formula>
    </cfRule>
  </conditionalFormatting>
  <conditionalFormatting sqref="F16:N16">
    <cfRule type="cellIs" dxfId="6103" priority="2855" operator="greaterThan">
      <formula>0</formula>
    </cfRule>
  </conditionalFormatting>
  <conditionalFormatting sqref="F16:N16">
    <cfRule type="cellIs" dxfId="6102" priority="2854" operator="greaterThan">
      <formula>0</formula>
    </cfRule>
  </conditionalFormatting>
  <conditionalFormatting sqref="F16:N16">
    <cfRule type="cellIs" dxfId="6101" priority="2853" operator="greaterThan">
      <formula>0</formula>
    </cfRule>
  </conditionalFormatting>
  <conditionalFormatting sqref="F16:N16">
    <cfRule type="cellIs" dxfId="6100" priority="2852" operator="greaterThan">
      <formula>0</formula>
    </cfRule>
  </conditionalFormatting>
  <conditionalFormatting sqref="F16:N16">
    <cfRule type="cellIs" dxfId="6099" priority="2851" operator="greaterThan">
      <formula>0</formula>
    </cfRule>
  </conditionalFormatting>
  <conditionalFormatting sqref="F16:N16">
    <cfRule type="cellIs" dxfId="6098" priority="2850" operator="greaterThan">
      <formula>0</formula>
    </cfRule>
  </conditionalFormatting>
  <conditionalFormatting sqref="F16:N16">
    <cfRule type="cellIs" dxfId="6097" priority="2849" operator="greaterThan">
      <formula>0</formula>
    </cfRule>
  </conditionalFormatting>
  <conditionalFormatting sqref="F16:N16">
    <cfRule type="cellIs" dxfId="6096" priority="2848" operator="greaterThan">
      <formula>0</formula>
    </cfRule>
  </conditionalFormatting>
  <conditionalFormatting sqref="F16:N16">
    <cfRule type="cellIs" dxfId="6095" priority="2847" operator="greaterThan">
      <formula>0</formula>
    </cfRule>
  </conditionalFormatting>
  <conditionalFormatting sqref="F16:N16">
    <cfRule type="cellIs" dxfId="6094" priority="2846" operator="greaterThan">
      <formula>0</formula>
    </cfRule>
  </conditionalFormatting>
  <conditionalFormatting sqref="F16:N16">
    <cfRule type="cellIs" dxfId="6093" priority="2845" operator="greaterThan">
      <formula>0</formula>
    </cfRule>
  </conditionalFormatting>
  <conditionalFormatting sqref="F16:N16">
    <cfRule type="cellIs" dxfId="6092" priority="2844" operator="greaterThan">
      <formula>0</formula>
    </cfRule>
  </conditionalFormatting>
  <conditionalFormatting sqref="F17:M18 F16:N16">
    <cfRule type="cellIs" dxfId="6091" priority="2843" operator="greaterThan">
      <formula>0</formula>
    </cfRule>
  </conditionalFormatting>
  <conditionalFormatting sqref="F17:M18 F16:N16">
    <cfRule type="cellIs" dxfId="6090" priority="2842" operator="greaterThan">
      <formula>0</formula>
    </cfRule>
  </conditionalFormatting>
  <conditionalFormatting sqref="F17:M18 F16:N16">
    <cfRule type="cellIs" dxfId="6089" priority="2841" operator="greaterThan">
      <formula>0</formula>
    </cfRule>
  </conditionalFormatting>
  <conditionalFormatting sqref="F17:M18 F16:N16">
    <cfRule type="cellIs" dxfId="6088" priority="2840" operator="greaterThan">
      <formula>0</formula>
    </cfRule>
  </conditionalFormatting>
  <conditionalFormatting sqref="F17:M18 F16:N16">
    <cfRule type="cellIs" dxfId="6087" priority="2839" operator="greaterThan">
      <formula>0</formula>
    </cfRule>
  </conditionalFormatting>
  <conditionalFormatting sqref="F17:M18 F16:N16">
    <cfRule type="cellIs" dxfId="6086" priority="2838" operator="greaterThan">
      <formula>0</formula>
    </cfRule>
  </conditionalFormatting>
  <conditionalFormatting sqref="F17:M18 F16:N16">
    <cfRule type="cellIs" dxfId="6085" priority="2837" operator="greaterThan">
      <formula>0</formula>
    </cfRule>
  </conditionalFormatting>
  <conditionalFormatting sqref="F17:M18 F16:N16">
    <cfRule type="cellIs" dxfId="6084" priority="2836" operator="greaterThan">
      <formula>0</formula>
    </cfRule>
  </conditionalFormatting>
  <conditionalFormatting sqref="F17:M18 F16:N16">
    <cfRule type="cellIs" dxfId="6083" priority="2835" operator="greaterThan">
      <formula>0</formula>
    </cfRule>
  </conditionalFormatting>
  <conditionalFormatting sqref="F17:M18 F16:N16">
    <cfRule type="cellIs" dxfId="6082" priority="2834" operator="greaterThan">
      <formula>0</formula>
    </cfRule>
  </conditionalFormatting>
  <conditionalFormatting sqref="F17:M18 F16:N16">
    <cfRule type="cellIs" dxfId="6081" priority="2833" operator="greaterThan">
      <formula>0</formula>
    </cfRule>
  </conditionalFormatting>
  <conditionalFormatting sqref="F17:M18 F16:N16">
    <cfRule type="cellIs" dxfId="6080" priority="2832" operator="greaterThan">
      <formula>0</formula>
    </cfRule>
  </conditionalFormatting>
  <conditionalFormatting sqref="F17:M18 F16:N16">
    <cfRule type="cellIs" dxfId="6079" priority="2831" operator="greaterThan">
      <formula>0</formula>
    </cfRule>
  </conditionalFormatting>
  <conditionalFormatting sqref="F17:M18 F16:N16">
    <cfRule type="cellIs" dxfId="6078" priority="2830" operator="greaterThan">
      <formula>0</formula>
    </cfRule>
  </conditionalFormatting>
  <conditionalFormatting sqref="F17:M18 F16:N16">
    <cfRule type="cellIs" dxfId="6077" priority="2829" operator="greaterThan">
      <formula>0</formula>
    </cfRule>
  </conditionalFormatting>
  <conditionalFormatting sqref="F17:M18 F16:N16">
    <cfRule type="cellIs" dxfId="6076" priority="2828" operator="greaterThan">
      <formula>0</formula>
    </cfRule>
  </conditionalFormatting>
  <conditionalFormatting sqref="F17:M18 F16:N16">
    <cfRule type="cellIs" dxfId="6075" priority="2827" operator="greaterThan">
      <formula>0</formula>
    </cfRule>
  </conditionalFormatting>
  <conditionalFormatting sqref="F17:M18 F16:N16">
    <cfRule type="cellIs" dxfId="6074" priority="2826" operator="greaterThan">
      <formula>0</formula>
    </cfRule>
  </conditionalFormatting>
  <conditionalFormatting sqref="F17:M18 F16:N16">
    <cfRule type="cellIs" dxfId="6073" priority="2825" operator="greaterThan">
      <formula>0</formula>
    </cfRule>
  </conditionalFormatting>
  <conditionalFormatting sqref="F17:M18 F16:N16">
    <cfRule type="cellIs" dxfId="6072" priority="2824" operator="greaterThan">
      <formula>0</formula>
    </cfRule>
  </conditionalFormatting>
  <conditionalFormatting sqref="F17:M18 F16:N16">
    <cfRule type="cellIs" dxfId="6071" priority="2823" operator="greaterThan">
      <formula>0</formula>
    </cfRule>
  </conditionalFormatting>
  <conditionalFormatting sqref="F17:M18 F16:N16">
    <cfRule type="cellIs" dxfId="6070" priority="2822" operator="greaterThan">
      <formula>0</formula>
    </cfRule>
  </conditionalFormatting>
  <conditionalFormatting sqref="F17:M18 F16:N16">
    <cfRule type="cellIs" dxfId="6069" priority="2821" operator="greaterThan">
      <formula>0</formula>
    </cfRule>
  </conditionalFormatting>
  <conditionalFormatting sqref="F17:M18 F16:N16">
    <cfRule type="cellIs" dxfId="6068" priority="2820" operator="greaterThan">
      <formula>0</formula>
    </cfRule>
  </conditionalFormatting>
  <conditionalFormatting sqref="F17:M18 F16:N16">
    <cfRule type="cellIs" dxfId="6067" priority="2819" operator="greaterThan">
      <formula>0</formula>
    </cfRule>
  </conditionalFormatting>
  <conditionalFormatting sqref="F17:M18 F16:N16">
    <cfRule type="cellIs" dxfId="6066" priority="2818" operator="greaterThan">
      <formula>0</formula>
    </cfRule>
  </conditionalFormatting>
  <conditionalFormatting sqref="F17:M18 F16:N16">
    <cfRule type="cellIs" dxfId="6065" priority="2817" operator="greaterThan">
      <formula>0</formula>
    </cfRule>
  </conditionalFormatting>
  <conditionalFormatting sqref="F17:M18 F16:N16">
    <cfRule type="cellIs" dxfId="6064" priority="2816" operator="greaterThan">
      <formula>0</formula>
    </cfRule>
  </conditionalFormatting>
  <conditionalFormatting sqref="F17:M18 F16:N16">
    <cfRule type="cellIs" dxfId="6063" priority="2815" operator="greaterThan">
      <formula>0</formula>
    </cfRule>
  </conditionalFormatting>
  <conditionalFormatting sqref="F17:M18 F16:N16">
    <cfRule type="cellIs" dxfId="6062" priority="2814" operator="greaterThan">
      <formula>0</formula>
    </cfRule>
  </conditionalFormatting>
  <conditionalFormatting sqref="F17:M18 F16:N16">
    <cfRule type="cellIs" dxfId="6061" priority="2813" operator="greaterThan">
      <formula>0</formula>
    </cfRule>
  </conditionalFormatting>
  <conditionalFormatting sqref="F17:M18 F16:N16">
    <cfRule type="cellIs" dxfId="6060" priority="2812" operator="greaterThan">
      <formula>0</formula>
    </cfRule>
  </conditionalFormatting>
  <conditionalFormatting sqref="F17:M18 F16:N16">
    <cfRule type="cellIs" dxfId="6059" priority="2811" operator="greaterThan">
      <formula>0</formula>
    </cfRule>
  </conditionalFormatting>
  <conditionalFormatting sqref="F17:M18 F16:N16">
    <cfRule type="cellIs" dxfId="6058" priority="2810" operator="greaterThan">
      <formula>0</formula>
    </cfRule>
  </conditionalFormatting>
  <conditionalFormatting sqref="F17:M18 F16:N16">
    <cfRule type="cellIs" dxfId="6057" priority="2809" operator="greaterThan">
      <formula>0</formula>
    </cfRule>
  </conditionalFormatting>
  <conditionalFormatting sqref="F17:M18 F16:N16">
    <cfRule type="cellIs" dxfId="6056" priority="2808" operator="greaterThan">
      <formula>0</formula>
    </cfRule>
  </conditionalFormatting>
  <conditionalFormatting sqref="F17:M18 F16:N16">
    <cfRule type="cellIs" dxfId="6055" priority="2807" operator="greaterThan">
      <formula>0</formula>
    </cfRule>
  </conditionalFormatting>
  <conditionalFormatting sqref="F16:N16">
    <cfRule type="cellIs" dxfId="6054" priority="2806" operator="greaterThan">
      <formula>0</formula>
    </cfRule>
  </conditionalFormatting>
  <conditionalFormatting sqref="F17:M18 F16:N16">
    <cfRule type="cellIs" dxfId="6053" priority="2805" operator="greaterThan">
      <formula>0</formula>
    </cfRule>
  </conditionalFormatting>
  <conditionalFormatting sqref="F17:M18 F16:N16">
    <cfRule type="cellIs" dxfId="6052" priority="2804" operator="greaterThan">
      <formula>0</formula>
    </cfRule>
  </conditionalFormatting>
  <conditionalFormatting sqref="F17:M18 F16:N16">
    <cfRule type="cellIs" dxfId="6051" priority="2803" operator="greaterThan">
      <formula>0</formula>
    </cfRule>
  </conditionalFormatting>
  <conditionalFormatting sqref="F17:M18 F16:N16">
    <cfRule type="cellIs" dxfId="6050" priority="2802" operator="greaterThan">
      <formula>0</formula>
    </cfRule>
  </conditionalFormatting>
  <conditionalFormatting sqref="F17:M18 F16:N16">
    <cfRule type="cellIs" dxfId="6049" priority="2801" operator="greaterThan">
      <formula>0</formula>
    </cfRule>
  </conditionalFormatting>
  <conditionalFormatting sqref="F17:M18 F16:N16">
    <cfRule type="cellIs" dxfId="6048" priority="2800" operator="greaterThan">
      <formula>0</formula>
    </cfRule>
  </conditionalFormatting>
  <conditionalFormatting sqref="F17:M18 F16:N16">
    <cfRule type="cellIs" dxfId="6047" priority="2799" operator="greaterThan">
      <formula>0</formula>
    </cfRule>
  </conditionalFormatting>
  <conditionalFormatting sqref="F17:M18 F16:N16">
    <cfRule type="cellIs" dxfId="6046" priority="2798" operator="greaterThan">
      <formula>0</formula>
    </cfRule>
  </conditionalFormatting>
  <conditionalFormatting sqref="F17:M18 F16:N16">
    <cfRule type="cellIs" dxfId="6045" priority="2797" operator="greaterThan">
      <formula>0</formula>
    </cfRule>
  </conditionalFormatting>
  <conditionalFormatting sqref="F17:M18 F16:N16">
    <cfRule type="cellIs" dxfId="6044" priority="2796" operator="greaterThan">
      <formula>0</formula>
    </cfRule>
  </conditionalFormatting>
  <conditionalFormatting sqref="F17:M18 F16:N16">
    <cfRule type="cellIs" dxfId="6043" priority="2795" operator="greaterThan">
      <formula>0</formula>
    </cfRule>
  </conditionalFormatting>
  <conditionalFormatting sqref="F17:M18 F16:N16">
    <cfRule type="cellIs" dxfId="6042" priority="2794" operator="greaterThan">
      <formula>0</formula>
    </cfRule>
  </conditionalFormatting>
  <conditionalFormatting sqref="F17:M18 F16:N16">
    <cfRule type="cellIs" dxfId="6041" priority="2793" operator="greaterThan">
      <formula>0</formula>
    </cfRule>
  </conditionalFormatting>
  <conditionalFormatting sqref="F17:M18 F16:N16">
    <cfRule type="cellIs" dxfId="6040" priority="2792" operator="greaterThan">
      <formula>0</formula>
    </cfRule>
  </conditionalFormatting>
  <conditionalFormatting sqref="F17:M18 F16:N16">
    <cfRule type="cellIs" dxfId="6039" priority="2791" operator="greaterThan">
      <formula>0</formula>
    </cfRule>
  </conditionalFormatting>
  <conditionalFormatting sqref="F17:M18 F16:N16">
    <cfRule type="cellIs" dxfId="6038" priority="2790" operator="greaterThan">
      <formula>0</formula>
    </cfRule>
  </conditionalFormatting>
  <conditionalFormatting sqref="F17:M18 F16:N16">
    <cfRule type="cellIs" dxfId="6037" priority="2789" operator="greaterThan">
      <formula>0</formula>
    </cfRule>
  </conditionalFormatting>
  <conditionalFormatting sqref="F17:M18 F16:N16">
    <cfRule type="cellIs" dxfId="6036" priority="2788" operator="greaterThan">
      <formula>0</formula>
    </cfRule>
  </conditionalFormatting>
  <conditionalFormatting sqref="F17:M18 F16:N16">
    <cfRule type="cellIs" dxfId="6035" priority="2787" operator="greaterThan">
      <formula>0</formula>
    </cfRule>
  </conditionalFormatting>
  <conditionalFormatting sqref="F17:M18 F16:N16">
    <cfRule type="cellIs" dxfId="6034" priority="2786" operator="greaterThan">
      <formula>0</formula>
    </cfRule>
  </conditionalFormatting>
  <conditionalFormatting sqref="F17:M18 F16:N16">
    <cfRule type="cellIs" dxfId="6033" priority="2785" operator="greaterThan">
      <formula>0</formula>
    </cfRule>
  </conditionalFormatting>
  <conditionalFormatting sqref="F17:M18 F16:N16">
    <cfRule type="cellIs" dxfId="6032" priority="2784" operator="greaterThan">
      <formula>0</formula>
    </cfRule>
  </conditionalFormatting>
  <conditionalFormatting sqref="F17:M18 F16:N16">
    <cfRule type="cellIs" dxfId="6031" priority="2783" operator="greaterThan">
      <formula>0</formula>
    </cfRule>
  </conditionalFormatting>
  <conditionalFormatting sqref="F17:M18 F16:N16">
    <cfRule type="cellIs" dxfId="6030" priority="2782" operator="greaterThan">
      <formula>0</formula>
    </cfRule>
  </conditionalFormatting>
  <conditionalFormatting sqref="F17:M18 F16:N16">
    <cfRule type="cellIs" dxfId="6029" priority="2781" operator="greaterThan">
      <formula>0</formula>
    </cfRule>
  </conditionalFormatting>
  <conditionalFormatting sqref="F17:M18 F16:N16">
    <cfRule type="cellIs" dxfId="6028" priority="2780" operator="greaterThan">
      <formula>0</formula>
    </cfRule>
  </conditionalFormatting>
  <conditionalFormatting sqref="F17:M18 F16:N16">
    <cfRule type="cellIs" dxfId="6027" priority="2779" operator="greaterThan">
      <formula>0</formula>
    </cfRule>
  </conditionalFormatting>
  <conditionalFormatting sqref="F17:M18 F16:N16">
    <cfRule type="cellIs" dxfId="6026" priority="2778" operator="greaterThan">
      <formula>0</formula>
    </cfRule>
  </conditionalFormatting>
  <conditionalFormatting sqref="F17:M18 F16:N16">
    <cfRule type="cellIs" dxfId="6025" priority="2777" operator="greaterThan">
      <formula>0</formula>
    </cfRule>
  </conditionalFormatting>
  <conditionalFormatting sqref="F17:M18 F16:N16">
    <cfRule type="cellIs" dxfId="6024" priority="2776" operator="greaterThan">
      <formula>0</formula>
    </cfRule>
  </conditionalFormatting>
  <conditionalFormatting sqref="F17:M18 F16:N16">
    <cfRule type="cellIs" dxfId="6023" priority="2775" operator="greaterThan">
      <formula>0</formula>
    </cfRule>
  </conditionalFormatting>
  <conditionalFormatting sqref="F17:M18 F16:N16">
    <cfRule type="cellIs" dxfId="6022" priority="2774" operator="greaterThan">
      <formula>0</formula>
    </cfRule>
  </conditionalFormatting>
  <conditionalFormatting sqref="F17:M18 F16:N16">
    <cfRule type="cellIs" dxfId="6021" priority="2773" operator="greaterThan">
      <formula>0</formula>
    </cfRule>
  </conditionalFormatting>
  <conditionalFormatting sqref="F17:M18 F16:N16">
    <cfRule type="cellIs" dxfId="6020" priority="2772" operator="greaterThan">
      <formula>0</formula>
    </cfRule>
  </conditionalFormatting>
  <conditionalFormatting sqref="F17:M18 F16:N16">
    <cfRule type="cellIs" dxfId="6019" priority="2771" operator="greaterThan">
      <formula>0</formula>
    </cfRule>
  </conditionalFormatting>
  <conditionalFormatting sqref="F17:M18 F16:N16">
    <cfRule type="cellIs" dxfId="6018" priority="2770" operator="greaterThan">
      <formula>0</formula>
    </cfRule>
  </conditionalFormatting>
  <conditionalFormatting sqref="F17:M18 F16:N16">
    <cfRule type="cellIs" dxfId="6017" priority="2769" operator="greaterThan">
      <formula>0</formula>
    </cfRule>
  </conditionalFormatting>
  <conditionalFormatting sqref="F16:N16">
    <cfRule type="cellIs" dxfId="6016" priority="2768" operator="greaterThan">
      <formula>0</formula>
    </cfRule>
  </conditionalFormatting>
  <conditionalFormatting sqref="F17:M18 F16:N16">
    <cfRule type="cellIs" dxfId="6015" priority="2767" operator="greaterThan">
      <formula>0</formula>
    </cfRule>
  </conditionalFormatting>
  <conditionalFormatting sqref="F17:M18 F16:N16">
    <cfRule type="cellIs" dxfId="6014" priority="2766" operator="greaterThan">
      <formula>0</formula>
    </cfRule>
  </conditionalFormatting>
  <conditionalFormatting sqref="F17:M18 F16:N16">
    <cfRule type="cellIs" dxfId="6013" priority="2765" operator="greaterThan">
      <formula>0</formula>
    </cfRule>
  </conditionalFormatting>
  <conditionalFormatting sqref="F17:M18 F16:N16">
    <cfRule type="cellIs" dxfId="6012" priority="2764" operator="greaterThan">
      <formula>0</formula>
    </cfRule>
  </conditionalFormatting>
  <conditionalFormatting sqref="F17:M18 F16:N16">
    <cfRule type="cellIs" dxfId="6011" priority="2763" operator="greaterThan">
      <formula>0</formula>
    </cfRule>
  </conditionalFormatting>
  <conditionalFormatting sqref="F17:M18 F16:N16">
    <cfRule type="cellIs" dxfId="6010" priority="2762" operator="greaterThan">
      <formula>0</formula>
    </cfRule>
  </conditionalFormatting>
  <conditionalFormatting sqref="F17:M18 F16:N16">
    <cfRule type="cellIs" dxfId="6009" priority="2761" operator="greaterThan">
      <formula>0</formula>
    </cfRule>
  </conditionalFormatting>
  <conditionalFormatting sqref="F17:M18 F16:N16">
    <cfRule type="cellIs" dxfId="6008" priority="2760" operator="greaterThan">
      <formula>0</formula>
    </cfRule>
  </conditionalFormatting>
  <conditionalFormatting sqref="F17:M18 F16:N16">
    <cfRule type="cellIs" dxfId="6007" priority="2759" operator="greaterThan">
      <formula>0</formula>
    </cfRule>
  </conditionalFormatting>
  <conditionalFormatting sqref="F17:M18 F16:N16">
    <cfRule type="cellIs" dxfId="6006" priority="2758" operator="greaterThan">
      <formula>0</formula>
    </cfRule>
  </conditionalFormatting>
  <conditionalFormatting sqref="F17:M18 F16:N16">
    <cfRule type="cellIs" dxfId="6005" priority="2757" operator="greaterThan">
      <formula>0</formula>
    </cfRule>
  </conditionalFormatting>
  <conditionalFormatting sqref="F17:M18 F16:N16">
    <cfRule type="cellIs" dxfId="6004" priority="2756" operator="greaterThan">
      <formula>0</formula>
    </cfRule>
  </conditionalFormatting>
  <conditionalFormatting sqref="F17:M18 F16:N16">
    <cfRule type="cellIs" dxfId="6003" priority="2755" operator="greaterThan">
      <formula>0</formula>
    </cfRule>
  </conditionalFormatting>
  <conditionalFormatting sqref="F17:M18 F16:N16">
    <cfRule type="cellIs" dxfId="6002" priority="2754" operator="greaterThan">
      <formula>0</formula>
    </cfRule>
  </conditionalFormatting>
  <conditionalFormatting sqref="F17:M18 F16:N16">
    <cfRule type="cellIs" dxfId="6001" priority="2753" operator="greaterThan">
      <formula>0</formula>
    </cfRule>
  </conditionalFormatting>
  <conditionalFormatting sqref="F17:M18 F16:N16">
    <cfRule type="cellIs" dxfId="6000" priority="2752" operator="greaterThan">
      <formula>0</formula>
    </cfRule>
  </conditionalFormatting>
  <conditionalFormatting sqref="F17:M18 F16:N16">
    <cfRule type="cellIs" dxfId="5999" priority="2751" operator="greaterThan">
      <formula>0</formula>
    </cfRule>
  </conditionalFormatting>
  <conditionalFormatting sqref="F17:M18 F16:N16">
    <cfRule type="cellIs" dxfId="5998" priority="2750" operator="greaterThan">
      <formula>0</formula>
    </cfRule>
  </conditionalFormatting>
  <conditionalFormatting sqref="F17:M18 F16:N16">
    <cfRule type="cellIs" dxfId="5997" priority="2749" operator="greaterThan">
      <formula>0</formula>
    </cfRule>
  </conditionalFormatting>
  <conditionalFormatting sqref="F17:M18 F16:N16">
    <cfRule type="cellIs" dxfId="5996" priority="2748" operator="greaterThan">
      <formula>0</formula>
    </cfRule>
  </conditionalFormatting>
  <conditionalFormatting sqref="F17:M18 F16:N16">
    <cfRule type="cellIs" dxfId="5995" priority="2747" operator="greaterThan">
      <formula>0</formula>
    </cfRule>
  </conditionalFormatting>
  <conditionalFormatting sqref="F17:M18 F16:N16">
    <cfRule type="cellIs" dxfId="5994" priority="2746" operator="greaterThan">
      <formula>0</formula>
    </cfRule>
  </conditionalFormatting>
  <conditionalFormatting sqref="F17:M18 F16:N16">
    <cfRule type="cellIs" dxfId="5993" priority="2745" operator="greaterThan">
      <formula>0</formula>
    </cfRule>
  </conditionalFormatting>
  <conditionalFormatting sqref="F17:M18 F16:N16">
    <cfRule type="cellIs" dxfId="5992" priority="2744" operator="greaterThan">
      <formula>0</formula>
    </cfRule>
  </conditionalFormatting>
  <conditionalFormatting sqref="F17:M18 F16:N16">
    <cfRule type="cellIs" dxfId="5991" priority="2743" operator="greaterThan">
      <formula>0</formula>
    </cfRule>
  </conditionalFormatting>
  <conditionalFormatting sqref="F17:M18 F16:N16">
    <cfRule type="cellIs" dxfId="5990" priority="2742" operator="greaterThan">
      <formula>0</formula>
    </cfRule>
  </conditionalFormatting>
  <conditionalFormatting sqref="F17:M18 F16:N16">
    <cfRule type="cellIs" dxfId="5989" priority="2741" operator="greaterThan">
      <formula>0</formula>
    </cfRule>
  </conditionalFormatting>
  <conditionalFormatting sqref="F17:M18 F16:N16">
    <cfRule type="cellIs" dxfId="5988" priority="2740" operator="greaterThan">
      <formula>0</formula>
    </cfRule>
  </conditionalFormatting>
  <conditionalFormatting sqref="F17:M18 F16:N16">
    <cfRule type="cellIs" dxfId="5987" priority="2739" operator="greaterThan">
      <formula>0</formula>
    </cfRule>
  </conditionalFormatting>
  <conditionalFormatting sqref="F17:M18 F16:N16">
    <cfRule type="cellIs" dxfId="5986" priority="2738" operator="greaterThan">
      <formula>0</formula>
    </cfRule>
  </conditionalFormatting>
  <conditionalFormatting sqref="F17:M18 F16:N16">
    <cfRule type="cellIs" dxfId="5985" priority="2737" operator="greaterThan">
      <formula>0</formula>
    </cfRule>
  </conditionalFormatting>
  <conditionalFormatting sqref="F17:M18 F16:N16">
    <cfRule type="cellIs" dxfId="5984" priority="2736" operator="greaterThan">
      <formula>0</formula>
    </cfRule>
  </conditionalFormatting>
  <conditionalFormatting sqref="F17:M18 F16:N16">
    <cfRule type="cellIs" dxfId="5983" priority="2735" operator="greaterThan">
      <formula>0</formula>
    </cfRule>
  </conditionalFormatting>
  <conditionalFormatting sqref="F17:M18 F16:N16">
    <cfRule type="cellIs" dxfId="5982" priority="2734" operator="greaterThan">
      <formula>0</formula>
    </cfRule>
  </conditionalFormatting>
  <conditionalFormatting sqref="F17:M18 F16:N16">
    <cfRule type="cellIs" dxfId="5981" priority="2733" operator="greaterThan">
      <formula>0</formula>
    </cfRule>
  </conditionalFormatting>
  <conditionalFormatting sqref="F17:M18 F16:N16">
    <cfRule type="cellIs" dxfId="5980" priority="2732" operator="greaterThan">
      <formula>0</formula>
    </cfRule>
  </conditionalFormatting>
  <conditionalFormatting sqref="F17:M18 F16:N16">
    <cfRule type="cellIs" dxfId="5979" priority="2731" operator="greaterThan">
      <formula>0</formula>
    </cfRule>
  </conditionalFormatting>
  <conditionalFormatting sqref="F16:N16">
    <cfRule type="cellIs" dxfId="5978" priority="2730" operator="greaterThan">
      <formula>0</formula>
    </cfRule>
  </conditionalFormatting>
  <conditionalFormatting sqref="F16:N16">
    <cfRule type="cellIs" dxfId="5977" priority="2729" operator="greaterThan">
      <formula>0</formula>
    </cfRule>
  </conditionalFormatting>
  <conditionalFormatting sqref="F16:N16">
    <cfRule type="cellIs" dxfId="5976" priority="2728" operator="greaterThan">
      <formula>0</formula>
    </cfRule>
  </conditionalFormatting>
  <conditionalFormatting sqref="F16:N16">
    <cfRule type="cellIs" dxfId="5975" priority="2727" operator="greaterThan">
      <formula>0</formula>
    </cfRule>
  </conditionalFormatting>
  <conditionalFormatting sqref="F16:N16">
    <cfRule type="cellIs" dxfId="5974" priority="2726" operator="greaterThan">
      <formula>0</formula>
    </cfRule>
  </conditionalFormatting>
  <conditionalFormatting sqref="F16:N16">
    <cfRule type="cellIs" dxfId="5973" priority="2725" operator="greaterThan">
      <formula>0</formula>
    </cfRule>
  </conditionalFormatting>
  <conditionalFormatting sqref="F16:N16">
    <cfRule type="cellIs" dxfId="5972" priority="2724" operator="greaterThan">
      <formula>0</formula>
    </cfRule>
  </conditionalFormatting>
  <conditionalFormatting sqref="F16:N16">
    <cfRule type="cellIs" dxfId="5971" priority="2723" operator="greaterThan">
      <formula>0</formula>
    </cfRule>
  </conditionalFormatting>
  <conditionalFormatting sqref="F16:N16">
    <cfRule type="cellIs" dxfId="5970" priority="2722" operator="greaterThan">
      <formula>0</formula>
    </cfRule>
  </conditionalFormatting>
  <conditionalFormatting sqref="F16:N16">
    <cfRule type="cellIs" dxfId="5969" priority="2721" operator="greaterThan">
      <formula>0</formula>
    </cfRule>
  </conditionalFormatting>
  <conditionalFormatting sqref="F16:N16">
    <cfRule type="cellIs" dxfId="5968" priority="2720" operator="greaterThan">
      <formula>0</formula>
    </cfRule>
  </conditionalFormatting>
  <conditionalFormatting sqref="F16:N16">
    <cfRule type="cellIs" dxfId="5967" priority="2719" operator="greaterThan">
      <formula>0</formula>
    </cfRule>
  </conditionalFormatting>
  <conditionalFormatting sqref="F16:N16">
    <cfRule type="cellIs" dxfId="5966" priority="2718" operator="greaterThan">
      <formula>0</formula>
    </cfRule>
  </conditionalFormatting>
  <conditionalFormatting sqref="F16:N16">
    <cfRule type="cellIs" dxfId="5965" priority="2717" operator="greaterThan">
      <formula>0</formula>
    </cfRule>
  </conditionalFormatting>
  <conditionalFormatting sqref="F16:N16">
    <cfRule type="cellIs" dxfId="5964" priority="2716" operator="greaterThan">
      <formula>0</formula>
    </cfRule>
  </conditionalFormatting>
  <conditionalFormatting sqref="F16:N16">
    <cfRule type="cellIs" dxfId="5963" priority="2715" operator="greaterThan">
      <formula>0</formula>
    </cfRule>
  </conditionalFormatting>
  <conditionalFormatting sqref="F16:N16">
    <cfRule type="cellIs" dxfId="5962" priority="2714" operator="greaterThan">
      <formula>0</formula>
    </cfRule>
  </conditionalFormatting>
  <conditionalFormatting sqref="F16:N16">
    <cfRule type="cellIs" dxfId="5961" priority="2713" operator="greaterThan">
      <formula>0</formula>
    </cfRule>
  </conditionalFormatting>
  <conditionalFormatting sqref="F16:N16">
    <cfRule type="cellIs" dxfId="5960" priority="2712" operator="greaterThan">
      <formula>0</formula>
    </cfRule>
  </conditionalFormatting>
  <conditionalFormatting sqref="F16:N16">
    <cfRule type="cellIs" dxfId="5959" priority="2711" operator="greaterThan">
      <formula>0</formula>
    </cfRule>
  </conditionalFormatting>
  <conditionalFormatting sqref="F16:N16">
    <cfRule type="cellIs" dxfId="5958" priority="2710" operator="greaterThan">
      <formula>0</formula>
    </cfRule>
  </conditionalFormatting>
  <conditionalFormatting sqref="F16:N16">
    <cfRule type="cellIs" dxfId="5957" priority="2709" operator="greaterThan">
      <formula>0</formula>
    </cfRule>
  </conditionalFormatting>
  <conditionalFormatting sqref="F16:N16">
    <cfRule type="cellIs" dxfId="5956" priority="2708" operator="greaterThan">
      <formula>0</formula>
    </cfRule>
  </conditionalFormatting>
  <conditionalFormatting sqref="F16:N16">
    <cfRule type="cellIs" dxfId="5955" priority="2707" operator="greaterThan">
      <formula>0</formula>
    </cfRule>
  </conditionalFormatting>
  <conditionalFormatting sqref="F16:N16">
    <cfRule type="cellIs" dxfId="5954" priority="2706" operator="greaterThan">
      <formula>0</formula>
    </cfRule>
  </conditionalFormatting>
  <conditionalFormatting sqref="F16:N16">
    <cfRule type="cellIs" dxfId="5953" priority="2705" operator="greaterThan">
      <formula>0</formula>
    </cfRule>
  </conditionalFormatting>
  <conditionalFormatting sqref="F16:N16">
    <cfRule type="cellIs" dxfId="5952" priority="2704" operator="greaterThan">
      <formula>0</formula>
    </cfRule>
  </conditionalFormatting>
  <conditionalFormatting sqref="F16:N16">
    <cfRule type="cellIs" dxfId="5951" priority="2703" operator="greaterThan">
      <formula>0</formula>
    </cfRule>
  </conditionalFormatting>
  <conditionalFormatting sqref="F16:N16">
    <cfRule type="cellIs" dxfId="5950" priority="2702" operator="greaterThan">
      <formula>0</formula>
    </cfRule>
  </conditionalFormatting>
  <conditionalFormatting sqref="F16:N16">
    <cfRule type="cellIs" dxfId="5949" priority="2701" operator="greaterThan">
      <formula>0</formula>
    </cfRule>
  </conditionalFormatting>
  <conditionalFormatting sqref="F16:N16">
    <cfRule type="cellIs" dxfId="5948" priority="2700" operator="greaterThan">
      <formula>0</formula>
    </cfRule>
  </conditionalFormatting>
  <conditionalFormatting sqref="F16:N16">
    <cfRule type="cellIs" dxfId="5947" priority="2699" operator="greaterThan">
      <formula>0</formula>
    </cfRule>
  </conditionalFormatting>
  <conditionalFormatting sqref="F16:N16">
    <cfRule type="cellIs" dxfId="5946" priority="2698" operator="greaterThan">
      <formula>0</formula>
    </cfRule>
  </conditionalFormatting>
  <conditionalFormatting sqref="F16:N16">
    <cfRule type="cellIs" dxfId="5945" priority="2697" operator="greaterThan">
      <formula>0</formula>
    </cfRule>
  </conditionalFormatting>
  <conditionalFormatting sqref="F16:N16">
    <cfRule type="cellIs" dxfId="5944" priority="2696" operator="greaterThan">
      <formula>0</formula>
    </cfRule>
  </conditionalFormatting>
  <conditionalFormatting sqref="F16:N16">
    <cfRule type="cellIs" dxfId="5943" priority="2695" operator="greaterThan">
      <formula>0</formula>
    </cfRule>
  </conditionalFormatting>
  <conditionalFormatting sqref="F16:N16">
    <cfRule type="cellIs" dxfId="5942" priority="2694" operator="greaterThan">
      <formula>0</formula>
    </cfRule>
  </conditionalFormatting>
  <conditionalFormatting sqref="F16:N16">
    <cfRule type="cellIs" dxfId="5941" priority="2693" operator="greaterThan">
      <formula>0</formula>
    </cfRule>
  </conditionalFormatting>
  <conditionalFormatting sqref="F16:N16">
    <cfRule type="cellIs" dxfId="5940" priority="2692" operator="greaterThan">
      <formula>0</formula>
    </cfRule>
  </conditionalFormatting>
  <conditionalFormatting sqref="F16:N16">
    <cfRule type="cellIs" dxfId="5939" priority="2691" operator="greaterThan">
      <formula>0</formula>
    </cfRule>
  </conditionalFormatting>
  <conditionalFormatting sqref="F16:N16">
    <cfRule type="cellIs" dxfId="5938" priority="2690" operator="greaterThan">
      <formula>0</formula>
    </cfRule>
  </conditionalFormatting>
  <conditionalFormatting sqref="F16:N16">
    <cfRule type="cellIs" dxfId="5937" priority="2689" operator="greaterThan">
      <formula>0</formula>
    </cfRule>
  </conditionalFormatting>
  <conditionalFormatting sqref="F16:N16">
    <cfRule type="cellIs" dxfId="5936" priority="2688" operator="greaterThan">
      <formula>0</formula>
    </cfRule>
  </conditionalFormatting>
  <conditionalFormatting sqref="F16:N16">
    <cfRule type="cellIs" dxfId="5935" priority="2687" operator="greaterThan">
      <formula>0</formula>
    </cfRule>
  </conditionalFormatting>
  <conditionalFormatting sqref="F16:N16">
    <cfRule type="cellIs" dxfId="5934" priority="2686" operator="greaterThan">
      <formula>0</formula>
    </cfRule>
  </conditionalFormatting>
  <conditionalFormatting sqref="F16:N16">
    <cfRule type="cellIs" dxfId="5933" priority="2685" operator="greaterThan">
      <formula>0</formula>
    </cfRule>
  </conditionalFormatting>
  <conditionalFormatting sqref="F16:N16">
    <cfRule type="cellIs" dxfId="5932" priority="2684" operator="greaterThan">
      <formula>0</formula>
    </cfRule>
  </conditionalFormatting>
  <conditionalFormatting sqref="F16:N16">
    <cfRule type="cellIs" dxfId="5931" priority="2683" operator="greaterThan">
      <formula>0</formula>
    </cfRule>
  </conditionalFormatting>
  <conditionalFormatting sqref="F16:N16">
    <cfRule type="cellIs" dxfId="5930" priority="2682" operator="greaterThan">
      <formula>0</formula>
    </cfRule>
  </conditionalFormatting>
  <conditionalFormatting sqref="F16:N16">
    <cfRule type="cellIs" dxfId="5929" priority="2681" operator="greaterThan">
      <formula>0</formula>
    </cfRule>
  </conditionalFormatting>
  <conditionalFormatting sqref="F16:N16">
    <cfRule type="cellIs" dxfId="5928" priority="2680" operator="greaterThan">
      <formula>0</formula>
    </cfRule>
  </conditionalFormatting>
  <conditionalFormatting sqref="F16:N16">
    <cfRule type="cellIs" dxfId="5927" priority="2679" operator="greaterThan">
      <formula>0</formula>
    </cfRule>
  </conditionalFormatting>
  <conditionalFormatting sqref="F16:N16">
    <cfRule type="cellIs" dxfId="5926" priority="2678" operator="greaterThan">
      <formula>0</formula>
    </cfRule>
  </conditionalFormatting>
  <conditionalFormatting sqref="F16:N16">
    <cfRule type="cellIs" dxfId="5925" priority="2677" operator="greaterThan">
      <formula>0</formula>
    </cfRule>
  </conditionalFormatting>
  <conditionalFormatting sqref="F16:N16">
    <cfRule type="cellIs" dxfId="5924" priority="2676" operator="greaterThan">
      <formula>0</formula>
    </cfRule>
  </conditionalFormatting>
  <conditionalFormatting sqref="F16:N16">
    <cfRule type="cellIs" dxfId="5923" priority="2675" operator="greaterThan">
      <formula>0</formula>
    </cfRule>
  </conditionalFormatting>
  <conditionalFormatting sqref="F16:N16">
    <cfRule type="cellIs" dxfId="5922" priority="2674" operator="greaterThan">
      <formula>0</formula>
    </cfRule>
  </conditionalFormatting>
  <conditionalFormatting sqref="F16:N16">
    <cfRule type="cellIs" dxfId="5921" priority="2673" operator="greaterThan">
      <formula>0</formula>
    </cfRule>
  </conditionalFormatting>
  <conditionalFormatting sqref="F16:N16">
    <cfRule type="cellIs" dxfId="5920" priority="2672" operator="greaterThan">
      <formula>0</formula>
    </cfRule>
  </conditionalFormatting>
  <conditionalFormatting sqref="F16:N16">
    <cfRule type="cellIs" dxfId="5919" priority="2671" operator="greaterThan">
      <formula>0</formula>
    </cfRule>
  </conditionalFormatting>
  <conditionalFormatting sqref="F16:N16">
    <cfRule type="cellIs" dxfId="5918" priority="2670" operator="greaterThan">
      <formula>0</formula>
    </cfRule>
  </conditionalFormatting>
  <conditionalFormatting sqref="F16:N16">
    <cfRule type="cellIs" dxfId="5917" priority="2669" operator="greaterThan">
      <formula>0</formula>
    </cfRule>
  </conditionalFormatting>
  <conditionalFormatting sqref="F16:N16">
    <cfRule type="cellIs" dxfId="5916" priority="2668" operator="greaterThan">
      <formula>0</formula>
    </cfRule>
  </conditionalFormatting>
  <conditionalFormatting sqref="F16:N16">
    <cfRule type="cellIs" dxfId="5915" priority="2667" operator="greaterThan">
      <formula>0</formula>
    </cfRule>
  </conditionalFormatting>
  <conditionalFormatting sqref="F16:N16">
    <cfRule type="cellIs" dxfId="5914" priority="2666" operator="greaterThan">
      <formula>0</formula>
    </cfRule>
  </conditionalFormatting>
  <conditionalFormatting sqref="F16:N16">
    <cfRule type="cellIs" dxfId="5913" priority="2665" operator="greaterThan">
      <formula>0</formula>
    </cfRule>
  </conditionalFormatting>
  <conditionalFormatting sqref="F16:N16">
    <cfRule type="cellIs" dxfId="5912" priority="2664" operator="greaterThan">
      <formula>0</formula>
    </cfRule>
  </conditionalFormatting>
  <conditionalFormatting sqref="F16:N16">
    <cfRule type="cellIs" dxfId="5911" priority="2663" operator="greaterThan">
      <formula>0</formula>
    </cfRule>
  </conditionalFormatting>
  <conditionalFormatting sqref="F16:N16">
    <cfRule type="cellIs" dxfId="5910" priority="2662" operator="greaterThan">
      <formula>0</formula>
    </cfRule>
  </conditionalFormatting>
  <conditionalFormatting sqref="F16:N16">
    <cfRule type="cellIs" dxfId="5909" priority="2661" operator="greaterThan">
      <formula>0</formula>
    </cfRule>
  </conditionalFormatting>
  <conditionalFormatting sqref="F16:N16">
    <cfRule type="cellIs" dxfId="5908" priority="2660" operator="greaterThan">
      <formula>0</formula>
    </cfRule>
  </conditionalFormatting>
  <conditionalFormatting sqref="F16:N16">
    <cfRule type="cellIs" dxfId="5907" priority="2659" operator="greaterThan">
      <formula>0</formula>
    </cfRule>
  </conditionalFormatting>
  <conditionalFormatting sqref="F16:N16">
    <cfRule type="cellIs" dxfId="5906" priority="2658" operator="greaterThan">
      <formula>0</formula>
    </cfRule>
  </conditionalFormatting>
  <conditionalFormatting sqref="F16:N16">
    <cfRule type="cellIs" dxfId="5905" priority="2657" operator="greaterThan">
      <formula>0</formula>
    </cfRule>
  </conditionalFormatting>
  <conditionalFormatting sqref="F16:N16">
    <cfRule type="cellIs" dxfId="5904" priority="2656" operator="greaterThan">
      <formula>0</formula>
    </cfRule>
  </conditionalFormatting>
  <conditionalFormatting sqref="F16:N16">
    <cfRule type="cellIs" dxfId="5903" priority="2655" operator="greaterThan">
      <formula>0</formula>
    </cfRule>
  </conditionalFormatting>
  <conditionalFormatting sqref="F16:N16">
    <cfRule type="cellIs" dxfId="5902" priority="2654" operator="greaterThan">
      <formula>0</formula>
    </cfRule>
  </conditionalFormatting>
  <conditionalFormatting sqref="F16:N16">
    <cfRule type="cellIs" dxfId="5901" priority="2653" operator="greaterThan">
      <formula>0</formula>
    </cfRule>
  </conditionalFormatting>
  <conditionalFormatting sqref="F16:N16">
    <cfRule type="cellIs" dxfId="5900" priority="2652" operator="greaterThan">
      <formula>0</formula>
    </cfRule>
  </conditionalFormatting>
  <conditionalFormatting sqref="F16:N16">
    <cfRule type="cellIs" dxfId="5899" priority="2651" operator="greaterThan">
      <formula>0</formula>
    </cfRule>
  </conditionalFormatting>
  <conditionalFormatting sqref="F16:N16">
    <cfRule type="cellIs" dxfId="5898" priority="2650" operator="greaterThan">
      <formula>0</formula>
    </cfRule>
  </conditionalFormatting>
  <conditionalFormatting sqref="F16:N16">
    <cfRule type="cellIs" dxfId="5897" priority="2649" operator="greaterThan">
      <formula>0</formula>
    </cfRule>
  </conditionalFormatting>
  <conditionalFormatting sqref="F16:N16">
    <cfRule type="cellIs" dxfId="5896" priority="2648" operator="greaterThan">
      <formula>0</formula>
    </cfRule>
  </conditionalFormatting>
  <conditionalFormatting sqref="F16:N16">
    <cfRule type="cellIs" dxfId="5895" priority="2647" operator="greaterThan">
      <formula>0</formula>
    </cfRule>
  </conditionalFormatting>
  <conditionalFormatting sqref="F16:N16">
    <cfRule type="cellIs" dxfId="5894" priority="2646" operator="greaterThan">
      <formula>0</formula>
    </cfRule>
  </conditionalFormatting>
  <conditionalFormatting sqref="F16:N16">
    <cfRule type="cellIs" dxfId="5893" priority="2645" operator="greaterThan">
      <formula>0</formula>
    </cfRule>
  </conditionalFormatting>
  <conditionalFormatting sqref="F16:N16">
    <cfRule type="cellIs" dxfId="5892" priority="2644" operator="greaterThan">
      <formula>0</formula>
    </cfRule>
  </conditionalFormatting>
  <conditionalFormatting sqref="F16:N16">
    <cfRule type="cellIs" dxfId="5891" priority="2643" operator="greaterThan">
      <formula>0</formula>
    </cfRule>
  </conditionalFormatting>
  <conditionalFormatting sqref="F16:N16">
    <cfRule type="cellIs" dxfId="5890" priority="2642" operator="greaterThan">
      <formula>0</formula>
    </cfRule>
  </conditionalFormatting>
  <conditionalFormatting sqref="F16:N16">
    <cfRule type="cellIs" dxfId="5889" priority="2641" operator="greaterThan">
      <formula>0</formula>
    </cfRule>
  </conditionalFormatting>
  <conditionalFormatting sqref="F16:N16">
    <cfRule type="cellIs" dxfId="5888" priority="2640" operator="greaterThan">
      <formula>0</formula>
    </cfRule>
  </conditionalFormatting>
  <conditionalFormatting sqref="F16:N16">
    <cfRule type="cellIs" dxfId="5887" priority="2639" operator="greaterThan">
      <formula>0</formula>
    </cfRule>
  </conditionalFormatting>
  <conditionalFormatting sqref="F16:N16">
    <cfRule type="cellIs" dxfId="5886" priority="2638" operator="greaterThan">
      <formula>0</formula>
    </cfRule>
  </conditionalFormatting>
  <conditionalFormatting sqref="F16:N16">
    <cfRule type="cellIs" dxfId="5885" priority="2637" operator="greaterThan">
      <formula>0</formula>
    </cfRule>
  </conditionalFormatting>
  <conditionalFormatting sqref="F16:N16">
    <cfRule type="cellIs" dxfId="5884" priority="2636" operator="greaterThan">
      <formula>0</formula>
    </cfRule>
  </conditionalFormatting>
  <conditionalFormatting sqref="F16:N16">
    <cfRule type="cellIs" dxfId="5883" priority="2635" operator="greaterThan">
      <formula>0</formula>
    </cfRule>
  </conditionalFormatting>
  <conditionalFormatting sqref="F16:N16">
    <cfRule type="cellIs" dxfId="5882" priority="2634" operator="greaterThan">
      <formula>0</formula>
    </cfRule>
  </conditionalFormatting>
  <conditionalFormatting sqref="F16:N16">
    <cfRule type="cellIs" dxfId="5881" priority="2633" operator="greaterThan">
      <formula>0</formula>
    </cfRule>
  </conditionalFormatting>
  <conditionalFormatting sqref="F16:N16">
    <cfRule type="cellIs" dxfId="5880" priority="2632" operator="greaterThan">
      <formula>0</formula>
    </cfRule>
  </conditionalFormatting>
  <conditionalFormatting sqref="F16:N16">
    <cfRule type="cellIs" dxfId="5879" priority="2631" operator="greaterThan">
      <formula>0</formula>
    </cfRule>
  </conditionalFormatting>
  <conditionalFormatting sqref="F16:N16">
    <cfRule type="cellIs" dxfId="5878" priority="2630" operator="greaterThan">
      <formula>0</formula>
    </cfRule>
  </conditionalFormatting>
  <conditionalFormatting sqref="F16:N16">
    <cfRule type="cellIs" dxfId="5877" priority="2629" operator="greaterThan">
      <formula>0</formula>
    </cfRule>
  </conditionalFormatting>
  <conditionalFormatting sqref="F16:N16">
    <cfRule type="cellIs" dxfId="5876" priority="2628" operator="greaterThan">
      <formula>0</formula>
    </cfRule>
  </conditionalFormatting>
  <conditionalFormatting sqref="F16:N16">
    <cfRule type="cellIs" dxfId="5875" priority="2627" operator="greaterThan">
      <formula>0</formula>
    </cfRule>
  </conditionalFormatting>
  <conditionalFormatting sqref="F16:N16">
    <cfRule type="cellIs" dxfId="5874" priority="2626" operator="greaterThan">
      <formula>0</formula>
    </cfRule>
  </conditionalFormatting>
  <conditionalFormatting sqref="F16:N16">
    <cfRule type="cellIs" dxfId="5873" priority="2625" operator="greaterThan">
      <formula>0</formula>
    </cfRule>
  </conditionalFormatting>
  <conditionalFormatting sqref="F16:N16">
    <cfRule type="cellIs" dxfId="5872" priority="2624" operator="greaterThan">
      <formula>0</formula>
    </cfRule>
  </conditionalFormatting>
  <conditionalFormatting sqref="F16:N16">
    <cfRule type="cellIs" dxfId="5871" priority="2623" operator="greaterThan">
      <formula>0</formula>
    </cfRule>
  </conditionalFormatting>
  <conditionalFormatting sqref="F16:N16">
    <cfRule type="cellIs" dxfId="5870" priority="2622" operator="greaterThan">
      <formula>0</formula>
    </cfRule>
  </conditionalFormatting>
  <conditionalFormatting sqref="F16:N16">
    <cfRule type="cellIs" dxfId="5869" priority="2621" operator="greaterThan">
      <formula>0</formula>
    </cfRule>
  </conditionalFormatting>
  <conditionalFormatting sqref="F16:N16">
    <cfRule type="cellIs" dxfId="5868" priority="2620" operator="greaterThan">
      <formula>0</formula>
    </cfRule>
  </conditionalFormatting>
  <conditionalFormatting sqref="F16:N16">
    <cfRule type="cellIs" dxfId="5867" priority="2619" operator="greaterThan">
      <formula>0</formula>
    </cfRule>
  </conditionalFormatting>
  <conditionalFormatting sqref="F16:N16">
    <cfRule type="cellIs" dxfId="5866" priority="2618" operator="greaterThan">
      <formula>0</formula>
    </cfRule>
  </conditionalFormatting>
  <conditionalFormatting sqref="F16:N16">
    <cfRule type="cellIs" dxfId="5865" priority="2617" operator="greaterThan">
      <formula>0</formula>
    </cfRule>
  </conditionalFormatting>
  <conditionalFormatting sqref="N16">
    <cfRule type="cellIs" dxfId="5864" priority="2616" operator="greaterThan">
      <formula>0</formula>
    </cfRule>
  </conditionalFormatting>
  <conditionalFormatting sqref="N16">
    <cfRule type="cellIs" dxfId="5863" priority="2615" operator="greaterThan">
      <formula>0</formula>
    </cfRule>
  </conditionalFormatting>
  <conditionalFormatting sqref="N16">
    <cfRule type="cellIs" dxfId="5862" priority="2614" operator="greaterThan">
      <formula>0</formula>
    </cfRule>
  </conditionalFormatting>
  <conditionalFormatting sqref="N16">
    <cfRule type="cellIs" dxfId="5861" priority="2613" operator="greaterThan">
      <formula>0</formula>
    </cfRule>
  </conditionalFormatting>
  <conditionalFormatting sqref="N16">
    <cfRule type="cellIs" dxfId="5860" priority="2612" operator="greaterThan">
      <formula>0</formula>
    </cfRule>
  </conditionalFormatting>
  <conditionalFormatting sqref="N16">
    <cfRule type="cellIs" dxfId="5859" priority="2611" operator="greaterThan">
      <formula>0</formula>
    </cfRule>
  </conditionalFormatting>
  <conditionalFormatting sqref="N16">
    <cfRule type="cellIs" dxfId="5858" priority="2610" operator="greaterThan">
      <formula>0</formula>
    </cfRule>
  </conditionalFormatting>
  <conditionalFormatting sqref="N16">
    <cfRule type="cellIs" dxfId="5857" priority="2609" operator="greaterThan">
      <formula>0</formula>
    </cfRule>
  </conditionalFormatting>
  <conditionalFormatting sqref="N16">
    <cfRule type="cellIs" dxfId="5856" priority="2608" operator="greaterThan">
      <formula>0</formula>
    </cfRule>
  </conditionalFormatting>
  <conditionalFormatting sqref="N16">
    <cfRule type="cellIs" dxfId="5855" priority="2607" operator="greaterThan">
      <formula>0</formula>
    </cfRule>
  </conditionalFormatting>
  <conditionalFormatting sqref="N16">
    <cfRule type="cellIs" dxfId="5854" priority="2606" operator="greaterThan">
      <formula>0</formula>
    </cfRule>
  </conditionalFormatting>
  <conditionalFormatting sqref="N16">
    <cfRule type="cellIs" dxfId="5853" priority="2605" operator="greaterThan">
      <formula>0</formula>
    </cfRule>
  </conditionalFormatting>
  <conditionalFormatting sqref="N16">
    <cfRule type="cellIs" dxfId="5852" priority="2604" operator="greaterThan">
      <formula>0</formula>
    </cfRule>
  </conditionalFormatting>
  <conditionalFormatting sqref="N16">
    <cfRule type="cellIs" dxfId="5851" priority="2603" operator="greaterThan">
      <formula>0</formula>
    </cfRule>
  </conditionalFormatting>
  <conditionalFormatting sqref="N16">
    <cfRule type="cellIs" dxfId="5850" priority="2602" operator="greaterThan">
      <formula>0</formula>
    </cfRule>
  </conditionalFormatting>
  <conditionalFormatting sqref="N16">
    <cfRule type="cellIs" dxfId="5849" priority="2601" operator="greaterThan">
      <formula>0</formula>
    </cfRule>
  </conditionalFormatting>
  <conditionalFormatting sqref="N16">
    <cfRule type="cellIs" dxfId="5848" priority="2600" operator="greaterThan">
      <formula>0</formula>
    </cfRule>
  </conditionalFormatting>
  <conditionalFormatting sqref="N16">
    <cfRule type="cellIs" dxfId="5847" priority="2599" operator="greaterThan">
      <formula>0</formula>
    </cfRule>
  </conditionalFormatting>
  <conditionalFormatting sqref="N16">
    <cfRule type="cellIs" dxfId="5846" priority="2598" operator="greaterThan">
      <formula>0</formula>
    </cfRule>
  </conditionalFormatting>
  <conditionalFormatting sqref="N16">
    <cfRule type="cellIs" dxfId="5845" priority="2597" operator="greaterThan">
      <formula>0</formula>
    </cfRule>
  </conditionalFormatting>
  <conditionalFormatting sqref="N16">
    <cfRule type="cellIs" dxfId="5844" priority="2596" operator="greaterThan">
      <formula>0</formula>
    </cfRule>
  </conditionalFormatting>
  <conditionalFormatting sqref="N16">
    <cfRule type="cellIs" dxfId="5843" priority="2595" operator="greaterThan">
      <formula>0</formula>
    </cfRule>
  </conditionalFormatting>
  <conditionalFormatting sqref="N16">
    <cfRule type="cellIs" dxfId="5842" priority="2594" operator="greaterThan">
      <formula>0</formula>
    </cfRule>
  </conditionalFormatting>
  <conditionalFormatting sqref="N16">
    <cfRule type="cellIs" dxfId="5841" priority="2593" operator="greaterThan">
      <formula>0</formula>
    </cfRule>
  </conditionalFormatting>
  <conditionalFormatting sqref="N16">
    <cfRule type="cellIs" dxfId="5840" priority="2592" operator="greaterThan">
      <formula>0</formula>
    </cfRule>
  </conditionalFormatting>
  <conditionalFormatting sqref="N16">
    <cfRule type="cellIs" dxfId="5839" priority="2591" operator="greaterThan">
      <formula>0</formula>
    </cfRule>
  </conditionalFormatting>
  <conditionalFormatting sqref="N16">
    <cfRule type="cellIs" dxfId="5838" priority="2590" operator="greaterThan">
      <formula>0</formula>
    </cfRule>
  </conditionalFormatting>
  <conditionalFormatting sqref="N16">
    <cfRule type="cellIs" dxfId="5837" priority="2589" operator="greaterThan">
      <formula>0</formula>
    </cfRule>
  </conditionalFormatting>
  <conditionalFormatting sqref="N16">
    <cfRule type="cellIs" dxfId="5836" priority="2588" operator="greaterThan">
      <formula>0</formula>
    </cfRule>
  </conditionalFormatting>
  <conditionalFormatting sqref="N16">
    <cfRule type="cellIs" dxfId="5835" priority="2587" operator="greaterThan">
      <formula>0</formula>
    </cfRule>
  </conditionalFormatting>
  <conditionalFormatting sqref="N16">
    <cfRule type="cellIs" dxfId="5834" priority="2586" operator="greaterThan">
      <formula>0</formula>
    </cfRule>
  </conditionalFormatting>
  <conditionalFormatting sqref="N16">
    <cfRule type="cellIs" dxfId="5833" priority="2585" operator="greaterThan">
      <formula>0</formula>
    </cfRule>
  </conditionalFormatting>
  <conditionalFormatting sqref="N16">
    <cfRule type="cellIs" dxfId="5832" priority="2584" operator="greaterThan">
      <formula>0</formula>
    </cfRule>
  </conditionalFormatting>
  <conditionalFormatting sqref="N16">
    <cfRule type="cellIs" dxfId="5831" priority="2583" operator="greaterThan">
      <formula>0</formula>
    </cfRule>
  </conditionalFormatting>
  <conditionalFormatting sqref="N16">
    <cfRule type="cellIs" dxfId="5830" priority="2582" operator="greaterThan">
      <formula>0</formula>
    </cfRule>
  </conditionalFormatting>
  <conditionalFormatting sqref="N16">
    <cfRule type="cellIs" dxfId="5829" priority="2581" operator="greaterThan">
      <formula>0</formula>
    </cfRule>
  </conditionalFormatting>
  <conditionalFormatting sqref="N16">
    <cfRule type="cellIs" dxfId="5828" priority="2580" operator="greaterThan">
      <formula>0</formula>
    </cfRule>
  </conditionalFormatting>
  <conditionalFormatting sqref="N16">
    <cfRule type="cellIs" dxfId="5827" priority="2579" operator="greaterThan">
      <formula>0</formula>
    </cfRule>
  </conditionalFormatting>
  <conditionalFormatting sqref="F16:N16">
    <cfRule type="cellIs" dxfId="5826" priority="2578" operator="greaterThan">
      <formula>0</formula>
    </cfRule>
  </conditionalFormatting>
  <conditionalFormatting sqref="F16:N16">
    <cfRule type="cellIs" dxfId="5825" priority="2577" operator="greaterThan">
      <formula>0</formula>
    </cfRule>
  </conditionalFormatting>
  <conditionalFormatting sqref="F16:N16">
    <cfRule type="cellIs" dxfId="5824" priority="2576" operator="greaterThan">
      <formula>0</formula>
    </cfRule>
  </conditionalFormatting>
  <conditionalFormatting sqref="F16:N16">
    <cfRule type="cellIs" dxfId="5823" priority="2575" operator="greaterThan">
      <formula>0</formula>
    </cfRule>
  </conditionalFormatting>
  <conditionalFormatting sqref="F16:N16">
    <cfRule type="cellIs" dxfId="5822" priority="2574" operator="greaterThan">
      <formula>0</formula>
    </cfRule>
  </conditionalFormatting>
  <conditionalFormatting sqref="F16:N16">
    <cfRule type="cellIs" dxfId="5821" priority="2573" operator="greaterThan">
      <formula>0</formula>
    </cfRule>
  </conditionalFormatting>
  <conditionalFormatting sqref="F16:N16">
    <cfRule type="cellIs" dxfId="5820" priority="2572" operator="greaterThan">
      <formula>0</formula>
    </cfRule>
  </conditionalFormatting>
  <conditionalFormatting sqref="F16:N16">
    <cfRule type="cellIs" dxfId="5819" priority="2571" operator="greaterThan">
      <formula>0</formula>
    </cfRule>
  </conditionalFormatting>
  <conditionalFormatting sqref="F16:N16">
    <cfRule type="cellIs" dxfId="5818" priority="2570" operator="greaterThan">
      <formula>0</formula>
    </cfRule>
  </conditionalFormatting>
  <conditionalFormatting sqref="F16:N16">
    <cfRule type="cellIs" dxfId="5817" priority="2569" operator="greaterThan">
      <formula>0</formula>
    </cfRule>
  </conditionalFormatting>
  <conditionalFormatting sqref="F16:N16">
    <cfRule type="cellIs" dxfId="5816" priority="2568" operator="greaterThan">
      <formula>0</formula>
    </cfRule>
  </conditionalFormatting>
  <conditionalFormatting sqref="F16:N16">
    <cfRule type="cellIs" dxfId="5815" priority="2567" operator="greaterThan">
      <formula>0</formula>
    </cfRule>
  </conditionalFormatting>
  <conditionalFormatting sqref="F16:N16">
    <cfRule type="cellIs" dxfId="5814" priority="2566" operator="greaterThan">
      <formula>0</formula>
    </cfRule>
  </conditionalFormatting>
  <conditionalFormatting sqref="F16:N16">
    <cfRule type="cellIs" dxfId="5813" priority="2565" operator="greaterThan">
      <formula>0</formula>
    </cfRule>
  </conditionalFormatting>
  <conditionalFormatting sqref="F16:N16">
    <cfRule type="cellIs" dxfId="5812" priority="2564" operator="greaterThan">
      <formula>0</formula>
    </cfRule>
  </conditionalFormatting>
  <conditionalFormatting sqref="F16:N16">
    <cfRule type="cellIs" dxfId="5811" priority="2563" operator="greaterThan">
      <formula>0</formula>
    </cfRule>
  </conditionalFormatting>
  <conditionalFormatting sqref="F16:N16">
    <cfRule type="cellIs" dxfId="5810" priority="2562" operator="greaterThan">
      <formula>0</formula>
    </cfRule>
  </conditionalFormatting>
  <conditionalFormatting sqref="F16:N16">
    <cfRule type="cellIs" dxfId="5809" priority="2561" operator="greaterThan">
      <formula>0</formula>
    </cfRule>
  </conditionalFormatting>
  <conditionalFormatting sqref="F16:N16">
    <cfRule type="cellIs" dxfId="5808" priority="2560" operator="greaterThan">
      <formula>0</formula>
    </cfRule>
  </conditionalFormatting>
  <conditionalFormatting sqref="F16:N16">
    <cfRule type="cellIs" dxfId="5807" priority="2559" operator="greaterThan">
      <formula>0</formula>
    </cfRule>
  </conditionalFormatting>
  <conditionalFormatting sqref="F16:N16">
    <cfRule type="cellIs" dxfId="5806" priority="2558" operator="greaterThan">
      <formula>0</formula>
    </cfRule>
  </conditionalFormatting>
  <conditionalFormatting sqref="F16:N16">
    <cfRule type="cellIs" dxfId="5805" priority="2557" operator="greaterThan">
      <formula>0</formula>
    </cfRule>
  </conditionalFormatting>
  <conditionalFormatting sqref="F16:N16">
    <cfRule type="cellIs" dxfId="5804" priority="2556" operator="greaterThan">
      <formula>0</formula>
    </cfRule>
  </conditionalFormatting>
  <conditionalFormatting sqref="F16:N16">
    <cfRule type="cellIs" dxfId="5803" priority="2555" operator="greaterThan">
      <formula>0</formula>
    </cfRule>
  </conditionalFormatting>
  <conditionalFormatting sqref="F16:N16">
    <cfRule type="cellIs" dxfId="5802" priority="2554" operator="greaterThan">
      <formula>0</formula>
    </cfRule>
  </conditionalFormatting>
  <conditionalFormatting sqref="F16:N16">
    <cfRule type="cellIs" dxfId="5801" priority="2553" operator="greaterThan">
      <formula>0</formula>
    </cfRule>
  </conditionalFormatting>
  <conditionalFormatting sqref="F16:N16">
    <cfRule type="cellIs" dxfId="5800" priority="2552" operator="greaterThan">
      <formula>0</formula>
    </cfRule>
  </conditionalFormatting>
  <conditionalFormatting sqref="F16:N16">
    <cfRule type="cellIs" dxfId="5799" priority="2551" operator="greaterThan">
      <formula>0</formula>
    </cfRule>
  </conditionalFormatting>
  <conditionalFormatting sqref="F16:N16">
    <cfRule type="cellIs" dxfId="5798" priority="2550" operator="greaterThan">
      <formula>0</formula>
    </cfRule>
  </conditionalFormatting>
  <conditionalFormatting sqref="F16:N16">
    <cfRule type="cellIs" dxfId="5797" priority="2549" operator="greaterThan">
      <formula>0</formula>
    </cfRule>
  </conditionalFormatting>
  <conditionalFormatting sqref="F16:N16">
    <cfRule type="cellIs" dxfId="5796" priority="2548" operator="greaterThan">
      <formula>0</formula>
    </cfRule>
  </conditionalFormatting>
  <conditionalFormatting sqref="F16:N16">
    <cfRule type="cellIs" dxfId="5795" priority="2547" operator="greaterThan">
      <formula>0</formula>
    </cfRule>
  </conditionalFormatting>
  <conditionalFormatting sqref="F16:N16">
    <cfRule type="cellIs" dxfId="5794" priority="2546" operator="greaterThan">
      <formula>0</formula>
    </cfRule>
  </conditionalFormatting>
  <conditionalFormatting sqref="F16:N16">
    <cfRule type="cellIs" dxfId="5793" priority="2545" operator="greaterThan">
      <formula>0</formula>
    </cfRule>
  </conditionalFormatting>
  <conditionalFormatting sqref="F16:N16">
    <cfRule type="cellIs" dxfId="5792" priority="2544" operator="greaterThan">
      <formula>0</formula>
    </cfRule>
  </conditionalFormatting>
  <conditionalFormatting sqref="F16:N16">
    <cfRule type="cellIs" dxfId="5791" priority="2543" operator="greaterThan">
      <formula>0</formula>
    </cfRule>
  </conditionalFormatting>
  <conditionalFormatting sqref="F16:N16">
    <cfRule type="cellIs" dxfId="5790" priority="2542" operator="greaterThan">
      <formula>0</formula>
    </cfRule>
  </conditionalFormatting>
  <conditionalFormatting sqref="F16:N16">
    <cfRule type="cellIs" dxfId="5789" priority="2541" operator="greaterThan">
      <formula>0</formula>
    </cfRule>
  </conditionalFormatting>
  <conditionalFormatting sqref="N16">
    <cfRule type="cellIs" dxfId="5788" priority="2540" operator="greaterThan">
      <formula>0</formula>
    </cfRule>
  </conditionalFormatting>
  <conditionalFormatting sqref="F17:M18 N16">
    <cfRule type="cellIs" dxfId="5787" priority="2539" operator="greaterThan">
      <formula>0</formula>
    </cfRule>
  </conditionalFormatting>
  <conditionalFormatting sqref="F17:M18 N16">
    <cfRule type="cellIs" dxfId="5786" priority="2538" operator="greaterThan">
      <formula>0</formula>
    </cfRule>
  </conditionalFormatting>
  <conditionalFormatting sqref="F17:M18 N16">
    <cfRule type="cellIs" dxfId="5785" priority="2537" operator="greaterThan">
      <formula>0</formula>
    </cfRule>
  </conditionalFormatting>
  <conditionalFormatting sqref="F17:M18 N16">
    <cfRule type="cellIs" dxfId="5784" priority="2536" operator="greaterThan">
      <formula>0</formula>
    </cfRule>
  </conditionalFormatting>
  <conditionalFormatting sqref="F17:M18 N16">
    <cfRule type="cellIs" dxfId="5783" priority="2535" operator="greaterThan">
      <formula>0</formula>
    </cfRule>
  </conditionalFormatting>
  <conditionalFormatting sqref="F17:M18 N16">
    <cfRule type="cellIs" dxfId="5782" priority="2534" operator="greaterThan">
      <formula>0</formula>
    </cfRule>
  </conditionalFormatting>
  <conditionalFormatting sqref="F17:M18 N16">
    <cfRule type="cellIs" dxfId="5781" priority="2533" operator="greaterThan">
      <formula>0</formula>
    </cfRule>
  </conditionalFormatting>
  <conditionalFormatting sqref="F17:M18 N16">
    <cfRule type="cellIs" dxfId="5780" priority="2532" operator="greaterThan">
      <formula>0</formula>
    </cfRule>
  </conditionalFormatting>
  <conditionalFormatting sqref="F17:M18 N16">
    <cfRule type="cellIs" dxfId="5779" priority="2531" operator="greaterThan">
      <formula>0</formula>
    </cfRule>
  </conditionalFormatting>
  <conditionalFormatting sqref="F17:M18 N16">
    <cfRule type="cellIs" dxfId="5778" priority="2530" operator="greaterThan">
      <formula>0</formula>
    </cfRule>
  </conditionalFormatting>
  <conditionalFormatting sqref="F17:M18 N16">
    <cfRule type="cellIs" dxfId="5777" priority="2529" operator="greaterThan">
      <formula>0</formula>
    </cfRule>
  </conditionalFormatting>
  <conditionalFormatting sqref="F17:M18 N16">
    <cfRule type="cellIs" dxfId="5776" priority="2528" operator="greaterThan">
      <formula>0</formula>
    </cfRule>
  </conditionalFormatting>
  <conditionalFormatting sqref="F17:M18 N16">
    <cfRule type="cellIs" dxfId="5775" priority="2527" operator="greaterThan">
      <formula>0</formula>
    </cfRule>
  </conditionalFormatting>
  <conditionalFormatting sqref="F17:M18 N16">
    <cfRule type="cellIs" dxfId="5774" priority="2526" operator="greaterThan">
      <formula>0</formula>
    </cfRule>
  </conditionalFormatting>
  <conditionalFormatting sqref="F17:M18 N16">
    <cfRule type="cellIs" dxfId="5773" priority="2525" operator="greaterThan">
      <formula>0</formula>
    </cfRule>
  </conditionalFormatting>
  <conditionalFormatting sqref="F17:M18 N16">
    <cfRule type="cellIs" dxfId="5772" priority="2524" operator="greaterThan">
      <formula>0</formula>
    </cfRule>
  </conditionalFormatting>
  <conditionalFormatting sqref="F17:M18 N16">
    <cfRule type="cellIs" dxfId="5771" priority="2523" operator="greaterThan">
      <formula>0</formula>
    </cfRule>
  </conditionalFormatting>
  <conditionalFormatting sqref="F17:M18 N16">
    <cfRule type="cellIs" dxfId="5770" priority="2522" operator="greaterThan">
      <formula>0</formula>
    </cfRule>
  </conditionalFormatting>
  <conditionalFormatting sqref="F17:M18 N16">
    <cfRule type="cellIs" dxfId="5769" priority="2521" operator="greaterThan">
      <formula>0</formula>
    </cfRule>
  </conditionalFormatting>
  <conditionalFormatting sqref="F17:M18 N16">
    <cfRule type="cellIs" dxfId="5768" priority="2520" operator="greaterThan">
      <formula>0</formula>
    </cfRule>
  </conditionalFormatting>
  <conditionalFormatting sqref="F17:M18 N16">
    <cfRule type="cellIs" dxfId="5767" priority="2519" operator="greaterThan">
      <formula>0</formula>
    </cfRule>
  </conditionalFormatting>
  <conditionalFormatting sqref="F17:M18 N16">
    <cfRule type="cellIs" dxfId="5766" priority="2518" operator="greaterThan">
      <formula>0</formula>
    </cfRule>
  </conditionalFormatting>
  <conditionalFormatting sqref="F17:M18 N16">
    <cfRule type="cellIs" dxfId="5765" priority="2517" operator="greaterThan">
      <formula>0</formula>
    </cfRule>
  </conditionalFormatting>
  <conditionalFormatting sqref="F17:M18 N16">
    <cfRule type="cellIs" dxfId="5764" priority="2516" operator="greaterThan">
      <formula>0</formula>
    </cfRule>
  </conditionalFormatting>
  <conditionalFormatting sqref="F17:M18 N16">
    <cfRule type="cellIs" dxfId="5763" priority="2515" operator="greaterThan">
      <formula>0</formula>
    </cfRule>
  </conditionalFormatting>
  <conditionalFormatting sqref="F17:M18 N16">
    <cfRule type="cellIs" dxfId="5762" priority="2514" operator="greaterThan">
      <formula>0</formula>
    </cfRule>
  </conditionalFormatting>
  <conditionalFormatting sqref="F17:M18 N16">
    <cfRule type="cellIs" dxfId="5761" priority="2513" operator="greaterThan">
      <formula>0</formula>
    </cfRule>
  </conditionalFormatting>
  <conditionalFormatting sqref="F17:M18 N16">
    <cfRule type="cellIs" dxfId="5760" priority="2512" operator="greaterThan">
      <formula>0</formula>
    </cfRule>
  </conditionalFormatting>
  <conditionalFormatting sqref="F17:M18 N16">
    <cfRule type="cellIs" dxfId="5759" priority="2511" operator="greaterThan">
      <formula>0</formula>
    </cfRule>
  </conditionalFormatting>
  <conditionalFormatting sqref="F17:M18 N16">
    <cfRule type="cellIs" dxfId="5758" priority="2510" operator="greaterThan">
      <formula>0</formula>
    </cfRule>
  </conditionalFormatting>
  <conditionalFormatting sqref="F17:M18 N16">
    <cfRule type="cellIs" dxfId="5757" priority="2509" operator="greaterThan">
      <formula>0</formula>
    </cfRule>
  </conditionalFormatting>
  <conditionalFormatting sqref="F17:M18 N16">
    <cfRule type="cellIs" dxfId="5756" priority="2508" operator="greaterThan">
      <formula>0</formula>
    </cfRule>
  </conditionalFormatting>
  <conditionalFormatting sqref="F17:M18 N16">
    <cfRule type="cellIs" dxfId="5755" priority="2507" operator="greaterThan">
      <formula>0</formula>
    </cfRule>
  </conditionalFormatting>
  <conditionalFormatting sqref="F17:M18 N16">
    <cfRule type="cellIs" dxfId="5754" priority="2506" operator="greaterThan">
      <formula>0</formula>
    </cfRule>
  </conditionalFormatting>
  <conditionalFormatting sqref="F17:M18 N16">
    <cfRule type="cellIs" dxfId="5753" priority="2505" operator="greaterThan">
      <formula>0</formula>
    </cfRule>
  </conditionalFormatting>
  <conditionalFormatting sqref="F17:M18 N16">
    <cfRule type="cellIs" dxfId="5752" priority="2504" operator="greaterThan">
      <formula>0</formula>
    </cfRule>
  </conditionalFormatting>
  <conditionalFormatting sqref="F17:M18 N16">
    <cfRule type="cellIs" dxfId="5751" priority="2503" operator="greaterThan">
      <formula>0</formula>
    </cfRule>
  </conditionalFormatting>
  <conditionalFormatting sqref="F16:N16">
    <cfRule type="cellIs" dxfId="5750" priority="2502" operator="greaterThan">
      <formula>0</formula>
    </cfRule>
  </conditionalFormatting>
  <conditionalFormatting sqref="F16:N16">
    <cfRule type="cellIs" dxfId="5749" priority="2501" operator="greaterThan">
      <formula>0</formula>
    </cfRule>
  </conditionalFormatting>
  <conditionalFormatting sqref="F16:N16">
    <cfRule type="cellIs" dxfId="5748" priority="2500" operator="greaterThan">
      <formula>0</formula>
    </cfRule>
  </conditionalFormatting>
  <conditionalFormatting sqref="F16:N16">
    <cfRule type="cellIs" dxfId="5747" priority="2499" operator="greaterThan">
      <formula>0</formula>
    </cfRule>
  </conditionalFormatting>
  <conditionalFormatting sqref="F16:N16">
    <cfRule type="cellIs" dxfId="5746" priority="2498" operator="greaterThan">
      <formula>0</formula>
    </cfRule>
  </conditionalFormatting>
  <conditionalFormatting sqref="F16:N16">
    <cfRule type="cellIs" dxfId="5745" priority="2497" operator="greaterThan">
      <formula>0</formula>
    </cfRule>
  </conditionalFormatting>
  <conditionalFormatting sqref="F16:N16">
    <cfRule type="cellIs" dxfId="5744" priority="2496" operator="greaterThan">
      <formula>0</formula>
    </cfRule>
  </conditionalFormatting>
  <conditionalFormatting sqref="F16:N16">
    <cfRule type="cellIs" dxfId="5743" priority="2495" operator="greaterThan">
      <formula>0</formula>
    </cfRule>
  </conditionalFormatting>
  <conditionalFormatting sqref="F16:N16">
    <cfRule type="cellIs" dxfId="5742" priority="2494" operator="greaterThan">
      <formula>0</formula>
    </cfRule>
  </conditionalFormatting>
  <conditionalFormatting sqref="F16:N16">
    <cfRule type="cellIs" dxfId="5741" priority="2493" operator="greaterThan">
      <formula>0</formula>
    </cfRule>
  </conditionalFormatting>
  <conditionalFormatting sqref="F16:N16">
    <cfRule type="cellIs" dxfId="5740" priority="2492" operator="greaterThan">
      <formula>0</formula>
    </cfRule>
  </conditionalFormatting>
  <conditionalFormatting sqref="F16:N16">
    <cfRule type="cellIs" dxfId="5739" priority="2491" operator="greaterThan">
      <formula>0</formula>
    </cfRule>
  </conditionalFormatting>
  <conditionalFormatting sqref="F16:N16">
    <cfRule type="cellIs" dxfId="5738" priority="2490" operator="greaterThan">
      <formula>0</formula>
    </cfRule>
  </conditionalFormatting>
  <conditionalFormatting sqref="F16:N16">
    <cfRule type="cellIs" dxfId="5737" priority="2489" operator="greaterThan">
      <formula>0</formula>
    </cfRule>
  </conditionalFormatting>
  <conditionalFormatting sqref="F16:N16">
    <cfRule type="cellIs" dxfId="5736" priority="2488" operator="greaterThan">
      <formula>0</formula>
    </cfRule>
  </conditionalFormatting>
  <conditionalFormatting sqref="F16:N16">
    <cfRule type="cellIs" dxfId="5735" priority="2487" operator="greaterThan">
      <formula>0</formula>
    </cfRule>
  </conditionalFormatting>
  <conditionalFormatting sqref="F16:N16">
    <cfRule type="cellIs" dxfId="5734" priority="2486" operator="greaterThan">
      <formula>0</formula>
    </cfRule>
  </conditionalFormatting>
  <conditionalFormatting sqref="F16:N16">
    <cfRule type="cellIs" dxfId="5733" priority="2485" operator="greaterThan">
      <formula>0</formula>
    </cfRule>
  </conditionalFormatting>
  <conditionalFormatting sqref="F16:N16">
    <cfRule type="cellIs" dxfId="5732" priority="2484" operator="greaterThan">
      <formula>0</formula>
    </cfRule>
  </conditionalFormatting>
  <conditionalFormatting sqref="F16:N16">
    <cfRule type="cellIs" dxfId="5731" priority="2483" operator="greaterThan">
      <formula>0</formula>
    </cfRule>
  </conditionalFormatting>
  <conditionalFormatting sqref="F16:N16">
    <cfRule type="cellIs" dxfId="5730" priority="2482" operator="greaterThan">
      <formula>0</formula>
    </cfRule>
  </conditionalFormatting>
  <conditionalFormatting sqref="F16:N16">
    <cfRule type="cellIs" dxfId="5729" priority="2481" operator="greaterThan">
      <formula>0</formula>
    </cfRule>
  </conditionalFormatting>
  <conditionalFormatting sqref="F16:N16">
    <cfRule type="cellIs" dxfId="5728" priority="2480" operator="greaterThan">
      <formula>0</formula>
    </cfRule>
  </conditionalFormatting>
  <conditionalFormatting sqref="F16:N16">
    <cfRule type="cellIs" dxfId="5727" priority="2479" operator="greaterThan">
      <formula>0</formula>
    </cfRule>
  </conditionalFormatting>
  <conditionalFormatting sqref="F16:N16">
    <cfRule type="cellIs" dxfId="5726" priority="2478" operator="greaterThan">
      <formula>0</formula>
    </cfRule>
  </conditionalFormatting>
  <conditionalFormatting sqref="F16:N16">
    <cfRule type="cellIs" dxfId="5725" priority="2477" operator="greaterThan">
      <formula>0</formula>
    </cfRule>
  </conditionalFormatting>
  <conditionalFormatting sqref="F16:N16">
    <cfRule type="cellIs" dxfId="5724" priority="2476" operator="greaterThan">
      <formula>0</formula>
    </cfRule>
  </conditionalFormatting>
  <conditionalFormatting sqref="F16:N16">
    <cfRule type="cellIs" dxfId="5723" priority="2475" operator="greaterThan">
      <formula>0</formula>
    </cfRule>
  </conditionalFormatting>
  <conditionalFormatting sqref="F16:N16">
    <cfRule type="cellIs" dxfId="5722" priority="2474" operator="greaterThan">
      <formula>0</formula>
    </cfRule>
  </conditionalFormatting>
  <conditionalFormatting sqref="F16:N16">
    <cfRule type="cellIs" dxfId="5721" priority="2473" operator="greaterThan">
      <formula>0</formula>
    </cfRule>
  </conditionalFormatting>
  <conditionalFormatting sqref="F16:N16">
    <cfRule type="cellIs" dxfId="5720" priority="2472" operator="greaterThan">
      <formula>0</formula>
    </cfRule>
  </conditionalFormatting>
  <conditionalFormatting sqref="F16:N16">
    <cfRule type="cellIs" dxfId="5719" priority="2471" operator="greaterThan">
      <formula>0</formula>
    </cfRule>
  </conditionalFormatting>
  <conditionalFormatting sqref="F16:N16">
    <cfRule type="cellIs" dxfId="5718" priority="2470" operator="greaterThan">
      <formula>0</formula>
    </cfRule>
  </conditionalFormatting>
  <conditionalFormatting sqref="F16:N16">
    <cfRule type="cellIs" dxfId="5717" priority="2469" operator="greaterThan">
      <formula>0</formula>
    </cfRule>
  </conditionalFormatting>
  <conditionalFormatting sqref="F16:N16">
    <cfRule type="cellIs" dxfId="5716" priority="2468" operator="greaterThan">
      <formula>0</formula>
    </cfRule>
  </conditionalFormatting>
  <conditionalFormatting sqref="F16:N16">
    <cfRule type="cellIs" dxfId="5715" priority="2467" operator="greaterThan">
      <formula>0</formula>
    </cfRule>
  </conditionalFormatting>
  <conditionalFormatting sqref="F16:N16">
    <cfRule type="cellIs" dxfId="5714" priority="2466" operator="greaterThan">
      <formula>0</formula>
    </cfRule>
  </conditionalFormatting>
  <conditionalFormatting sqref="F16:N16">
    <cfRule type="cellIs" dxfId="5713" priority="2465" operator="greaterThan">
      <formula>0</formula>
    </cfRule>
  </conditionalFormatting>
  <conditionalFormatting sqref="N16">
    <cfRule type="cellIs" dxfId="5712" priority="2464" operator="greaterThan">
      <formula>0</formula>
    </cfRule>
  </conditionalFormatting>
  <conditionalFormatting sqref="F17:M18 N16">
    <cfRule type="cellIs" dxfId="5711" priority="2463" operator="greaterThan">
      <formula>0</formula>
    </cfRule>
  </conditionalFormatting>
  <conditionalFormatting sqref="F17:M18 N16">
    <cfRule type="cellIs" dxfId="5710" priority="2462" operator="greaterThan">
      <formula>0</formula>
    </cfRule>
  </conditionalFormatting>
  <conditionalFormatting sqref="F17:M18 N16">
    <cfRule type="cellIs" dxfId="5709" priority="2461" operator="greaterThan">
      <formula>0</formula>
    </cfRule>
  </conditionalFormatting>
  <conditionalFormatting sqref="F17:M18 N16">
    <cfRule type="cellIs" dxfId="5708" priority="2460" operator="greaterThan">
      <formula>0</formula>
    </cfRule>
  </conditionalFormatting>
  <conditionalFormatting sqref="F17:M18 N16">
    <cfRule type="cellIs" dxfId="5707" priority="2459" operator="greaterThan">
      <formula>0</formula>
    </cfRule>
  </conditionalFormatting>
  <conditionalFormatting sqref="F17:M18 N16">
    <cfRule type="cellIs" dxfId="5706" priority="2458" operator="greaterThan">
      <formula>0</formula>
    </cfRule>
  </conditionalFormatting>
  <conditionalFormatting sqref="F17:M18 N16">
    <cfRule type="cellIs" dxfId="5705" priority="2457" operator="greaterThan">
      <formula>0</formula>
    </cfRule>
  </conditionalFormatting>
  <conditionalFormatting sqref="F17:M18 N16">
    <cfRule type="cellIs" dxfId="5704" priority="2456" operator="greaterThan">
      <formula>0</formula>
    </cfRule>
  </conditionalFormatting>
  <conditionalFormatting sqref="F17:M18 N16">
    <cfRule type="cellIs" dxfId="5703" priority="2455" operator="greaterThan">
      <formula>0</formula>
    </cfRule>
  </conditionalFormatting>
  <conditionalFormatting sqref="F17:M18 N16">
    <cfRule type="cellIs" dxfId="5702" priority="2454" operator="greaterThan">
      <formula>0</formula>
    </cfRule>
  </conditionalFormatting>
  <conditionalFormatting sqref="F17:M18 N16">
    <cfRule type="cellIs" dxfId="5701" priority="2453" operator="greaterThan">
      <formula>0</formula>
    </cfRule>
  </conditionalFormatting>
  <conditionalFormatting sqref="F17:M18 N16">
    <cfRule type="cellIs" dxfId="5700" priority="2452" operator="greaterThan">
      <formula>0</formula>
    </cfRule>
  </conditionalFormatting>
  <conditionalFormatting sqref="F17:M18 N16">
    <cfRule type="cellIs" dxfId="5699" priority="2451" operator="greaterThan">
      <formula>0</formula>
    </cfRule>
  </conditionalFormatting>
  <conditionalFormatting sqref="F17:M18 N16">
    <cfRule type="cellIs" dxfId="5698" priority="2450" operator="greaterThan">
      <formula>0</formula>
    </cfRule>
  </conditionalFormatting>
  <conditionalFormatting sqref="F17:M18 N16">
    <cfRule type="cellIs" dxfId="5697" priority="2449" operator="greaterThan">
      <formula>0</formula>
    </cfRule>
  </conditionalFormatting>
  <conditionalFormatting sqref="F17:M18 N16">
    <cfRule type="cellIs" dxfId="5696" priority="2448" operator="greaterThan">
      <formula>0</formula>
    </cfRule>
  </conditionalFormatting>
  <conditionalFormatting sqref="F17:M18 N16">
    <cfRule type="cellIs" dxfId="5695" priority="2447" operator="greaterThan">
      <formula>0</formula>
    </cfRule>
  </conditionalFormatting>
  <conditionalFormatting sqref="F17:M18 N16">
    <cfRule type="cellIs" dxfId="5694" priority="2446" operator="greaterThan">
      <formula>0</formula>
    </cfRule>
  </conditionalFormatting>
  <conditionalFormatting sqref="F17:M18 N16">
    <cfRule type="cellIs" dxfId="5693" priority="2445" operator="greaterThan">
      <formula>0</formula>
    </cfRule>
  </conditionalFormatting>
  <conditionalFormatting sqref="F17:M18 N16">
    <cfRule type="cellIs" dxfId="5692" priority="2444" operator="greaterThan">
      <formula>0</formula>
    </cfRule>
  </conditionalFormatting>
  <conditionalFormatting sqref="F17:M18 N16">
    <cfRule type="cellIs" dxfId="5691" priority="2443" operator="greaterThan">
      <formula>0</formula>
    </cfRule>
  </conditionalFormatting>
  <conditionalFormatting sqref="F17:M18 N16">
    <cfRule type="cellIs" dxfId="5690" priority="2442" operator="greaterThan">
      <formula>0</formula>
    </cfRule>
  </conditionalFormatting>
  <conditionalFormatting sqref="F17:M18 N16">
    <cfRule type="cellIs" dxfId="5689" priority="2441" operator="greaterThan">
      <formula>0</formula>
    </cfRule>
  </conditionalFormatting>
  <conditionalFormatting sqref="F17:M18 N16">
    <cfRule type="cellIs" dxfId="5688" priority="2440" operator="greaterThan">
      <formula>0</formula>
    </cfRule>
  </conditionalFormatting>
  <conditionalFormatting sqref="F17:M18 N16">
    <cfRule type="cellIs" dxfId="5687" priority="2439" operator="greaterThan">
      <formula>0</formula>
    </cfRule>
  </conditionalFormatting>
  <conditionalFormatting sqref="F17:M18 N16">
    <cfRule type="cellIs" dxfId="5686" priority="2438" operator="greaterThan">
      <formula>0</formula>
    </cfRule>
  </conditionalFormatting>
  <conditionalFormatting sqref="F17:M18 N16">
    <cfRule type="cellIs" dxfId="5685" priority="2437" operator="greaterThan">
      <formula>0</formula>
    </cfRule>
  </conditionalFormatting>
  <conditionalFormatting sqref="F17:M18 N16">
    <cfRule type="cellIs" dxfId="5684" priority="2436" operator="greaterThan">
      <formula>0</formula>
    </cfRule>
  </conditionalFormatting>
  <conditionalFormatting sqref="F17:M18 N16">
    <cfRule type="cellIs" dxfId="5683" priority="2435" operator="greaterThan">
      <formula>0</formula>
    </cfRule>
  </conditionalFormatting>
  <conditionalFormatting sqref="F17:M18 N16">
    <cfRule type="cellIs" dxfId="5682" priority="2434" operator="greaterThan">
      <formula>0</formula>
    </cfRule>
  </conditionalFormatting>
  <conditionalFormatting sqref="F17:M18 N16">
    <cfRule type="cellIs" dxfId="5681" priority="2433" operator="greaterThan">
      <formula>0</formula>
    </cfRule>
  </conditionalFormatting>
  <conditionalFormatting sqref="F17:M18 N16">
    <cfRule type="cellIs" dxfId="5680" priority="2432" operator="greaterThan">
      <formula>0</formula>
    </cfRule>
  </conditionalFormatting>
  <conditionalFormatting sqref="F17:M18 N16">
    <cfRule type="cellIs" dxfId="5679" priority="2431" operator="greaterThan">
      <formula>0</formula>
    </cfRule>
  </conditionalFormatting>
  <conditionalFormatting sqref="F17:M18 N16">
    <cfRule type="cellIs" dxfId="5678" priority="2430" operator="greaterThan">
      <formula>0</formula>
    </cfRule>
  </conditionalFormatting>
  <conditionalFormatting sqref="F17:M18 N16">
    <cfRule type="cellIs" dxfId="5677" priority="2429" operator="greaterThan">
      <formula>0</formula>
    </cfRule>
  </conditionalFormatting>
  <conditionalFormatting sqref="F17:M18 N16">
    <cfRule type="cellIs" dxfId="5676" priority="2428" operator="greaterThan">
      <formula>0</formula>
    </cfRule>
  </conditionalFormatting>
  <conditionalFormatting sqref="F17:M18 N16">
    <cfRule type="cellIs" dxfId="5675" priority="2427" operator="greaterThan">
      <formula>0</formula>
    </cfRule>
  </conditionalFormatting>
  <conditionalFormatting sqref="F16:N16">
    <cfRule type="cellIs" dxfId="5674" priority="2426" operator="greaterThan">
      <formula>0</formula>
    </cfRule>
  </conditionalFormatting>
  <conditionalFormatting sqref="F16:N16">
    <cfRule type="cellIs" dxfId="5673" priority="2425" operator="greaterThan">
      <formula>0</formula>
    </cfRule>
  </conditionalFormatting>
  <conditionalFormatting sqref="F16:N16">
    <cfRule type="cellIs" dxfId="5672" priority="2424" operator="greaterThan">
      <formula>0</formula>
    </cfRule>
  </conditionalFormatting>
  <conditionalFormatting sqref="F16:N16">
    <cfRule type="cellIs" dxfId="5671" priority="2423" operator="greaterThan">
      <formula>0</formula>
    </cfRule>
  </conditionalFormatting>
  <conditionalFormatting sqref="F16:N16">
    <cfRule type="cellIs" dxfId="5670" priority="2422" operator="greaterThan">
      <formula>0</formula>
    </cfRule>
  </conditionalFormatting>
  <conditionalFormatting sqref="F16:N16">
    <cfRule type="cellIs" dxfId="5669" priority="2421" operator="greaterThan">
      <formula>0</formula>
    </cfRule>
  </conditionalFormatting>
  <conditionalFormatting sqref="F16:N16">
    <cfRule type="cellIs" dxfId="5668" priority="2420" operator="greaterThan">
      <formula>0</formula>
    </cfRule>
  </conditionalFormatting>
  <conditionalFormatting sqref="F16:N16">
    <cfRule type="cellIs" dxfId="5667" priority="2419" operator="greaterThan">
      <formula>0</formula>
    </cfRule>
  </conditionalFormatting>
  <conditionalFormatting sqref="F16:N16">
    <cfRule type="cellIs" dxfId="5666" priority="2418" operator="greaterThan">
      <formula>0</formula>
    </cfRule>
  </conditionalFormatting>
  <conditionalFormatting sqref="F16:N16">
    <cfRule type="cellIs" dxfId="5665" priority="2417" operator="greaterThan">
      <formula>0</formula>
    </cfRule>
  </conditionalFormatting>
  <conditionalFormatting sqref="F16:N16">
    <cfRule type="cellIs" dxfId="5664" priority="2416" operator="greaterThan">
      <formula>0</formula>
    </cfRule>
  </conditionalFormatting>
  <conditionalFormatting sqref="F16:N16">
    <cfRule type="cellIs" dxfId="5663" priority="2415" operator="greaterThan">
      <formula>0</formula>
    </cfRule>
  </conditionalFormatting>
  <conditionalFormatting sqref="F16:N16">
    <cfRule type="cellIs" dxfId="5662" priority="2414" operator="greaterThan">
      <formula>0</formula>
    </cfRule>
  </conditionalFormatting>
  <conditionalFormatting sqref="F16:N16">
    <cfRule type="cellIs" dxfId="5661" priority="2413" operator="greaterThan">
      <formula>0</formula>
    </cfRule>
  </conditionalFormatting>
  <conditionalFormatting sqref="F16:N16">
    <cfRule type="cellIs" dxfId="5660" priority="2412" operator="greaterThan">
      <formula>0</formula>
    </cfRule>
  </conditionalFormatting>
  <conditionalFormatting sqref="F16:N16">
    <cfRule type="cellIs" dxfId="5659" priority="2411" operator="greaterThan">
      <formula>0</formula>
    </cfRule>
  </conditionalFormatting>
  <conditionalFormatting sqref="F16:N16">
    <cfRule type="cellIs" dxfId="5658" priority="2410" operator="greaterThan">
      <formula>0</formula>
    </cfRule>
  </conditionalFormatting>
  <conditionalFormatting sqref="F16:N16">
    <cfRule type="cellIs" dxfId="5657" priority="2409" operator="greaterThan">
      <formula>0</formula>
    </cfRule>
  </conditionalFormatting>
  <conditionalFormatting sqref="F16:N16">
    <cfRule type="cellIs" dxfId="5656" priority="2408" operator="greaterThan">
      <formula>0</formula>
    </cfRule>
  </conditionalFormatting>
  <conditionalFormatting sqref="F16:N16">
    <cfRule type="cellIs" dxfId="5655" priority="2407" operator="greaterThan">
      <formula>0</formula>
    </cfRule>
  </conditionalFormatting>
  <conditionalFormatting sqref="F16:N16">
    <cfRule type="cellIs" dxfId="5654" priority="2406" operator="greaterThan">
      <formula>0</formula>
    </cfRule>
  </conditionalFormatting>
  <conditionalFormatting sqref="F16:N16">
    <cfRule type="cellIs" dxfId="5653" priority="2405" operator="greaterThan">
      <formula>0</formula>
    </cfRule>
  </conditionalFormatting>
  <conditionalFormatting sqref="F16:N16">
    <cfRule type="cellIs" dxfId="5652" priority="2404" operator="greaterThan">
      <formula>0</formula>
    </cfRule>
  </conditionalFormatting>
  <conditionalFormatting sqref="F16:N16">
    <cfRule type="cellIs" dxfId="5651" priority="2403" operator="greaterThan">
      <formula>0</formula>
    </cfRule>
  </conditionalFormatting>
  <conditionalFormatting sqref="F16:N16">
    <cfRule type="cellIs" dxfId="5650" priority="2402" operator="greaterThan">
      <formula>0</formula>
    </cfRule>
  </conditionalFormatting>
  <conditionalFormatting sqref="F16:N16">
    <cfRule type="cellIs" dxfId="5649" priority="2401" operator="greaterThan">
      <formula>0</formula>
    </cfRule>
  </conditionalFormatting>
  <conditionalFormatting sqref="F16:N16">
    <cfRule type="cellIs" dxfId="5648" priority="2400" operator="greaterThan">
      <formula>0</formula>
    </cfRule>
  </conditionalFormatting>
  <conditionalFormatting sqref="F16:N16">
    <cfRule type="cellIs" dxfId="5647" priority="2399" operator="greaterThan">
      <formula>0</formula>
    </cfRule>
  </conditionalFormatting>
  <conditionalFormatting sqref="F16:N16">
    <cfRule type="cellIs" dxfId="5646" priority="2398" operator="greaterThan">
      <formula>0</formula>
    </cfRule>
  </conditionalFormatting>
  <conditionalFormatting sqref="F16:N16">
    <cfRule type="cellIs" dxfId="5645" priority="2397" operator="greaterThan">
      <formula>0</formula>
    </cfRule>
  </conditionalFormatting>
  <conditionalFormatting sqref="F16:N16">
    <cfRule type="cellIs" dxfId="5644" priority="2396" operator="greaterThan">
      <formula>0</formula>
    </cfRule>
  </conditionalFormatting>
  <conditionalFormatting sqref="F16:N16">
    <cfRule type="cellIs" dxfId="5643" priority="2395" operator="greaterThan">
      <formula>0</formula>
    </cfRule>
  </conditionalFormatting>
  <conditionalFormatting sqref="F16:N16">
    <cfRule type="cellIs" dxfId="5642" priority="2394" operator="greaterThan">
      <formula>0</formula>
    </cfRule>
  </conditionalFormatting>
  <conditionalFormatting sqref="F16:N16">
    <cfRule type="cellIs" dxfId="5641" priority="2393" operator="greaterThan">
      <formula>0</formula>
    </cfRule>
  </conditionalFormatting>
  <conditionalFormatting sqref="F16:N16">
    <cfRule type="cellIs" dxfId="5640" priority="2392" operator="greaterThan">
      <formula>0</formula>
    </cfRule>
  </conditionalFormatting>
  <conditionalFormatting sqref="F16:N16">
    <cfRule type="cellIs" dxfId="5639" priority="2391" operator="greaterThan">
      <formula>0</formula>
    </cfRule>
  </conditionalFormatting>
  <conditionalFormatting sqref="F16:N16">
    <cfRule type="cellIs" dxfId="5638" priority="2390" operator="greaterThan">
      <formula>0</formula>
    </cfRule>
  </conditionalFormatting>
  <conditionalFormatting sqref="F16:N16">
    <cfRule type="cellIs" dxfId="5637" priority="2389" operator="greaterThan">
      <formula>0</formula>
    </cfRule>
  </conditionalFormatting>
  <conditionalFormatting sqref="N16">
    <cfRule type="cellIs" dxfId="5636" priority="2388" operator="greaterThan">
      <formula>0</formula>
    </cfRule>
  </conditionalFormatting>
  <conditionalFormatting sqref="F17:M18 N16">
    <cfRule type="cellIs" dxfId="5635" priority="2387" operator="greaterThan">
      <formula>0</formula>
    </cfRule>
  </conditionalFormatting>
  <conditionalFormatting sqref="F17:M18 N16">
    <cfRule type="cellIs" dxfId="5634" priority="2386" operator="greaterThan">
      <formula>0</formula>
    </cfRule>
  </conditionalFormatting>
  <conditionalFormatting sqref="F17:M18 N16">
    <cfRule type="cellIs" dxfId="5633" priority="2385" operator="greaterThan">
      <formula>0</formula>
    </cfRule>
  </conditionalFormatting>
  <conditionalFormatting sqref="F17:M18 N16">
    <cfRule type="cellIs" dxfId="5632" priority="2384" operator="greaterThan">
      <formula>0</formula>
    </cfRule>
  </conditionalFormatting>
  <conditionalFormatting sqref="F17:M18 N16">
    <cfRule type="cellIs" dxfId="5631" priority="2383" operator="greaterThan">
      <formula>0</formula>
    </cfRule>
  </conditionalFormatting>
  <conditionalFormatting sqref="F17:M18 N16">
    <cfRule type="cellIs" dxfId="5630" priority="2382" operator="greaterThan">
      <formula>0</formula>
    </cfRule>
  </conditionalFormatting>
  <conditionalFormatting sqref="F17:M18 N16">
    <cfRule type="cellIs" dxfId="5629" priority="2381" operator="greaterThan">
      <formula>0</formula>
    </cfRule>
  </conditionalFormatting>
  <conditionalFormatting sqref="F17:M18 N16">
    <cfRule type="cellIs" dxfId="5628" priority="2380" operator="greaterThan">
      <formula>0</formula>
    </cfRule>
  </conditionalFormatting>
  <conditionalFormatting sqref="F17:M18 N16">
    <cfRule type="cellIs" dxfId="5627" priority="2379" operator="greaterThan">
      <formula>0</formula>
    </cfRule>
  </conditionalFormatting>
  <conditionalFormatting sqref="F17:M18 N16">
    <cfRule type="cellIs" dxfId="5626" priority="2378" operator="greaterThan">
      <formula>0</formula>
    </cfRule>
  </conditionalFormatting>
  <conditionalFormatting sqref="F17:M18 N16">
    <cfRule type="cellIs" dxfId="5625" priority="2377" operator="greaterThan">
      <formula>0</formula>
    </cfRule>
  </conditionalFormatting>
  <conditionalFormatting sqref="F17:M18 N16">
    <cfRule type="cellIs" dxfId="5624" priority="2376" operator="greaterThan">
      <formula>0</formula>
    </cfRule>
  </conditionalFormatting>
  <conditionalFormatting sqref="F17:M18 N16">
    <cfRule type="cellIs" dxfId="5623" priority="2375" operator="greaterThan">
      <formula>0</formula>
    </cfRule>
  </conditionalFormatting>
  <conditionalFormatting sqref="F17:M18 N16">
    <cfRule type="cellIs" dxfId="5622" priority="2374" operator="greaterThan">
      <formula>0</formula>
    </cfRule>
  </conditionalFormatting>
  <conditionalFormatting sqref="F17:M18 N16">
    <cfRule type="cellIs" dxfId="5621" priority="2373" operator="greaterThan">
      <formula>0</formula>
    </cfRule>
  </conditionalFormatting>
  <conditionalFormatting sqref="F17:M18 N16">
    <cfRule type="cellIs" dxfId="5620" priority="2372" operator="greaterThan">
      <formula>0</formula>
    </cfRule>
  </conditionalFormatting>
  <conditionalFormatting sqref="F17:M18 N16">
    <cfRule type="cellIs" dxfId="5619" priority="2371" operator="greaterThan">
      <formula>0</formula>
    </cfRule>
  </conditionalFormatting>
  <conditionalFormatting sqref="F17:M18 N16">
    <cfRule type="cellIs" dxfId="5618" priority="2370" operator="greaterThan">
      <formula>0</formula>
    </cfRule>
  </conditionalFormatting>
  <conditionalFormatting sqref="F17:M18 N16">
    <cfRule type="cellIs" dxfId="5617" priority="2369" operator="greaterThan">
      <formula>0</formula>
    </cfRule>
  </conditionalFormatting>
  <conditionalFormatting sqref="F17:M18 N16">
    <cfRule type="cellIs" dxfId="5616" priority="2368" operator="greaterThan">
      <formula>0</formula>
    </cfRule>
  </conditionalFormatting>
  <conditionalFormatting sqref="F17:M18 N16">
    <cfRule type="cellIs" dxfId="5615" priority="2367" operator="greaterThan">
      <formula>0</formula>
    </cfRule>
  </conditionalFormatting>
  <conditionalFormatting sqref="F17:M18 N16">
    <cfRule type="cellIs" dxfId="5614" priority="2366" operator="greaterThan">
      <formula>0</formula>
    </cfRule>
  </conditionalFormatting>
  <conditionalFormatting sqref="F17:M18 N16">
    <cfRule type="cellIs" dxfId="5613" priority="2365" operator="greaterThan">
      <formula>0</formula>
    </cfRule>
  </conditionalFormatting>
  <conditionalFormatting sqref="F17:M18 N16">
    <cfRule type="cellIs" dxfId="5612" priority="2364" operator="greaterThan">
      <formula>0</formula>
    </cfRule>
  </conditionalFormatting>
  <conditionalFormatting sqref="F17:M18 N16">
    <cfRule type="cellIs" dxfId="5611" priority="2363" operator="greaterThan">
      <formula>0</formula>
    </cfRule>
  </conditionalFormatting>
  <conditionalFormatting sqref="F17:M18 N16">
    <cfRule type="cellIs" dxfId="5610" priority="2362" operator="greaterThan">
      <formula>0</formula>
    </cfRule>
  </conditionalFormatting>
  <conditionalFormatting sqref="F17:M18 N16">
    <cfRule type="cellIs" dxfId="5609" priority="2361" operator="greaterThan">
      <formula>0</formula>
    </cfRule>
  </conditionalFormatting>
  <conditionalFormatting sqref="F17:M18 N16">
    <cfRule type="cellIs" dxfId="5608" priority="2360" operator="greaterThan">
      <formula>0</formula>
    </cfRule>
  </conditionalFormatting>
  <conditionalFormatting sqref="F17:M18 N16">
    <cfRule type="cellIs" dxfId="5607" priority="2359" operator="greaterThan">
      <formula>0</formula>
    </cfRule>
  </conditionalFormatting>
  <conditionalFormatting sqref="F17:M18 N16">
    <cfRule type="cellIs" dxfId="5606" priority="2358" operator="greaterThan">
      <formula>0</formula>
    </cfRule>
  </conditionalFormatting>
  <conditionalFormatting sqref="F17:M18 N16">
    <cfRule type="cellIs" dxfId="5605" priority="2357" operator="greaterThan">
      <formula>0</formula>
    </cfRule>
  </conditionalFormatting>
  <conditionalFormatting sqref="F17:M18 N16">
    <cfRule type="cellIs" dxfId="5604" priority="2356" operator="greaterThan">
      <formula>0</formula>
    </cfRule>
  </conditionalFormatting>
  <conditionalFormatting sqref="F17:M18 N16">
    <cfRule type="cellIs" dxfId="5603" priority="2355" operator="greaterThan">
      <formula>0</formula>
    </cfRule>
  </conditionalFormatting>
  <conditionalFormatting sqref="F17:M18 N16">
    <cfRule type="cellIs" dxfId="5602" priority="2354" operator="greaterThan">
      <formula>0</formula>
    </cfRule>
  </conditionalFormatting>
  <conditionalFormatting sqref="F17:M18 N16">
    <cfRule type="cellIs" dxfId="5601" priority="2353" operator="greaterThan">
      <formula>0</formula>
    </cfRule>
  </conditionalFormatting>
  <conditionalFormatting sqref="F17:M18 N16">
    <cfRule type="cellIs" dxfId="5600" priority="2352" operator="greaterThan">
      <formula>0</formula>
    </cfRule>
  </conditionalFormatting>
  <conditionalFormatting sqref="F17:M18 N16">
    <cfRule type="cellIs" dxfId="5599" priority="2351" operator="greaterThan">
      <formula>0</formula>
    </cfRule>
  </conditionalFormatting>
  <conditionalFormatting sqref="F16:N16">
    <cfRule type="cellIs" dxfId="5598" priority="2350" operator="greaterThan">
      <formula>0</formula>
    </cfRule>
  </conditionalFormatting>
  <conditionalFormatting sqref="F16:N16">
    <cfRule type="cellIs" dxfId="5597" priority="2349" operator="greaterThan">
      <formula>0</formula>
    </cfRule>
  </conditionalFormatting>
  <conditionalFormatting sqref="F16:N16">
    <cfRule type="cellIs" dxfId="5596" priority="2348" operator="greaterThan">
      <formula>0</formula>
    </cfRule>
  </conditionalFormatting>
  <conditionalFormatting sqref="F16:N16">
    <cfRule type="cellIs" dxfId="5595" priority="2347" operator="greaterThan">
      <formula>0</formula>
    </cfRule>
  </conditionalFormatting>
  <conditionalFormatting sqref="F16:N16">
    <cfRule type="cellIs" dxfId="5594" priority="2346" operator="greaterThan">
      <formula>0</formula>
    </cfRule>
  </conditionalFormatting>
  <conditionalFormatting sqref="F16:N16">
    <cfRule type="cellIs" dxfId="5593" priority="2345" operator="greaterThan">
      <formula>0</formula>
    </cfRule>
  </conditionalFormatting>
  <conditionalFormatting sqref="F16:N16">
    <cfRule type="cellIs" dxfId="5592" priority="2344" operator="greaterThan">
      <formula>0</formula>
    </cfRule>
  </conditionalFormatting>
  <conditionalFormatting sqref="F16:N16">
    <cfRule type="cellIs" dxfId="5591" priority="2343" operator="greaterThan">
      <formula>0</formula>
    </cfRule>
  </conditionalFormatting>
  <conditionalFormatting sqref="F16:N16">
    <cfRule type="cellIs" dxfId="5590" priority="2342" operator="greaterThan">
      <formula>0</formula>
    </cfRule>
  </conditionalFormatting>
  <conditionalFormatting sqref="F16:N16">
    <cfRule type="cellIs" dxfId="5589" priority="2341" operator="greaterThan">
      <formula>0</formula>
    </cfRule>
  </conditionalFormatting>
  <conditionalFormatting sqref="F16:N16">
    <cfRule type="cellIs" dxfId="5588" priority="2340" operator="greaterThan">
      <formula>0</formula>
    </cfRule>
  </conditionalFormatting>
  <conditionalFormatting sqref="F16:N16">
    <cfRule type="cellIs" dxfId="5587" priority="2339" operator="greaterThan">
      <formula>0</formula>
    </cfRule>
  </conditionalFormatting>
  <conditionalFormatting sqref="F16:N16">
    <cfRule type="cellIs" dxfId="5586" priority="2338" operator="greaterThan">
      <formula>0</formula>
    </cfRule>
  </conditionalFormatting>
  <conditionalFormatting sqref="F16:N16">
    <cfRule type="cellIs" dxfId="5585" priority="2337" operator="greaterThan">
      <formula>0</formula>
    </cfRule>
  </conditionalFormatting>
  <conditionalFormatting sqref="F16:N16">
    <cfRule type="cellIs" dxfId="5584" priority="2336" operator="greaterThan">
      <formula>0</formula>
    </cfRule>
  </conditionalFormatting>
  <conditionalFormatting sqref="F16:N16">
    <cfRule type="cellIs" dxfId="5583" priority="2335" operator="greaterThan">
      <formula>0</formula>
    </cfRule>
  </conditionalFormatting>
  <conditionalFormatting sqref="F16:N16">
    <cfRule type="cellIs" dxfId="5582" priority="2334" operator="greaterThan">
      <formula>0</formula>
    </cfRule>
  </conditionalFormatting>
  <conditionalFormatting sqref="F16:N16">
    <cfRule type="cellIs" dxfId="5581" priority="2333" operator="greaterThan">
      <formula>0</formula>
    </cfRule>
  </conditionalFormatting>
  <conditionalFormatting sqref="F16:N16">
    <cfRule type="cellIs" dxfId="5580" priority="2332" operator="greaterThan">
      <formula>0</formula>
    </cfRule>
  </conditionalFormatting>
  <conditionalFormatting sqref="F16:N16">
    <cfRule type="cellIs" dxfId="5579" priority="2331" operator="greaterThan">
      <formula>0</formula>
    </cfRule>
  </conditionalFormatting>
  <conditionalFormatting sqref="F16:N16">
    <cfRule type="cellIs" dxfId="5578" priority="2330" operator="greaterThan">
      <formula>0</formula>
    </cfRule>
  </conditionalFormatting>
  <conditionalFormatting sqref="F16:N16">
    <cfRule type="cellIs" dxfId="5577" priority="2329" operator="greaterThan">
      <formula>0</formula>
    </cfRule>
  </conditionalFormatting>
  <conditionalFormatting sqref="F16:N16">
    <cfRule type="cellIs" dxfId="5576" priority="2328" operator="greaterThan">
      <formula>0</formula>
    </cfRule>
  </conditionalFormatting>
  <conditionalFormatting sqref="F16:N16">
    <cfRule type="cellIs" dxfId="5575" priority="2327" operator="greaterThan">
      <formula>0</formula>
    </cfRule>
  </conditionalFormatting>
  <conditionalFormatting sqref="F16:N16">
    <cfRule type="cellIs" dxfId="5574" priority="2326" operator="greaterThan">
      <formula>0</formula>
    </cfRule>
  </conditionalFormatting>
  <conditionalFormatting sqref="F16:N16">
    <cfRule type="cellIs" dxfId="5573" priority="2325" operator="greaterThan">
      <formula>0</formula>
    </cfRule>
  </conditionalFormatting>
  <conditionalFormatting sqref="F16:N16">
    <cfRule type="cellIs" dxfId="5572" priority="2324" operator="greaterThan">
      <formula>0</formula>
    </cfRule>
  </conditionalFormatting>
  <conditionalFormatting sqref="F16:N16">
    <cfRule type="cellIs" dxfId="5571" priority="2323" operator="greaterThan">
      <formula>0</formula>
    </cfRule>
  </conditionalFormatting>
  <conditionalFormatting sqref="F16:N16">
    <cfRule type="cellIs" dxfId="5570" priority="2322" operator="greaterThan">
      <formula>0</formula>
    </cfRule>
  </conditionalFormatting>
  <conditionalFormatting sqref="F16:N16">
    <cfRule type="cellIs" dxfId="5569" priority="2321" operator="greaterThan">
      <formula>0</formula>
    </cfRule>
  </conditionalFormatting>
  <conditionalFormatting sqref="F16:N16">
    <cfRule type="cellIs" dxfId="5568" priority="2320" operator="greaterThan">
      <formula>0</formula>
    </cfRule>
  </conditionalFormatting>
  <conditionalFormatting sqref="F16:N16">
    <cfRule type="cellIs" dxfId="5567" priority="2319" operator="greaterThan">
      <formula>0</formula>
    </cfRule>
  </conditionalFormatting>
  <conditionalFormatting sqref="F16:N16">
    <cfRule type="cellIs" dxfId="5566" priority="2318" operator="greaterThan">
      <formula>0</formula>
    </cfRule>
  </conditionalFormatting>
  <conditionalFormatting sqref="F16:N16">
    <cfRule type="cellIs" dxfId="5565" priority="2317" operator="greaterThan">
      <formula>0</formula>
    </cfRule>
  </conditionalFormatting>
  <conditionalFormatting sqref="F16:N16">
    <cfRule type="cellIs" dxfId="5564" priority="2316" operator="greaterThan">
      <formula>0</formula>
    </cfRule>
  </conditionalFormatting>
  <conditionalFormatting sqref="F16:N16">
    <cfRule type="cellIs" dxfId="5563" priority="2315" operator="greaterThan">
      <formula>0</formula>
    </cfRule>
  </conditionalFormatting>
  <conditionalFormatting sqref="F16:N16">
    <cfRule type="cellIs" dxfId="5562" priority="2314" operator="greaterThan">
      <formula>0</formula>
    </cfRule>
  </conditionalFormatting>
  <conditionalFormatting sqref="F16:N16">
    <cfRule type="cellIs" dxfId="5561" priority="2313" operator="greaterThan">
      <formula>0</formula>
    </cfRule>
  </conditionalFormatting>
  <conditionalFormatting sqref="N16">
    <cfRule type="cellIs" dxfId="5560" priority="2312" operator="greaterThan">
      <formula>0</formula>
    </cfRule>
  </conditionalFormatting>
  <conditionalFormatting sqref="F17:M18 N16">
    <cfRule type="cellIs" dxfId="5559" priority="2311" operator="greaterThan">
      <formula>0</formula>
    </cfRule>
  </conditionalFormatting>
  <conditionalFormatting sqref="F17:M18 N16">
    <cfRule type="cellIs" dxfId="5558" priority="2310" operator="greaterThan">
      <formula>0</formula>
    </cfRule>
  </conditionalFormatting>
  <conditionalFormatting sqref="F17:M18 N16">
    <cfRule type="cellIs" dxfId="5557" priority="2309" operator="greaterThan">
      <formula>0</formula>
    </cfRule>
  </conditionalFormatting>
  <conditionalFormatting sqref="F17:M18 N16">
    <cfRule type="cellIs" dxfId="5556" priority="2308" operator="greaterThan">
      <formula>0</formula>
    </cfRule>
  </conditionalFormatting>
  <conditionalFormatting sqref="F17:M18 N16">
    <cfRule type="cellIs" dxfId="5555" priority="2307" operator="greaterThan">
      <formula>0</formula>
    </cfRule>
  </conditionalFormatting>
  <conditionalFormatting sqref="F17:M18 N16">
    <cfRule type="cellIs" dxfId="5554" priority="2306" operator="greaterThan">
      <formula>0</formula>
    </cfRule>
  </conditionalFormatting>
  <conditionalFormatting sqref="F17:M18 N16">
    <cfRule type="cellIs" dxfId="5553" priority="2305" operator="greaterThan">
      <formula>0</formula>
    </cfRule>
  </conditionalFormatting>
  <conditionalFormatting sqref="F17:M18 N16">
    <cfRule type="cellIs" dxfId="5552" priority="2304" operator="greaterThan">
      <formula>0</formula>
    </cfRule>
  </conditionalFormatting>
  <conditionalFormatting sqref="F17:M18 N16">
    <cfRule type="cellIs" dxfId="5551" priority="2303" operator="greaterThan">
      <formula>0</formula>
    </cfRule>
  </conditionalFormatting>
  <conditionalFormatting sqref="F17:M18 N16">
    <cfRule type="cellIs" dxfId="5550" priority="2302" operator="greaterThan">
      <formula>0</formula>
    </cfRule>
  </conditionalFormatting>
  <conditionalFormatting sqref="F17:M18 N16">
    <cfRule type="cellIs" dxfId="5549" priority="2301" operator="greaterThan">
      <formula>0</formula>
    </cfRule>
  </conditionalFormatting>
  <conditionalFormatting sqref="F17:M18 N16">
    <cfRule type="cellIs" dxfId="5548" priority="2300" operator="greaterThan">
      <formula>0</formula>
    </cfRule>
  </conditionalFormatting>
  <conditionalFormatting sqref="F17:M18 N16">
    <cfRule type="cellIs" dxfId="5547" priority="2299" operator="greaterThan">
      <formula>0</formula>
    </cfRule>
  </conditionalFormatting>
  <conditionalFormatting sqref="F17:M18 N16">
    <cfRule type="cellIs" dxfId="5546" priority="2298" operator="greaterThan">
      <formula>0</formula>
    </cfRule>
  </conditionalFormatting>
  <conditionalFormatting sqref="F17:M18 N16">
    <cfRule type="cellIs" dxfId="5545" priority="2297" operator="greaterThan">
      <formula>0</formula>
    </cfRule>
  </conditionalFormatting>
  <conditionalFormatting sqref="F17:M18 N16">
    <cfRule type="cellIs" dxfId="5544" priority="2296" operator="greaterThan">
      <formula>0</formula>
    </cfRule>
  </conditionalFormatting>
  <conditionalFormatting sqref="F17:M18 N16">
    <cfRule type="cellIs" dxfId="5543" priority="2295" operator="greaterThan">
      <formula>0</formula>
    </cfRule>
  </conditionalFormatting>
  <conditionalFormatting sqref="F17:M18 N16">
    <cfRule type="cellIs" dxfId="5542" priority="2294" operator="greaterThan">
      <formula>0</formula>
    </cfRule>
  </conditionalFormatting>
  <conditionalFormatting sqref="F17:M18 N16">
    <cfRule type="cellIs" dxfId="5541" priority="2293" operator="greaterThan">
      <formula>0</formula>
    </cfRule>
  </conditionalFormatting>
  <conditionalFormatting sqref="F17:M18 N16">
    <cfRule type="cellIs" dxfId="5540" priority="2292" operator="greaterThan">
      <formula>0</formula>
    </cfRule>
  </conditionalFormatting>
  <conditionalFormatting sqref="F17:M18 N16">
    <cfRule type="cellIs" dxfId="5539" priority="2291" operator="greaterThan">
      <formula>0</formula>
    </cfRule>
  </conditionalFormatting>
  <conditionalFormatting sqref="F17:M18 N16">
    <cfRule type="cellIs" dxfId="5538" priority="2290" operator="greaterThan">
      <formula>0</formula>
    </cfRule>
  </conditionalFormatting>
  <conditionalFormatting sqref="F17:M18 N16">
    <cfRule type="cellIs" dxfId="5537" priority="2289" operator="greaterThan">
      <formula>0</formula>
    </cfRule>
  </conditionalFormatting>
  <conditionalFormatting sqref="F17:M18 N16">
    <cfRule type="cellIs" dxfId="5536" priority="2288" operator="greaterThan">
      <formula>0</formula>
    </cfRule>
  </conditionalFormatting>
  <conditionalFormatting sqref="F17:M18 N16">
    <cfRule type="cellIs" dxfId="5535" priority="2287" operator="greaterThan">
      <formula>0</formula>
    </cfRule>
  </conditionalFormatting>
  <conditionalFormatting sqref="F17:M18 N16">
    <cfRule type="cellIs" dxfId="5534" priority="2286" operator="greaterThan">
      <formula>0</formula>
    </cfRule>
  </conditionalFormatting>
  <conditionalFormatting sqref="F17:M18 N16">
    <cfRule type="cellIs" dxfId="5533" priority="2285" operator="greaterThan">
      <formula>0</formula>
    </cfRule>
  </conditionalFormatting>
  <conditionalFormatting sqref="F17:M18 N16">
    <cfRule type="cellIs" dxfId="5532" priority="2284" operator="greaterThan">
      <formula>0</formula>
    </cfRule>
  </conditionalFormatting>
  <conditionalFormatting sqref="F17:M18 N16">
    <cfRule type="cellIs" dxfId="5531" priority="2283" operator="greaterThan">
      <formula>0</formula>
    </cfRule>
  </conditionalFormatting>
  <conditionalFormatting sqref="F17:M18 N16">
    <cfRule type="cellIs" dxfId="5530" priority="2282" operator="greaterThan">
      <formula>0</formula>
    </cfRule>
  </conditionalFormatting>
  <conditionalFormatting sqref="F17:M18 N16">
    <cfRule type="cellIs" dxfId="5529" priority="2281" operator="greaterThan">
      <formula>0</formula>
    </cfRule>
  </conditionalFormatting>
  <conditionalFormatting sqref="F17:M18 N16">
    <cfRule type="cellIs" dxfId="5528" priority="2280" operator="greaterThan">
      <formula>0</formula>
    </cfRule>
  </conditionalFormatting>
  <conditionalFormatting sqref="F17:M18 N16">
    <cfRule type="cellIs" dxfId="5527" priority="2279" operator="greaterThan">
      <formula>0</formula>
    </cfRule>
  </conditionalFormatting>
  <conditionalFormatting sqref="F17:M18 N16">
    <cfRule type="cellIs" dxfId="5526" priority="2278" operator="greaterThan">
      <formula>0</formula>
    </cfRule>
  </conditionalFormatting>
  <conditionalFormatting sqref="F17:M18 N16">
    <cfRule type="cellIs" dxfId="5525" priority="2277" operator="greaterThan">
      <formula>0</formula>
    </cfRule>
  </conditionalFormatting>
  <conditionalFormatting sqref="F17:M18 N16">
    <cfRule type="cellIs" dxfId="5524" priority="2276" operator="greaterThan">
      <formula>0</formula>
    </cfRule>
  </conditionalFormatting>
  <conditionalFormatting sqref="F17:M18 N16">
    <cfRule type="cellIs" dxfId="5523" priority="2275" operator="greaterThan">
      <formula>0</formula>
    </cfRule>
  </conditionalFormatting>
  <conditionalFormatting sqref="F16:N16">
    <cfRule type="cellIs" dxfId="5522" priority="2274" operator="greaterThan">
      <formula>0</formula>
    </cfRule>
  </conditionalFormatting>
  <conditionalFormatting sqref="F16:N16">
    <cfRule type="cellIs" dxfId="5521" priority="2273" operator="greaterThan">
      <formula>0</formula>
    </cfRule>
  </conditionalFormatting>
  <conditionalFormatting sqref="F16:N16">
    <cfRule type="cellIs" dxfId="5520" priority="2272" operator="greaterThan">
      <formula>0</formula>
    </cfRule>
  </conditionalFormatting>
  <conditionalFormatting sqref="F16:N16">
    <cfRule type="cellIs" dxfId="5519" priority="2271" operator="greaterThan">
      <formula>0</formula>
    </cfRule>
  </conditionalFormatting>
  <conditionalFormatting sqref="F16:N16">
    <cfRule type="cellIs" dxfId="5518" priority="2270" operator="greaterThan">
      <formula>0</formula>
    </cfRule>
  </conditionalFormatting>
  <conditionalFormatting sqref="F16:N16">
    <cfRule type="cellIs" dxfId="5517" priority="2269" operator="greaterThan">
      <formula>0</formula>
    </cfRule>
  </conditionalFormatting>
  <conditionalFormatting sqref="F16:N16">
    <cfRule type="cellIs" dxfId="5516" priority="2268" operator="greaterThan">
      <formula>0</formula>
    </cfRule>
  </conditionalFormatting>
  <conditionalFormatting sqref="F16:N16">
    <cfRule type="cellIs" dxfId="5515" priority="2267" operator="greaterThan">
      <formula>0</formula>
    </cfRule>
  </conditionalFormatting>
  <conditionalFormatting sqref="F16:N16">
    <cfRule type="cellIs" dxfId="5514" priority="2266" operator="greaterThan">
      <formula>0</formula>
    </cfRule>
  </conditionalFormatting>
  <conditionalFormatting sqref="F16:N16">
    <cfRule type="cellIs" dxfId="5513" priority="2265" operator="greaterThan">
      <formula>0</formula>
    </cfRule>
  </conditionalFormatting>
  <conditionalFormatting sqref="F16:N16">
    <cfRule type="cellIs" dxfId="5512" priority="2264" operator="greaterThan">
      <formula>0</formula>
    </cfRule>
  </conditionalFormatting>
  <conditionalFormatting sqref="F16:N16">
    <cfRule type="cellIs" dxfId="5511" priority="2263" operator="greaterThan">
      <formula>0</formula>
    </cfRule>
  </conditionalFormatting>
  <conditionalFormatting sqref="F16:N16">
    <cfRule type="cellIs" dxfId="5510" priority="2262" operator="greaterThan">
      <formula>0</formula>
    </cfRule>
  </conditionalFormatting>
  <conditionalFormatting sqref="F16:N16">
    <cfRule type="cellIs" dxfId="5509" priority="2261" operator="greaterThan">
      <formula>0</formula>
    </cfRule>
  </conditionalFormatting>
  <conditionalFormatting sqref="F16:N16">
    <cfRule type="cellIs" dxfId="5508" priority="2260" operator="greaterThan">
      <formula>0</formula>
    </cfRule>
  </conditionalFormatting>
  <conditionalFormatting sqref="F16:N16">
    <cfRule type="cellIs" dxfId="5507" priority="2259" operator="greaterThan">
      <formula>0</formula>
    </cfRule>
  </conditionalFormatting>
  <conditionalFormatting sqref="F16:N16">
    <cfRule type="cellIs" dxfId="5506" priority="2258" operator="greaterThan">
      <formula>0</formula>
    </cfRule>
  </conditionalFormatting>
  <conditionalFormatting sqref="F16:N16">
    <cfRule type="cellIs" dxfId="5505" priority="2257" operator="greaterThan">
      <formula>0</formula>
    </cfRule>
  </conditionalFormatting>
  <conditionalFormatting sqref="F16:N16">
    <cfRule type="cellIs" dxfId="5504" priority="2256" operator="greaterThan">
      <formula>0</formula>
    </cfRule>
  </conditionalFormatting>
  <conditionalFormatting sqref="F16:N16">
    <cfRule type="cellIs" dxfId="5503" priority="2255" operator="greaterThan">
      <formula>0</formula>
    </cfRule>
  </conditionalFormatting>
  <conditionalFormatting sqref="F16:N16">
    <cfRule type="cellIs" dxfId="5502" priority="2254" operator="greaterThan">
      <formula>0</formula>
    </cfRule>
  </conditionalFormatting>
  <conditionalFormatting sqref="F16:N16">
    <cfRule type="cellIs" dxfId="5501" priority="2253" operator="greaterThan">
      <formula>0</formula>
    </cfRule>
  </conditionalFormatting>
  <conditionalFormatting sqref="F16:N16">
    <cfRule type="cellIs" dxfId="5500" priority="2252" operator="greaterThan">
      <formula>0</formula>
    </cfRule>
  </conditionalFormatting>
  <conditionalFormatting sqref="F16:N16">
    <cfRule type="cellIs" dxfId="5499" priority="2251" operator="greaterThan">
      <formula>0</formula>
    </cfRule>
  </conditionalFormatting>
  <conditionalFormatting sqref="F16:N16">
    <cfRule type="cellIs" dxfId="5498" priority="2250" operator="greaterThan">
      <formula>0</formula>
    </cfRule>
  </conditionalFormatting>
  <conditionalFormatting sqref="F16:N16">
    <cfRule type="cellIs" dxfId="5497" priority="2249" operator="greaterThan">
      <formula>0</formula>
    </cfRule>
  </conditionalFormatting>
  <conditionalFormatting sqref="F16:N16">
    <cfRule type="cellIs" dxfId="5496" priority="2248" operator="greaterThan">
      <formula>0</formula>
    </cfRule>
  </conditionalFormatting>
  <conditionalFormatting sqref="F16:N16">
    <cfRule type="cellIs" dxfId="5495" priority="2247" operator="greaterThan">
      <formula>0</formula>
    </cfRule>
  </conditionalFormatting>
  <conditionalFormatting sqref="F16:N16">
    <cfRule type="cellIs" dxfId="5494" priority="2246" operator="greaterThan">
      <formula>0</formula>
    </cfRule>
  </conditionalFormatting>
  <conditionalFormatting sqref="F16:N16">
    <cfRule type="cellIs" dxfId="5493" priority="2245" operator="greaterThan">
      <formula>0</formula>
    </cfRule>
  </conditionalFormatting>
  <conditionalFormatting sqref="F16:N16">
    <cfRule type="cellIs" dxfId="5492" priority="2244" operator="greaterThan">
      <formula>0</formula>
    </cfRule>
  </conditionalFormatting>
  <conditionalFormatting sqref="F16:N16">
    <cfRule type="cellIs" dxfId="5491" priority="2243" operator="greaterThan">
      <formula>0</formula>
    </cfRule>
  </conditionalFormatting>
  <conditionalFormatting sqref="F16:N16">
    <cfRule type="cellIs" dxfId="5490" priority="2242" operator="greaterThan">
      <formula>0</formula>
    </cfRule>
  </conditionalFormatting>
  <conditionalFormatting sqref="F16:N16">
    <cfRule type="cellIs" dxfId="5489" priority="2241" operator="greaterThan">
      <formula>0</formula>
    </cfRule>
  </conditionalFormatting>
  <conditionalFormatting sqref="F16:N16">
    <cfRule type="cellIs" dxfId="5488" priority="2240" operator="greaterThan">
      <formula>0</formula>
    </cfRule>
  </conditionalFormatting>
  <conditionalFormatting sqref="F16:N16">
    <cfRule type="cellIs" dxfId="5487" priority="2239" operator="greaterThan">
      <formula>0</formula>
    </cfRule>
  </conditionalFormatting>
  <conditionalFormatting sqref="F16:N16">
    <cfRule type="cellIs" dxfId="5486" priority="2238" operator="greaterThan">
      <formula>0</formula>
    </cfRule>
  </conditionalFormatting>
  <conditionalFormatting sqref="F16:N16">
    <cfRule type="cellIs" dxfId="5485" priority="2237" operator="greaterThan">
      <formula>0</formula>
    </cfRule>
  </conditionalFormatting>
  <conditionalFormatting sqref="F16:N16">
    <cfRule type="cellIs" dxfId="5484" priority="2236" operator="greaterThan">
      <formula>0</formula>
    </cfRule>
  </conditionalFormatting>
  <conditionalFormatting sqref="F16:N16">
    <cfRule type="cellIs" dxfId="5483" priority="2235" operator="greaterThan">
      <formula>0</formula>
    </cfRule>
  </conditionalFormatting>
  <conditionalFormatting sqref="F16:N16">
    <cfRule type="cellIs" dxfId="5482" priority="2234" operator="greaterThan">
      <formula>0</formula>
    </cfRule>
  </conditionalFormatting>
  <conditionalFormatting sqref="F16:N16">
    <cfRule type="cellIs" dxfId="5481" priority="2233" operator="greaterThan">
      <formula>0</formula>
    </cfRule>
  </conditionalFormatting>
  <conditionalFormatting sqref="F16:N16">
    <cfRule type="cellIs" dxfId="5480" priority="2232" operator="greaterThan">
      <formula>0</formula>
    </cfRule>
  </conditionalFormatting>
  <conditionalFormatting sqref="F16:N16">
    <cfRule type="cellIs" dxfId="5479" priority="2231" operator="greaterThan">
      <formula>0</formula>
    </cfRule>
  </conditionalFormatting>
  <conditionalFormatting sqref="F16:N16">
    <cfRule type="cellIs" dxfId="5478" priority="2230" operator="greaterThan">
      <formula>0</formula>
    </cfRule>
  </conditionalFormatting>
  <conditionalFormatting sqref="F16:N16">
    <cfRule type="cellIs" dxfId="5477" priority="2229" operator="greaterThan">
      <formula>0</formula>
    </cfRule>
  </conditionalFormatting>
  <conditionalFormatting sqref="F16:N16">
    <cfRule type="cellIs" dxfId="5476" priority="2228" operator="greaterThan">
      <formula>0</formula>
    </cfRule>
  </conditionalFormatting>
  <conditionalFormatting sqref="F16:N16">
    <cfRule type="cellIs" dxfId="5475" priority="2227" operator="greaterThan">
      <formula>0</formula>
    </cfRule>
  </conditionalFormatting>
  <conditionalFormatting sqref="F16:N16">
    <cfRule type="cellIs" dxfId="5474" priority="2226" operator="greaterThan">
      <formula>0</formula>
    </cfRule>
  </conditionalFormatting>
  <conditionalFormatting sqref="F16:N16">
    <cfRule type="cellIs" dxfId="5473" priority="2225" operator="greaterThan">
      <formula>0</formula>
    </cfRule>
  </conditionalFormatting>
  <conditionalFormatting sqref="F16:N16">
    <cfRule type="cellIs" dxfId="5472" priority="2224" operator="greaterThan">
      <formula>0</formula>
    </cfRule>
  </conditionalFormatting>
  <conditionalFormatting sqref="F16:N16">
    <cfRule type="cellIs" dxfId="5471" priority="2223" operator="greaterThan">
      <formula>0</formula>
    </cfRule>
  </conditionalFormatting>
  <conditionalFormatting sqref="F16:N16">
    <cfRule type="cellIs" dxfId="5470" priority="2222" operator="greaterThan">
      <formula>0</formula>
    </cfRule>
  </conditionalFormatting>
  <conditionalFormatting sqref="F16:N16">
    <cfRule type="cellIs" dxfId="5469" priority="2221" operator="greaterThan">
      <formula>0</formula>
    </cfRule>
  </conditionalFormatting>
  <conditionalFormatting sqref="F16:N16">
    <cfRule type="cellIs" dxfId="5468" priority="2220" operator="greaterThan">
      <formula>0</formula>
    </cfRule>
  </conditionalFormatting>
  <conditionalFormatting sqref="F16:N16">
    <cfRule type="cellIs" dxfId="5467" priority="2219" operator="greaterThan">
      <formula>0</formula>
    </cfRule>
  </conditionalFormatting>
  <conditionalFormatting sqref="F16:N16">
    <cfRule type="cellIs" dxfId="5466" priority="2218" operator="greaterThan">
      <formula>0</formula>
    </cfRule>
  </conditionalFormatting>
  <conditionalFormatting sqref="F16:N16">
    <cfRule type="cellIs" dxfId="5465" priority="2217" operator="greaterThan">
      <formula>0</formula>
    </cfRule>
  </conditionalFormatting>
  <conditionalFormatting sqref="F16:N16">
    <cfRule type="cellIs" dxfId="5464" priority="2216" operator="greaterThan">
      <formula>0</formula>
    </cfRule>
  </conditionalFormatting>
  <conditionalFormatting sqref="F16:N16">
    <cfRule type="cellIs" dxfId="5463" priority="2215" operator="greaterThan">
      <formula>0</formula>
    </cfRule>
  </conditionalFormatting>
  <conditionalFormatting sqref="F16:N16">
    <cfRule type="cellIs" dxfId="5462" priority="2214" operator="greaterThan">
      <formula>0</formula>
    </cfRule>
  </conditionalFormatting>
  <conditionalFormatting sqref="F16:N16">
    <cfRule type="cellIs" dxfId="5461" priority="2213" operator="greaterThan">
      <formula>0</formula>
    </cfRule>
  </conditionalFormatting>
  <conditionalFormatting sqref="F16:N16">
    <cfRule type="cellIs" dxfId="5460" priority="2212" operator="greaterThan">
      <formula>0</formula>
    </cfRule>
  </conditionalFormatting>
  <conditionalFormatting sqref="F16:N16">
    <cfRule type="cellIs" dxfId="5459" priority="2211" operator="greaterThan">
      <formula>0</formula>
    </cfRule>
  </conditionalFormatting>
  <conditionalFormatting sqref="F16:N16">
    <cfRule type="cellIs" dxfId="5458" priority="2210" operator="greaterThan">
      <formula>0</formula>
    </cfRule>
  </conditionalFormatting>
  <conditionalFormatting sqref="F16:N16">
    <cfRule type="cellIs" dxfId="5457" priority="2209" operator="greaterThan">
      <formula>0</formula>
    </cfRule>
  </conditionalFormatting>
  <conditionalFormatting sqref="F16:N16">
    <cfRule type="cellIs" dxfId="5456" priority="2208" operator="greaterThan">
      <formula>0</formula>
    </cfRule>
  </conditionalFormatting>
  <conditionalFormatting sqref="F16:N16">
    <cfRule type="cellIs" dxfId="5455" priority="2207" operator="greaterThan">
      <formula>0</formula>
    </cfRule>
  </conditionalFormatting>
  <conditionalFormatting sqref="F16:N16">
    <cfRule type="cellIs" dxfId="5454" priority="2206" operator="greaterThan">
      <formula>0</formula>
    </cfRule>
  </conditionalFormatting>
  <conditionalFormatting sqref="F16:N16">
    <cfRule type="cellIs" dxfId="5453" priority="2205" operator="greaterThan">
      <formula>0</formula>
    </cfRule>
  </conditionalFormatting>
  <conditionalFormatting sqref="F16:N16">
    <cfRule type="cellIs" dxfId="5452" priority="2204" operator="greaterThan">
      <formula>0</formula>
    </cfRule>
  </conditionalFormatting>
  <conditionalFormatting sqref="F16:N16">
    <cfRule type="cellIs" dxfId="5451" priority="2203" operator="greaterThan">
      <formula>0</formula>
    </cfRule>
  </conditionalFormatting>
  <conditionalFormatting sqref="F16:N16">
    <cfRule type="cellIs" dxfId="5450" priority="2202" operator="greaterThan">
      <formula>0</formula>
    </cfRule>
  </conditionalFormatting>
  <conditionalFormatting sqref="F16:N16">
    <cfRule type="cellIs" dxfId="5449" priority="2201" operator="greaterThan">
      <formula>0</formula>
    </cfRule>
  </conditionalFormatting>
  <conditionalFormatting sqref="F16:N16">
    <cfRule type="cellIs" dxfId="5448" priority="2200" operator="greaterThan">
      <formula>0</formula>
    </cfRule>
  </conditionalFormatting>
  <conditionalFormatting sqref="F16:N16">
    <cfRule type="cellIs" dxfId="5447" priority="2199" operator="greaterThan">
      <formula>0</formula>
    </cfRule>
  </conditionalFormatting>
  <conditionalFormatting sqref="F16:N16">
    <cfRule type="cellIs" dxfId="5446" priority="2198" operator="greaterThan">
      <formula>0</formula>
    </cfRule>
  </conditionalFormatting>
  <conditionalFormatting sqref="F16:N16">
    <cfRule type="cellIs" dxfId="5445" priority="2197" operator="greaterThan">
      <formula>0</formula>
    </cfRule>
  </conditionalFormatting>
  <conditionalFormatting sqref="F16:N16">
    <cfRule type="cellIs" dxfId="5444" priority="2196" operator="greaterThan">
      <formula>0</formula>
    </cfRule>
  </conditionalFormatting>
  <conditionalFormatting sqref="F16:N16">
    <cfRule type="cellIs" dxfId="5443" priority="2195" operator="greaterThan">
      <formula>0</formula>
    </cfRule>
  </conditionalFormatting>
  <conditionalFormatting sqref="F16:N16">
    <cfRule type="cellIs" dxfId="5442" priority="2194" operator="greaterThan">
      <formula>0</formula>
    </cfRule>
  </conditionalFormatting>
  <conditionalFormatting sqref="F16:N16">
    <cfRule type="cellIs" dxfId="5441" priority="2193" operator="greaterThan">
      <formula>0</formula>
    </cfRule>
  </conditionalFormatting>
  <conditionalFormatting sqref="F16:N16">
    <cfRule type="cellIs" dxfId="5440" priority="2192" operator="greaterThan">
      <formula>0</formula>
    </cfRule>
  </conditionalFormatting>
  <conditionalFormatting sqref="F16:N16">
    <cfRule type="cellIs" dxfId="5439" priority="2191" operator="greaterThan">
      <formula>0</formula>
    </cfRule>
  </conditionalFormatting>
  <conditionalFormatting sqref="F16:N16">
    <cfRule type="cellIs" dxfId="5438" priority="2190" operator="greaterThan">
      <formula>0</formula>
    </cfRule>
  </conditionalFormatting>
  <conditionalFormatting sqref="F16:N16">
    <cfRule type="cellIs" dxfId="5437" priority="2189" operator="greaterThan">
      <formula>0</formula>
    </cfRule>
  </conditionalFormatting>
  <conditionalFormatting sqref="F16:N16">
    <cfRule type="cellIs" dxfId="5436" priority="2188" operator="greaterThan">
      <formula>0</formula>
    </cfRule>
  </conditionalFormatting>
  <conditionalFormatting sqref="F16:N16">
    <cfRule type="cellIs" dxfId="5435" priority="2187" operator="greaterThan">
      <formula>0</formula>
    </cfRule>
  </conditionalFormatting>
  <conditionalFormatting sqref="F16:N16">
    <cfRule type="cellIs" dxfId="5434" priority="2186" operator="greaterThan">
      <formula>0</formula>
    </cfRule>
  </conditionalFormatting>
  <conditionalFormatting sqref="F16:N16">
    <cfRule type="cellIs" dxfId="5433" priority="2185" operator="greaterThan">
      <formula>0</formula>
    </cfRule>
  </conditionalFormatting>
  <conditionalFormatting sqref="F16:N16">
    <cfRule type="cellIs" dxfId="5432" priority="2184" operator="greaterThan">
      <formula>0</formula>
    </cfRule>
  </conditionalFormatting>
  <conditionalFormatting sqref="F16:N16">
    <cfRule type="cellIs" dxfId="5431" priority="2183" operator="greaterThan">
      <formula>0</formula>
    </cfRule>
  </conditionalFormatting>
  <conditionalFormatting sqref="F16:N16">
    <cfRule type="cellIs" dxfId="5430" priority="2182" operator="greaterThan">
      <formula>0</formula>
    </cfRule>
  </conditionalFormatting>
  <conditionalFormatting sqref="F16:N16">
    <cfRule type="cellIs" dxfId="5429" priority="2181" operator="greaterThan">
      <formula>0</formula>
    </cfRule>
  </conditionalFormatting>
  <conditionalFormatting sqref="F16:N16">
    <cfRule type="cellIs" dxfId="5428" priority="2180" operator="greaterThan">
      <formula>0</formula>
    </cfRule>
  </conditionalFormatting>
  <conditionalFormatting sqref="F16:N16">
    <cfRule type="cellIs" dxfId="5427" priority="2179" operator="greaterThan">
      <formula>0</formula>
    </cfRule>
  </conditionalFormatting>
  <conditionalFormatting sqref="F16:N16">
    <cfRule type="cellIs" dxfId="5426" priority="2178" operator="greaterThan">
      <formula>0</formula>
    </cfRule>
  </conditionalFormatting>
  <conditionalFormatting sqref="F16:N16">
    <cfRule type="cellIs" dxfId="5425" priority="2177" operator="greaterThan">
      <formula>0</formula>
    </cfRule>
  </conditionalFormatting>
  <conditionalFormatting sqref="F16:N16">
    <cfRule type="cellIs" dxfId="5424" priority="2176" operator="greaterThan">
      <formula>0</formula>
    </cfRule>
  </conditionalFormatting>
  <conditionalFormatting sqref="F16:N16">
    <cfRule type="cellIs" dxfId="5423" priority="2175" operator="greaterThan">
      <formula>0</formula>
    </cfRule>
  </conditionalFormatting>
  <conditionalFormatting sqref="F16:N16">
    <cfRule type="cellIs" dxfId="5422" priority="2174" operator="greaterThan">
      <formula>0</formula>
    </cfRule>
  </conditionalFormatting>
  <conditionalFormatting sqref="F16:N16">
    <cfRule type="cellIs" dxfId="5421" priority="2173" operator="greaterThan">
      <formula>0</formula>
    </cfRule>
  </conditionalFormatting>
  <conditionalFormatting sqref="F16:N16">
    <cfRule type="cellIs" dxfId="5420" priority="2172" operator="greaterThan">
      <formula>0</formula>
    </cfRule>
  </conditionalFormatting>
  <conditionalFormatting sqref="F16:N16">
    <cfRule type="cellIs" dxfId="5419" priority="2171" operator="greaterThan">
      <formula>0</formula>
    </cfRule>
  </conditionalFormatting>
  <conditionalFormatting sqref="F16:N16">
    <cfRule type="cellIs" dxfId="5418" priority="2170" operator="greaterThan">
      <formula>0</formula>
    </cfRule>
  </conditionalFormatting>
  <conditionalFormatting sqref="F16:N16">
    <cfRule type="cellIs" dxfId="5417" priority="2169" operator="greaterThan">
      <formula>0</formula>
    </cfRule>
  </conditionalFormatting>
  <conditionalFormatting sqref="F16:N16">
    <cfRule type="cellIs" dxfId="5416" priority="2168" operator="greaterThan">
      <formula>0</formula>
    </cfRule>
  </conditionalFormatting>
  <conditionalFormatting sqref="F16:N16">
    <cfRule type="cellIs" dxfId="5415" priority="2167" operator="greaterThan">
      <formula>0</formula>
    </cfRule>
  </conditionalFormatting>
  <conditionalFormatting sqref="F16:N16">
    <cfRule type="cellIs" dxfId="5414" priority="2166" operator="greaterThan">
      <formula>0</formula>
    </cfRule>
  </conditionalFormatting>
  <conditionalFormatting sqref="F16:N16">
    <cfRule type="cellIs" dxfId="5413" priority="2165" operator="greaterThan">
      <formula>0</formula>
    </cfRule>
  </conditionalFormatting>
  <conditionalFormatting sqref="F16:N16">
    <cfRule type="cellIs" dxfId="5412" priority="2164" operator="greaterThan">
      <formula>0</formula>
    </cfRule>
  </conditionalFormatting>
  <conditionalFormatting sqref="F16:N16">
    <cfRule type="cellIs" dxfId="5411" priority="2163" operator="greaterThan">
      <formula>0</formula>
    </cfRule>
  </conditionalFormatting>
  <conditionalFormatting sqref="F16:N16">
    <cfRule type="cellIs" dxfId="5410" priority="2162" operator="greaterThan">
      <formula>0</formula>
    </cfRule>
  </conditionalFormatting>
  <conditionalFormatting sqref="F16:N16">
    <cfRule type="cellIs" dxfId="5409" priority="2161" operator="greaterThan">
      <formula>0</formula>
    </cfRule>
  </conditionalFormatting>
  <conditionalFormatting sqref="F16:N16">
    <cfRule type="cellIs" dxfId="5408" priority="2160" operator="greaterThan">
      <formula>0</formula>
    </cfRule>
  </conditionalFormatting>
  <conditionalFormatting sqref="F16:N16">
    <cfRule type="cellIs" dxfId="5407" priority="2159" operator="greaterThan">
      <formula>0</formula>
    </cfRule>
  </conditionalFormatting>
  <conditionalFormatting sqref="F16:N16">
    <cfRule type="cellIs" dxfId="5406" priority="2158" operator="greaterThan">
      <formula>0</formula>
    </cfRule>
  </conditionalFormatting>
  <conditionalFormatting sqref="F16:N16">
    <cfRule type="cellIs" dxfId="5405" priority="2157" operator="greaterThan">
      <formula>0</formula>
    </cfRule>
  </conditionalFormatting>
  <conditionalFormatting sqref="F16:N16">
    <cfRule type="cellIs" dxfId="5404" priority="2156" operator="greaterThan">
      <formula>0</formula>
    </cfRule>
  </conditionalFormatting>
  <conditionalFormatting sqref="F16:N16">
    <cfRule type="cellIs" dxfId="5403" priority="2155" operator="greaterThan">
      <formula>0</formula>
    </cfRule>
  </conditionalFormatting>
  <conditionalFormatting sqref="F16:N16">
    <cfRule type="cellIs" dxfId="5402" priority="2154" operator="greaterThan">
      <formula>0</formula>
    </cfRule>
  </conditionalFormatting>
  <conditionalFormatting sqref="F16:N16">
    <cfRule type="cellIs" dxfId="5401" priority="2153" operator="greaterThan">
      <formula>0</formula>
    </cfRule>
  </conditionalFormatting>
  <conditionalFormatting sqref="F16:N16">
    <cfRule type="cellIs" dxfId="5400" priority="2152" operator="greaterThan">
      <formula>0</formula>
    </cfRule>
  </conditionalFormatting>
  <conditionalFormatting sqref="F16:N16">
    <cfRule type="cellIs" dxfId="5399" priority="2151" operator="greaterThan">
      <formula>0</formula>
    </cfRule>
  </conditionalFormatting>
  <conditionalFormatting sqref="F16:N16">
    <cfRule type="cellIs" dxfId="5398" priority="2150" operator="greaterThan">
      <formula>0</formula>
    </cfRule>
  </conditionalFormatting>
  <conditionalFormatting sqref="F16:N16">
    <cfRule type="cellIs" dxfId="5397" priority="2149" operator="greaterThan">
      <formula>0</formula>
    </cfRule>
  </conditionalFormatting>
  <conditionalFormatting sqref="F16:N16">
    <cfRule type="cellIs" dxfId="5396" priority="2148" operator="greaterThan">
      <formula>0</formula>
    </cfRule>
  </conditionalFormatting>
  <conditionalFormatting sqref="F16:N16">
    <cfRule type="cellIs" dxfId="5395" priority="2147" operator="greaterThan">
      <formula>0</formula>
    </cfRule>
  </conditionalFormatting>
  <conditionalFormatting sqref="F16:N16">
    <cfRule type="cellIs" dxfId="5394" priority="2146" operator="greaterThan">
      <formula>0</formula>
    </cfRule>
  </conditionalFormatting>
  <conditionalFormatting sqref="F16:N16">
    <cfRule type="cellIs" dxfId="5393" priority="2145" operator="greaterThan">
      <formula>0</formula>
    </cfRule>
  </conditionalFormatting>
  <conditionalFormatting sqref="F16:N16">
    <cfRule type="cellIs" dxfId="5392" priority="2144" operator="greaterThan">
      <formula>0</formula>
    </cfRule>
  </conditionalFormatting>
  <conditionalFormatting sqref="F16:N16">
    <cfRule type="cellIs" dxfId="5391" priority="2143" operator="greaterThan">
      <formula>0</formula>
    </cfRule>
  </conditionalFormatting>
  <conditionalFormatting sqref="F16:N16">
    <cfRule type="cellIs" dxfId="5390" priority="2142" operator="greaterThan">
      <formula>0</formula>
    </cfRule>
  </conditionalFormatting>
  <conditionalFormatting sqref="F16:N16">
    <cfRule type="cellIs" dxfId="5389" priority="2141" operator="greaterThan">
      <formula>0</formula>
    </cfRule>
  </conditionalFormatting>
  <conditionalFormatting sqref="F16:N16">
    <cfRule type="cellIs" dxfId="5388" priority="2140" operator="greaterThan">
      <formula>0</formula>
    </cfRule>
  </conditionalFormatting>
  <conditionalFormatting sqref="F16:N16">
    <cfRule type="cellIs" dxfId="5387" priority="2139" operator="greaterThan">
      <formula>0</formula>
    </cfRule>
  </conditionalFormatting>
  <conditionalFormatting sqref="F16:N16">
    <cfRule type="cellIs" dxfId="5386" priority="2138" operator="greaterThan">
      <formula>0</formula>
    </cfRule>
  </conditionalFormatting>
  <conditionalFormatting sqref="F16:N16">
    <cfRule type="cellIs" dxfId="5385" priority="2137" operator="greaterThan">
      <formula>0</formula>
    </cfRule>
  </conditionalFormatting>
  <conditionalFormatting sqref="F16:N16">
    <cfRule type="cellIs" dxfId="5384" priority="2136" operator="greaterThan">
      <formula>0</formula>
    </cfRule>
  </conditionalFormatting>
  <conditionalFormatting sqref="F16:N16">
    <cfRule type="cellIs" dxfId="5383" priority="2135" operator="greaterThan">
      <formula>0</formula>
    </cfRule>
  </conditionalFormatting>
  <conditionalFormatting sqref="F16:N16">
    <cfRule type="cellIs" dxfId="5382" priority="2134" operator="greaterThan">
      <formula>0</formula>
    </cfRule>
  </conditionalFormatting>
  <conditionalFormatting sqref="F16:N16">
    <cfRule type="cellIs" dxfId="5381" priority="2133" operator="greaterThan">
      <formula>0</formula>
    </cfRule>
  </conditionalFormatting>
  <conditionalFormatting sqref="F16:N16">
    <cfRule type="cellIs" dxfId="5380" priority="2132" operator="greaterThan">
      <formula>0</formula>
    </cfRule>
  </conditionalFormatting>
  <conditionalFormatting sqref="F16:N16">
    <cfRule type="cellIs" dxfId="5379" priority="2131" operator="greaterThan">
      <formula>0</formula>
    </cfRule>
  </conditionalFormatting>
  <conditionalFormatting sqref="F16:N16">
    <cfRule type="cellIs" dxfId="5378" priority="2130" operator="greaterThan">
      <formula>0</formula>
    </cfRule>
  </conditionalFormatting>
  <conditionalFormatting sqref="F16:N16">
    <cfRule type="cellIs" dxfId="5377" priority="2129" operator="greaterThan">
      <formula>0</formula>
    </cfRule>
  </conditionalFormatting>
  <conditionalFormatting sqref="F16:N16">
    <cfRule type="cellIs" dxfId="5376" priority="2128" operator="greaterThan">
      <formula>0</formula>
    </cfRule>
  </conditionalFormatting>
  <conditionalFormatting sqref="F16:N16">
    <cfRule type="cellIs" dxfId="5375" priority="2127" operator="greaterThan">
      <formula>0</formula>
    </cfRule>
  </conditionalFormatting>
  <conditionalFormatting sqref="F16:N16">
    <cfRule type="cellIs" dxfId="5374" priority="2126" operator="greaterThan">
      <formula>0</formula>
    </cfRule>
  </conditionalFormatting>
  <conditionalFormatting sqref="F16:N16">
    <cfRule type="cellIs" dxfId="5373" priority="2125" operator="greaterThan">
      <formula>0</formula>
    </cfRule>
  </conditionalFormatting>
  <conditionalFormatting sqref="F16:N16">
    <cfRule type="cellIs" dxfId="5372" priority="2124" operator="greaterThan">
      <formula>0</formula>
    </cfRule>
  </conditionalFormatting>
  <conditionalFormatting sqref="F16:N16">
    <cfRule type="cellIs" dxfId="5371" priority="2123" operator="greaterThan">
      <formula>0</formula>
    </cfRule>
  </conditionalFormatting>
  <conditionalFormatting sqref="F16:N16">
    <cfRule type="cellIs" dxfId="5370" priority="2122" operator="greaterThan">
      <formula>0</formula>
    </cfRule>
  </conditionalFormatting>
  <conditionalFormatting sqref="F16:N16">
    <cfRule type="cellIs" dxfId="5369" priority="2121" operator="greaterThan">
      <formula>0</formula>
    </cfRule>
  </conditionalFormatting>
  <conditionalFormatting sqref="F16:N16">
    <cfRule type="cellIs" dxfId="5368" priority="2120" operator="greaterThan">
      <formula>0</formula>
    </cfRule>
  </conditionalFormatting>
  <conditionalFormatting sqref="F16:N16">
    <cfRule type="cellIs" dxfId="5367" priority="2119" operator="greaterThan">
      <formula>0</formula>
    </cfRule>
  </conditionalFormatting>
  <conditionalFormatting sqref="F16:N16">
    <cfRule type="cellIs" dxfId="5366" priority="2118" operator="greaterThan">
      <formula>0</formula>
    </cfRule>
  </conditionalFormatting>
  <conditionalFormatting sqref="F16:N16">
    <cfRule type="cellIs" dxfId="5365" priority="2117" operator="greaterThan">
      <formula>0</formula>
    </cfRule>
  </conditionalFormatting>
  <conditionalFormatting sqref="F16:N16">
    <cfRule type="cellIs" dxfId="5364" priority="2116" operator="greaterThan">
      <formula>0</formula>
    </cfRule>
  </conditionalFormatting>
  <conditionalFormatting sqref="F16:N16">
    <cfRule type="cellIs" dxfId="5363" priority="2115" operator="greaterThan">
      <formula>0</formula>
    </cfRule>
  </conditionalFormatting>
  <conditionalFormatting sqref="F16:N16">
    <cfRule type="cellIs" dxfId="5362" priority="2114" operator="greaterThan">
      <formula>0</formula>
    </cfRule>
  </conditionalFormatting>
  <conditionalFormatting sqref="F16:N16">
    <cfRule type="cellIs" dxfId="5361" priority="2113" operator="greaterThan">
      <formula>0</formula>
    </cfRule>
  </conditionalFormatting>
  <conditionalFormatting sqref="F16:N16">
    <cfRule type="cellIs" dxfId="5360" priority="2112" operator="greaterThan">
      <formula>0</formula>
    </cfRule>
  </conditionalFormatting>
  <conditionalFormatting sqref="F16:N16">
    <cfRule type="cellIs" dxfId="5359" priority="2111" operator="greaterThan">
      <formula>0</formula>
    </cfRule>
  </conditionalFormatting>
  <conditionalFormatting sqref="F16:N16">
    <cfRule type="cellIs" dxfId="5358" priority="2110" operator="greaterThan">
      <formula>0</formula>
    </cfRule>
  </conditionalFormatting>
  <conditionalFormatting sqref="F16:N16">
    <cfRule type="cellIs" dxfId="5357" priority="2109" operator="greaterThan">
      <formula>0</formula>
    </cfRule>
  </conditionalFormatting>
  <conditionalFormatting sqref="F16:N16">
    <cfRule type="cellIs" dxfId="5356" priority="2108" operator="greaterThan">
      <formula>0</formula>
    </cfRule>
  </conditionalFormatting>
  <conditionalFormatting sqref="F16:N16">
    <cfRule type="cellIs" dxfId="5355" priority="2107" operator="greaterThan">
      <formula>0</formula>
    </cfRule>
  </conditionalFormatting>
  <conditionalFormatting sqref="F16:N16">
    <cfRule type="cellIs" dxfId="5354" priority="2106" operator="greaterThan">
      <formula>0</formula>
    </cfRule>
  </conditionalFormatting>
  <conditionalFormatting sqref="F16:N16">
    <cfRule type="cellIs" dxfId="5353" priority="2105" operator="greaterThan">
      <formula>0</formula>
    </cfRule>
  </conditionalFormatting>
  <conditionalFormatting sqref="F16:N16">
    <cfRule type="cellIs" dxfId="5352" priority="2104" operator="greaterThan">
      <formula>0</formula>
    </cfRule>
  </conditionalFormatting>
  <conditionalFormatting sqref="F16:N16">
    <cfRule type="cellIs" dxfId="5351" priority="2103" operator="greaterThan">
      <formula>0</formula>
    </cfRule>
  </conditionalFormatting>
  <conditionalFormatting sqref="F16:N16">
    <cfRule type="cellIs" dxfId="5350" priority="2102" operator="greaterThan">
      <formula>0</formula>
    </cfRule>
  </conditionalFormatting>
  <conditionalFormatting sqref="F16:N16">
    <cfRule type="cellIs" dxfId="5349" priority="2101" operator="greaterThan">
      <formula>0</formula>
    </cfRule>
  </conditionalFormatting>
  <conditionalFormatting sqref="F16:N16">
    <cfRule type="cellIs" dxfId="5348" priority="2100" operator="greaterThan">
      <formula>0</formula>
    </cfRule>
  </conditionalFormatting>
  <conditionalFormatting sqref="F16:N16">
    <cfRule type="cellIs" dxfId="5347" priority="2099" operator="greaterThan">
      <formula>0</formula>
    </cfRule>
  </conditionalFormatting>
  <conditionalFormatting sqref="F16:N16">
    <cfRule type="cellIs" dxfId="5346" priority="2098" operator="greaterThan">
      <formula>0</formula>
    </cfRule>
  </conditionalFormatting>
  <conditionalFormatting sqref="F16:N16">
    <cfRule type="cellIs" dxfId="5345" priority="2097" operator="greaterThan">
      <formula>0</formula>
    </cfRule>
  </conditionalFormatting>
  <conditionalFormatting sqref="F16:N16">
    <cfRule type="cellIs" dxfId="5344" priority="2096" operator="greaterThan">
      <formula>0</formula>
    </cfRule>
  </conditionalFormatting>
  <conditionalFormatting sqref="F16:N16">
    <cfRule type="cellIs" dxfId="5343" priority="2095" operator="greaterThan">
      <formula>0</formula>
    </cfRule>
  </conditionalFormatting>
  <conditionalFormatting sqref="F16:N16">
    <cfRule type="cellIs" dxfId="5342" priority="2094" operator="greaterThan">
      <formula>0</formula>
    </cfRule>
  </conditionalFormatting>
  <conditionalFormatting sqref="F16:N16">
    <cfRule type="cellIs" dxfId="5341" priority="2093" operator="greaterThan">
      <formula>0</formula>
    </cfRule>
  </conditionalFormatting>
  <conditionalFormatting sqref="F16:N16">
    <cfRule type="cellIs" dxfId="5340" priority="2092" operator="greaterThan">
      <formula>0</formula>
    </cfRule>
  </conditionalFormatting>
  <conditionalFormatting sqref="F16:N16">
    <cfRule type="cellIs" dxfId="5339" priority="2091" operator="greaterThan">
      <formula>0</formula>
    </cfRule>
  </conditionalFormatting>
  <conditionalFormatting sqref="F16:N16">
    <cfRule type="cellIs" dxfId="5338" priority="2090" operator="greaterThan">
      <formula>0</formula>
    </cfRule>
  </conditionalFormatting>
  <conditionalFormatting sqref="F16:N16">
    <cfRule type="cellIs" dxfId="5337" priority="2089" operator="greaterThan">
      <formula>0</formula>
    </cfRule>
  </conditionalFormatting>
  <conditionalFormatting sqref="F16:N16">
    <cfRule type="cellIs" dxfId="5336" priority="2088" operator="greaterThan">
      <formula>0</formula>
    </cfRule>
  </conditionalFormatting>
  <conditionalFormatting sqref="F16:N16">
    <cfRule type="cellIs" dxfId="5335" priority="2087" operator="greaterThan">
      <formula>0</formula>
    </cfRule>
  </conditionalFormatting>
  <conditionalFormatting sqref="F16:N16">
    <cfRule type="cellIs" dxfId="5334" priority="2086" operator="greaterThan">
      <formula>0</formula>
    </cfRule>
  </conditionalFormatting>
  <conditionalFormatting sqref="F16:N16">
    <cfRule type="cellIs" dxfId="5333" priority="2085" operator="greaterThan">
      <formula>0</formula>
    </cfRule>
  </conditionalFormatting>
  <conditionalFormatting sqref="F16:N16">
    <cfRule type="cellIs" dxfId="5332" priority="2084" operator="greaterThan">
      <formula>0</formula>
    </cfRule>
  </conditionalFormatting>
  <conditionalFormatting sqref="F16:N16">
    <cfRule type="cellIs" dxfId="5331" priority="2083" operator="greaterThan">
      <formula>0</formula>
    </cfRule>
  </conditionalFormatting>
  <conditionalFormatting sqref="F16:N16">
    <cfRule type="cellIs" dxfId="5330" priority="2082" operator="greaterThan">
      <formula>0</formula>
    </cfRule>
  </conditionalFormatting>
  <conditionalFormatting sqref="F16:N16">
    <cfRule type="cellIs" dxfId="5329" priority="2081" operator="greaterThan">
      <formula>0</formula>
    </cfRule>
  </conditionalFormatting>
  <conditionalFormatting sqref="F16:N16">
    <cfRule type="cellIs" dxfId="5328" priority="2080" operator="greaterThan">
      <formula>0</formula>
    </cfRule>
  </conditionalFormatting>
  <conditionalFormatting sqref="F16:N16">
    <cfRule type="cellIs" dxfId="5327" priority="2079" operator="greaterThan">
      <formula>0</formula>
    </cfRule>
  </conditionalFormatting>
  <conditionalFormatting sqref="F16:N16">
    <cfRule type="cellIs" dxfId="5326" priority="2078" operator="greaterThan">
      <formula>0</formula>
    </cfRule>
  </conditionalFormatting>
  <conditionalFormatting sqref="F16:N16">
    <cfRule type="cellIs" dxfId="5325" priority="2077" operator="greaterThan">
      <formula>0</formula>
    </cfRule>
  </conditionalFormatting>
  <conditionalFormatting sqref="F16:N16">
    <cfRule type="cellIs" dxfId="5324" priority="2076" operator="greaterThan">
      <formula>0</formula>
    </cfRule>
  </conditionalFormatting>
  <conditionalFormatting sqref="F16:N16">
    <cfRule type="cellIs" dxfId="5323" priority="2075" operator="greaterThan">
      <formula>0</formula>
    </cfRule>
  </conditionalFormatting>
  <conditionalFormatting sqref="F16:N16">
    <cfRule type="cellIs" dxfId="5322" priority="2074" operator="greaterThan">
      <formula>0</formula>
    </cfRule>
  </conditionalFormatting>
  <conditionalFormatting sqref="F16:N16">
    <cfRule type="cellIs" dxfId="5321" priority="2073" operator="greaterThan">
      <formula>0</formula>
    </cfRule>
  </conditionalFormatting>
  <conditionalFormatting sqref="F16:N16">
    <cfRule type="cellIs" dxfId="5320" priority="2072" operator="greaterThan">
      <formula>0</formula>
    </cfRule>
  </conditionalFormatting>
  <conditionalFormatting sqref="F16:N16">
    <cfRule type="cellIs" dxfId="5319" priority="2071" operator="greaterThan">
      <formula>0</formula>
    </cfRule>
  </conditionalFormatting>
  <conditionalFormatting sqref="F16:N16">
    <cfRule type="cellIs" dxfId="5318" priority="2070" operator="greaterThan">
      <formula>0</formula>
    </cfRule>
  </conditionalFormatting>
  <conditionalFormatting sqref="F16:N16">
    <cfRule type="cellIs" dxfId="5317" priority="2069" operator="greaterThan">
      <formula>0</formula>
    </cfRule>
  </conditionalFormatting>
  <conditionalFormatting sqref="F16:N16">
    <cfRule type="cellIs" dxfId="5316" priority="2068" operator="greaterThan">
      <formula>0</formula>
    </cfRule>
  </conditionalFormatting>
  <conditionalFormatting sqref="F16:N16">
    <cfRule type="cellIs" dxfId="5315" priority="2067" operator="greaterThan">
      <formula>0</formula>
    </cfRule>
  </conditionalFormatting>
  <conditionalFormatting sqref="F16:N16">
    <cfRule type="cellIs" dxfId="5314" priority="2066" operator="greaterThan">
      <formula>0</formula>
    </cfRule>
  </conditionalFormatting>
  <conditionalFormatting sqref="F16:N16">
    <cfRule type="cellIs" dxfId="5313" priority="2065" operator="greaterThan">
      <formula>0</formula>
    </cfRule>
  </conditionalFormatting>
  <conditionalFormatting sqref="F16:N16">
    <cfRule type="cellIs" dxfId="5312" priority="2064" operator="greaterThan">
      <formula>0</formula>
    </cfRule>
  </conditionalFormatting>
  <conditionalFormatting sqref="F16:N16">
    <cfRule type="cellIs" dxfId="5311" priority="2063" operator="greaterThan">
      <formula>0</formula>
    </cfRule>
  </conditionalFormatting>
  <conditionalFormatting sqref="F16:N16">
    <cfRule type="cellIs" dxfId="5310" priority="2062" operator="greaterThan">
      <formula>0</formula>
    </cfRule>
  </conditionalFormatting>
  <conditionalFormatting sqref="F16:N16">
    <cfRule type="cellIs" dxfId="5309" priority="2061" operator="greaterThan">
      <formula>0</formula>
    </cfRule>
  </conditionalFormatting>
  <conditionalFormatting sqref="F16:N16">
    <cfRule type="cellIs" dxfId="5308" priority="2060" operator="greaterThan">
      <formula>0</formula>
    </cfRule>
  </conditionalFormatting>
  <conditionalFormatting sqref="F16:N16">
    <cfRule type="cellIs" dxfId="5307" priority="2059" operator="greaterThan">
      <formula>0</formula>
    </cfRule>
  </conditionalFormatting>
  <conditionalFormatting sqref="F16:N16">
    <cfRule type="cellIs" dxfId="5306" priority="2058" operator="greaterThan">
      <formula>0</formula>
    </cfRule>
  </conditionalFormatting>
  <conditionalFormatting sqref="F16:N16">
    <cfRule type="cellIs" dxfId="5305" priority="2057" operator="greaterThan">
      <formula>0</formula>
    </cfRule>
  </conditionalFormatting>
  <conditionalFormatting sqref="F16:N16">
    <cfRule type="cellIs" dxfId="5304" priority="2056" operator="greaterThan">
      <formula>0</formula>
    </cfRule>
  </conditionalFormatting>
  <conditionalFormatting sqref="F16:N16">
    <cfRule type="cellIs" dxfId="5303" priority="2055" operator="greaterThan">
      <formula>0</formula>
    </cfRule>
  </conditionalFormatting>
  <conditionalFormatting sqref="F16:N16">
    <cfRule type="cellIs" dxfId="5302" priority="2054" operator="greaterThan">
      <formula>0</formula>
    </cfRule>
  </conditionalFormatting>
  <conditionalFormatting sqref="F16:N16">
    <cfRule type="cellIs" dxfId="5301" priority="2053" operator="greaterThan">
      <formula>0</formula>
    </cfRule>
  </conditionalFormatting>
  <conditionalFormatting sqref="F16:N16">
    <cfRule type="cellIs" dxfId="5300" priority="2052" operator="greaterThan">
      <formula>0</formula>
    </cfRule>
  </conditionalFormatting>
  <conditionalFormatting sqref="F16:N16">
    <cfRule type="cellIs" dxfId="5299" priority="2051" operator="greaterThan">
      <formula>0</formula>
    </cfRule>
  </conditionalFormatting>
  <conditionalFormatting sqref="F16:N16">
    <cfRule type="cellIs" dxfId="5298" priority="2050" operator="greaterThan">
      <formula>0</formula>
    </cfRule>
  </conditionalFormatting>
  <conditionalFormatting sqref="F16:N16">
    <cfRule type="cellIs" dxfId="5297" priority="2049" operator="greaterThan">
      <formula>0</formula>
    </cfRule>
  </conditionalFormatting>
  <conditionalFormatting sqref="F16:N16">
    <cfRule type="cellIs" dxfId="5296" priority="2048" operator="greaterThan">
      <formula>0</formula>
    </cfRule>
  </conditionalFormatting>
  <conditionalFormatting sqref="F16:N16">
    <cfRule type="cellIs" dxfId="5295" priority="2047" operator="greaterThan">
      <formula>0</formula>
    </cfRule>
  </conditionalFormatting>
  <conditionalFormatting sqref="F16:N16">
    <cfRule type="cellIs" dxfId="5294" priority="2046" operator="greaterThan">
      <formula>0</formula>
    </cfRule>
  </conditionalFormatting>
  <conditionalFormatting sqref="F16:N16">
    <cfRule type="cellIs" dxfId="5293" priority="2045" operator="greaterThan">
      <formula>0</formula>
    </cfRule>
  </conditionalFormatting>
  <conditionalFormatting sqref="F16:N16">
    <cfRule type="cellIs" dxfId="5292" priority="2044" operator="greaterThan">
      <formula>0</formula>
    </cfRule>
  </conditionalFormatting>
  <conditionalFormatting sqref="F16:N16">
    <cfRule type="cellIs" dxfId="5291" priority="2043" operator="greaterThan">
      <formula>0</formula>
    </cfRule>
  </conditionalFormatting>
  <conditionalFormatting sqref="F16:N16">
    <cfRule type="cellIs" dxfId="5290" priority="2042" operator="greaterThan">
      <formula>0</formula>
    </cfRule>
  </conditionalFormatting>
  <conditionalFormatting sqref="F16:N16">
    <cfRule type="cellIs" dxfId="5289" priority="2041" operator="greaterThan">
      <formula>0</formula>
    </cfRule>
  </conditionalFormatting>
  <conditionalFormatting sqref="F16:N16">
    <cfRule type="cellIs" dxfId="5288" priority="2040" operator="greaterThan">
      <formula>0</formula>
    </cfRule>
  </conditionalFormatting>
  <conditionalFormatting sqref="F16:N16">
    <cfRule type="cellIs" dxfId="5287" priority="2039" operator="greaterThan">
      <formula>0</formula>
    </cfRule>
  </conditionalFormatting>
  <conditionalFormatting sqref="F16:N16">
    <cfRule type="cellIs" dxfId="5286" priority="2038" operator="greaterThan">
      <formula>0</formula>
    </cfRule>
  </conditionalFormatting>
  <conditionalFormatting sqref="F16:N16">
    <cfRule type="cellIs" dxfId="5285" priority="2037" operator="greaterThan">
      <formula>0</formula>
    </cfRule>
  </conditionalFormatting>
  <conditionalFormatting sqref="F16:N16">
    <cfRule type="cellIs" dxfId="5284" priority="2036" operator="greaterThan">
      <formula>0</formula>
    </cfRule>
  </conditionalFormatting>
  <conditionalFormatting sqref="F16:N16">
    <cfRule type="cellIs" dxfId="5283" priority="2035" operator="greaterThan">
      <formula>0</formula>
    </cfRule>
  </conditionalFormatting>
  <conditionalFormatting sqref="F16:N16">
    <cfRule type="cellIs" dxfId="5282" priority="2034" operator="greaterThan">
      <formula>0</formula>
    </cfRule>
  </conditionalFormatting>
  <conditionalFormatting sqref="F16:N16">
    <cfRule type="cellIs" dxfId="5281" priority="2033" operator="greaterThan">
      <formula>0</formula>
    </cfRule>
  </conditionalFormatting>
  <conditionalFormatting sqref="F16:N16">
    <cfRule type="cellIs" dxfId="5280" priority="2032" operator="greaterThan">
      <formula>0</formula>
    </cfRule>
  </conditionalFormatting>
  <conditionalFormatting sqref="F16:N16">
    <cfRule type="cellIs" dxfId="5279" priority="2031" operator="greaterThan">
      <formula>0</formula>
    </cfRule>
  </conditionalFormatting>
  <conditionalFormatting sqref="F16:N16">
    <cfRule type="cellIs" dxfId="5278" priority="2030" operator="greaterThan">
      <formula>0</formula>
    </cfRule>
  </conditionalFormatting>
  <conditionalFormatting sqref="F16:N16">
    <cfRule type="cellIs" dxfId="5277" priority="2029" operator="greaterThan">
      <formula>0</formula>
    </cfRule>
  </conditionalFormatting>
  <conditionalFormatting sqref="F16:N16">
    <cfRule type="cellIs" dxfId="5276" priority="2028" operator="greaterThan">
      <formula>0</formula>
    </cfRule>
  </conditionalFormatting>
  <conditionalFormatting sqref="F16:N16">
    <cfRule type="cellIs" dxfId="5275" priority="2027" operator="greaterThan">
      <formula>0</formula>
    </cfRule>
  </conditionalFormatting>
  <conditionalFormatting sqref="F16:N16">
    <cfRule type="cellIs" dxfId="5274" priority="2026" operator="greaterThan">
      <formula>0</formula>
    </cfRule>
  </conditionalFormatting>
  <conditionalFormatting sqref="F16:N16">
    <cfRule type="cellIs" dxfId="5273" priority="2025" operator="greaterThan">
      <formula>0</formula>
    </cfRule>
  </conditionalFormatting>
  <conditionalFormatting sqref="F16:N16">
    <cfRule type="cellIs" dxfId="5272" priority="2024" operator="greaterThan">
      <formula>0</formula>
    </cfRule>
  </conditionalFormatting>
  <conditionalFormatting sqref="F16:N16">
    <cfRule type="cellIs" dxfId="5271" priority="2023" operator="greaterThan">
      <formula>0</formula>
    </cfRule>
  </conditionalFormatting>
  <conditionalFormatting sqref="F16:N16">
    <cfRule type="cellIs" dxfId="5270" priority="2022" operator="greaterThan">
      <formula>0</formula>
    </cfRule>
  </conditionalFormatting>
  <conditionalFormatting sqref="F16:N16">
    <cfRule type="cellIs" dxfId="5269" priority="2021" operator="greaterThan">
      <formula>0</formula>
    </cfRule>
  </conditionalFormatting>
  <conditionalFormatting sqref="F16:N16">
    <cfRule type="cellIs" dxfId="5268" priority="2020" operator="greaterThan">
      <formula>0</formula>
    </cfRule>
  </conditionalFormatting>
  <conditionalFormatting sqref="F16:N16">
    <cfRule type="cellIs" dxfId="5267" priority="2019" operator="greaterThan">
      <formula>0</formula>
    </cfRule>
  </conditionalFormatting>
  <conditionalFormatting sqref="F16:N16">
    <cfRule type="cellIs" dxfId="5266" priority="2018" operator="greaterThan">
      <formula>0</formula>
    </cfRule>
  </conditionalFormatting>
  <conditionalFormatting sqref="F16:N16">
    <cfRule type="cellIs" dxfId="5265" priority="2017" operator="greaterThan">
      <formula>0</formula>
    </cfRule>
  </conditionalFormatting>
  <conditionalFormatting sqref="F16:N16">
    <cfRule type="cellIs" dxfId="5264" priority="2016" operator="greaterThan">
      <formula>0</formula>
    </cfRule>
  </conditionalFormatting>
  <conditionalFormatting sqref="F16:N16">
    <cfRule type="cellIs" dxfId="5263" priority="2015" operator="greaterThan">
      <formula>0</formula>
    </cfRule>
  </conditionalFormatting>
  <conditionalFormatting sqref="F16:N16">
    <cfRule type="cellIs" dxfId="5262" priority="2014" operator="greaterThan">
      <formula>0</formula>
    </cfRule>
  </conditionalFormatting>
  <conditionalFormatting sqref="F16:N16">
    <cfRule type="cellIs" dxfId="5261" priority="2013" operator="greaterThan">
      <formula>0</formula>
    </cfRule>
  </conditionalFormatting>
  <conditionalFormatting sqref="F16:N16">
    <cfRule type="cellIs" dxfId="5260" priority="2012" operator="greaterThan">
      <formula>0</formula>
    </cfRule>
  </conditionalFormatting>
  <conditionalFormatting sqref="F16:N16">
    <cfRule type="cellIs" dxfId="5259" priority="2011" operator="greaterThan">
      <formula>0</formula>
    </cfRule>
  </conditionalFormatting>
  <conditionalFormatting sqref="F16:N16">
    <cfRule type="cellIs" dxfId="5258" priority="2010" operator="greaterThan">
      <formula>0</formula>
    </cfRule>
  </conditionalFormatting>
  <conditionalFormatting sqref="F16:N16">
    <cfRule type="cellIs" dxfId="5257" priority="2009" operator="greaterThan">
      <formula>0</formula>
    </cfRule>
  </conditionalFormatting>
  <conditionalFormatting sqref="F16:N16">
    <cfRule type="cellIs" dxfId="5256" priority="2008" operator="greaterThan">
      <formula>0</formula>
    </cfRule>
  </conditionalFormatting>
  <conditionalFormatting sqref="F16:N16">
    <cfRule type="cellIs" dxfId="5255" priority="2007" operator="greaterThan">
      <formula>0</formula>
    </cfRule>
  </conditionalFormatting>
  <conditionalFormatting sqref="F16:N16">
    <cfRule type="cellIs" dxfId="5254" priority="2006" operator="greaterThan">
      <formula>0</formula>
    </cfRule>
  </conditionalFormatting>
  <conditionalFormatting sqref="F16:N16">
    <cfRule type="cellIs" dxfId="5253" priority="2005" operator="greaterThan">
      <formula>0</formula>
    </cfRule>
  </conditionalFormatting>
  <conditionalFormatting sqref="F16:N16">
    <cfRule type="cellIs" dxfId="5252" priority="2004" operator="greaterThan">
      <formula>0</formula>
    </cfRule>
  </conditionalFormatting>
  <conditionalFormatting sqref="F16:N16">
    <cfRule type="cellIs" dxfId="5251" priority="2003" operator="greaterThan">
      <formula>0</formula>
    </cfRule>
  </conditionalFormatting>
  <conditionalFormatting sqref="F16:N16">
    <cfRule type="cellIs" dxfId="5250" priority="2002" operator="greaterThan">
      <formula>0</formula>
    </cfRule>
  </conditionalFormatting>
  <conditionalFormatting sqref="F16:N16">
    <cfRule type="cellIs" dxfId="5249" priority="2001" operator="greaterThan">
      <formula>0</formula>
    </cfRule>
  </conditionalFormatting>
  <conditionalFormatting sqref="F16:N16">
    <cfRule type="cellIs" dxfId="5248" priority="2000" operator="greaterThan">
      <formula>0</formula>
    </cfRule>
  </conditionalFormatting>
  <conditionalFormatting sqref="F16:N16">
    <cfRule type="cellIs" dxfId="5247" priority="1999" operator="greaterThan">
      <formula>0</formula>
    </cfRule>
  </conditionalFormatting>
  <conditionalFormatting sqref="F16:N16">
    <cfRule type="cellIs" dxfId="5246" priority="1998" operator="greaterThan">
      <formula>0</formula>
    </cfRule>
  </conditionalFormatting>
  <conditionalFormatting sqref="F16:N16">
    <cfRule type="cellIs" dxfId="5245" priority="1997" operator="greaterThan">
      <formula>0</formula>
    </cfRule>
  </conditionalFormatting>
  <conditionalFormatting sqref="F16:N16">
    <cfRule type="cellIs" dxfId="5244" priority="1996" operator="greaterThan">
      <formula>0</formula>
    </cfRule>
  </conditionalFormatting>
  <conditionalFormatting sqref="F16:N16">
    <cfRule type="cellIs" dxfId="5243" priority="1995" operator="greaterThan">
      <formula>0</formula>
    </cfRule>
  </conditionalFormatting>
  <conditionalFormatting sqref="F16:N16">
    <cfRule type="cellIs" dxfId="5242" priority="1994" operator="greaterThan">
      <formula>0</formula>
    </cfRule>
  </conditionalFormatting>
  <conditionalFormatting sqref="F16:N16">
    <cfRule type="cellIs" dxfId="5241" priority="1993" operator="greaterThan">
      <formula>0</formula>
    </cfRule>
  </conditionalFormatting>
  <conditionalFormatting sqref="F16:N16">
    <cfRule type="cellIs" dxfId="5240" priority="1992" operator="greaterThan">
      <formula>0</formula>
    </cfRule>
  </conditionalFormatting>
  <conditionalFormatting sqref="F16:N16">
    <cfRule type="cellIs" dxfId="5239" priority="1991" operator="greaterThan">
      <formula>0</formula>
    </cfRule>
  </conditionalFormatting>
  <conditionalFormatting sqref="F16:N16">
    <cfRule type="cellIs" dxfId="5238" priority="1990" operator="greaterThan">
      <formula>0</formula>
    </cfRule>
  </conditionalFormatting>
  <conditionalFormatting sqref="F16:N16">
    <cfRule type="cellIs" dxfId="5237" priority="1989" operator="greaterThan">
      <formula>0</formula>
    </cfRule>
  </conditionalFormatting>
  <conditionalFormatting sqref="F16:N16">
    <cfRule type="cellIs" dxfId="5236" priority="1988" operator="greaterThan">
      <formula>0</formula>
    </cfRule>
  </conditionalFormatting>
  <conditionalFormatting sqref="F16:N16">
    <cfRule type="cellIs" dxfId="5235" priority="1987" operator="greaterThan">
      <formula>0</formula>
    </cfRule>
  </conditionalFormatting>
  <conditionalFormatting sqref="F16:N16">
    <cfRule type="cellIs" dxfId="5234" priority="1986" operator="greaterThan">
      <formula>0</formula>
    </cfRule>
  </conditionalFormatting>
  <conditionalFormatting sqref="F16:N16">
    <cfRule type="cellIs" dxfId="5233" priority="1985" operator="greaterThan">
      <formula>0</formula>
    </cfRule>
  </conditionalFormatting>
  <conditionalFormatting sqref="F16:N16">
    <cfRule type="cellIs" dxfId="5232" priority="1984" operator="greaterThan">
      <formula>0</formula>
    </cfRule>
  </conditionalFormatting>
  <conditionalFormatting sqref="F16:N16">
    <cfRule type="cellIs" dxfId="5231" priority="1983" operator="greaterThan">
      <formula>0</formula>
    </cfRule>
  </conditionalFormatting>
  <conditionalFormatting sqref="F16:N16">
    <cfRule type="cellIs" dxfId="5230" priority="1982" operator="greaterThan">
      <formula>0</formula>
    </cfRule>
  </conditionalFormatting>
  <conditionalFormatting sqref="F16:N16">
    <cfRule type="cellIs" dxfId="5229" priority="1981" operator="greaterThan">
      <formula>0</formula>
    </cfRule>
  </conditionalFormatting>
  <conditionalFormatting sqref="F16:N16">
    <cfRule type="cellIs" dxfId="5228" priority="1980" operator="greaterThan">
      <formula>0</formula>
    </cfRule>
  </conditionalFormatting>
  <conditionalFormatting sqref="F16:N16">
    <cfRule type="cellIs" dxfId="5227" priority="1979" operator="greaterThan">
      <formula>0</formula>
    </cfRule>
  </conditionalFormatting>
  <conditionalFormatting sqref="F16:N16">
    <cfRule type="cellIs" dxfId="5226" priority="1978" operator="greaterThan">
      <formula>0</formula>
    </cfRule>
  </conditionalFormatting>
  <conditionalFormatting sqref="F16:N16">
    <cfRule type="cellIs" dxfId="5225" priority="1977" operator="greaterThan">
      <formula>0</formula>
    </cfRule>
  </conditionalFormatting>
  <conditionalFormatting sqref="F16:N16">
    <cfRule type="cellIs" dxfId="5224" priority="1976" operator="greaterThan">
      <formula>0</formula>
    </cfRule>
  </conditionalFormatting>
  <conditionalFormatting sqref="F16:N16">
    <cfRule type="cellIs" dxfId="5223" priority="1975" operator="greaterThan">
      <formula>0</formula>
    </cfRule>
  </conditionalFormatting>
  <conditionalFormatting sqref="F16:N16">
    <cfRule type="cellIs" dxfId="5222" priority="1974" operator="greaterThan">
      <formula>0</formula>
    </cfRule>
  </conditionalFormatting>
  <conditionalFormatting sqref="F16:N16">
    <cfRule type="cellIs" dxfId="5221" priority="1973" operator="greaterThan">
      <formula>0</formula>
    </cfRule>
  </conditionalFormatting>
  <conditionalFormatting sqref="F16:N16">
    <cfRule type="cellIs" dxfId="5220" priority="1972" operator="greaterThan">
      <formula>0</formula>
    </cfRule>
  </conditionalFormatting>
  <conditionalFormatting sqref="F16:N16">
    <cfRule type="cellIs" dxfId="5219" priority="1971" operator="greaterThan">
      <formula>0</formula>
    </cfRule>
  </conditionalFormatting>
  <conditionalFormatting sqref="F16:N16">
    <cfRule type="cellIs" dxfId="5218" priority="1970" operator="greaterThan">
      <formula>0</formula>
    </cfRule>
  </conditionalFormatting>
  <conditionalFormatting sqref="F16:N16">
    <cfRule type="cellIs" dxfId="5217" priority="1969" operator="greaterThan">
      <formula>0</formula>
    </cfRule>
  </conditionalFormatting>
  <conditionalFormatting sqref="F16:N16">
    <cfRule type="cellIs" dxfId="5216" priority="1968" operator="greaterThan">
      <formula>0</formula>
    </cfRule>
  </conditionalFormatting>
  <conditionalFormatting sqref="F16:N16">
    <cfRule type="cellIs" dxfId="5215" priority="1967" operator="greaterThan">
      <formula>0</formula>
    </cfRule>
  </conditionalFormatting>
  <conditionalFormatting sqref="F16:N16">
    <cfRule type="cellIs" dxfId="5214" priority="1966" operator="greaterThan">
      <formula>0</formula>
    </cfRule>
  </conditionalFormatting>
  <conditionalFormatting sqref="F16:N16">
    <cfRule type="cellIs" dxfId="5213" priority="1965" operator="greaterThan">
      <formula>0</formula>
    </cfRule>
  </conditionalFormatting>
  <conditionalFormatting sqref="F16:N16">
    <cfRule type="cellIs" dxfId="5212" priority="1964" operator="greaterThan">
      <formula>0</formula>
    </cfRule>
  </conditionalFormatting>
  <conditionalFormatting sqref="F16:N16">
    <cfRule type="cellIs" dxfId="5211" priority="1963" operator="greaterThan">
      <formula>0</formula>
    </cfRule>
  </conditionalFormatting>
  <conditionalFormatting sqref="F16:N16">
    <cfRule type="cellIs" dxfId="5210" priority="1962" operator="greaterThan">
      <formula>0</formula>
    </cfRule>
  </conditionalFormatting>
  <conditionalFormatting sqref="F16:N16">
    <cfRule type="cellIs" dxfId="5209" priority="1961" operator="greaterThan">
      <formula>0</formula>
    </cfRule>
  </conditionalFormatting>
  <conditionalFormatting sqref="F16:N16">
    <cfRule type="cellIs" dxfId="5208" priority="1960" operator="greaterThan">
      <formula>0</formula>
    </cfRule>
  </conditionalFormatting>
  <conditionalFormatting sqref="F16:N16">
    <cfRule type="cellIs" dxfId="5207" priority="1959" operator="greaterThan">
      <formula>0</formula>
    </cfRule>
  </conditionalFormatting>
  <conditionalFormatting sqref="F16:N16">
    <cfRule type="cellIs" dxfId="5206" priority="1958" operator="greaterThan">
      <formula>0</formula>
    </cfRule>
  </conditionalFormatting>
  <conditionalFormatting sqref="F16:N16">
    <cfRule type="cellIs" dxfId="5205" priority="1957" operator="greaterThan">
      <formula>0</formula>
    </cfRule>
  </conditionalFormatting>
  <conditionalFormatting sqref="F16:N16">
    <cfRule type="cellIs" dxfId="5204" priority="1956" operator="greaterThan">
      <formula>0</formula>
    </cfRule>
  </conditionalFormatting>
  <conditionalFormatting sqref="F16:N16">
    <cfRule type="cellIs" dxfId="5203" priority="1955" operator="greaterThan">
      <formula>0</formula>
    </cfRule>
  </conditionalFormatting>
  <conditionalFormatting sqref="F16:N16">
    <cfRule type="cellIs" dxfId="5202" priority="1954" operator="greaterThan">
      <formula>0</formula>
    </cfRule>
  </conditionalFormatting>
  <conditionalFormatting sqref="F16:N16">
    <cfRule type="cellIs" dxfId="5201" priority="1953" operator="greaterThan">
      <formula>0</formula>
    </cfRule>
  </conditionalFormatting>
  <conditionalFormatting sqref="F16:N16">
    <cfRule type="cellIs" dxfId="5200" priority="1952" operator="greaterThan">
      <formula>0</formula>
    </cfRule>
  </conditionalFormatting>
  <conditionalFormatting sqref="F16:N16">
    <cfRule type="cellIs" dxfId="5199" priority="1951" operator="greaterThan">
      <formula>0</formula>
    </cfRule>
  </conditionalFormatting>
  <conditionalFormatting sqref="F16:N16">
    <cfRule type="cellIs" dxfId="5198" priority="1950" operator="greaterThan">
      <formula>0</formula>
    </cfRule>
  </conditionalFormatting>
  <conditionalFormatting sqref="F16:N16">
    <cfRule type="cellIs" dxfId="5197" priority="1949" operator="greaterThan">
      <formula>0</formula>
    </cfRule>
  </conditionalFormatting>
  <conditionalFormatting sqref="F16:N16">
    <cfRule type="cellIs" dxfId="5196" priority="1948" operator="greaterThan">
      <formula>0</formula>
    </cfRule>
  </conditionalFormatting>
  <conditionalFormatting sqref="F16:N16">
    <cfRule type="cellIs" dxfId="5195" priority="1947" operator="greaterThan">
      <formula>0</formula>
    </cfRule>
  </conditionalFormatting>
  <conditionalFormatting sqref="F16:N16">
    <cfRule type="cellIs" dxfId="5194" priority="1946" operator="greaterThan">
      <formula>0</formula>
    </cfRule>
  </conditionalFormatting>
  <conditionalFormatting sqref="F16:N16">
    <cfRule type="cellIs" dxfId="5193" priority="1945" operator="greaterThan">
      <formula>0</formula>
    </cfRule>
  </conditionalFormatting>
  <conditionalFormatting sqref="F16:N16">
    <cfRule type="cellIs" dxfId="5192" priority="1944" operator="greaterThan">
      <formula>0</formula>
    </cfRule>
  </conditionalFormatting>
  <conditionalFormatting sqref="F16:N16">
    <cfRule type="cellIs" dxfId="5191" priority="1943" operator="greaterThan">
      <formula>0</formula>
    </cfRule>
  </conditionalFormatting>
  <conditionalFormatting sqref="F16:N16">
    <cfRule type="cellIs" dxfId="5190" priority="1942" operator="greaterThan">
      <formula>0</formula>
    </cfRule>
  </conditionalFormatting>
  <conditionalFormatting sqref="F16:N16">
    <cfRule type="cellIs" dxfId="5189" priority="1941" operator="greaterThan">
      <formula>0</formula>
    </cfRule>
  </conditionalFormatting>
  <conditionalFormatting sqref="F16:N16">
    <cfRule type="cellIs" dxfId="5188" priority="1940" operator="greaterThan">
      <formula>0</formula>
    </cfRule>
  </conditionalFormatting>
  <conditionalFormatting sqref="F16:N16">
    <cfRule type="cellIs" dxfId="5187" priority="1939" operator="greaterThan">
      <formula>0</formula>
    </cfRule>
  </conditionalFormatting>
  <conditionalFormatting sqref="F16:N16">
    <cfRule type="cellIs" dxfId="5186" priority="1938" operator="greaterThan">
      <formula>0</formula>
    </cfRule>
  </conditionalFormatting>
  <conditionalFormatting sqref="F16:N16">
    <cfRule type="cellIs" dxfId="5185" priority="1937" operator="greaterThan">
      <formula>0</formula>
    </cfRule>
  </conditionalFormatting>
  <conditionalFormatting sqref="F16:N16">
    <cfRule type="cellIs" dxfId="5184" priority="1936" operator="greaterThan">
      <formula>0</formula>
    </cfRule>
  </conditionalFormatting>
  <conditionalFormatting sqref="F16:N16">
    <cfRule type="cellIs" dxfId="5183" priority="1935" operator="greaterThan">
      <formula>0</formula>
    </cfRule>
  </conditionalFormatting>
  <conditionalFormatting sqref="F16:N16">
    <cfRule type="cellIs" dxfId="5182" priority="1934" operator="greaterThan">
      <formula>0</formula>
    </cfRule>
  </conditionalFormatting>
  <conditionalFormatting sqref="F16:N16">
    <cfRule type="cellIs" dxfId="5181" priority="1933" operator="greaterThan">
      <formula>0</formula>
    </cfRule>
  </conditionalFormatting>
  <conditionalFormatting sqref="F16:N16">
    <cfRule type="cellIs" dxfId="5180" priority="1932" operator="greaterThan">
      <formula>0</formula>
    </cfRule>
  </conditionalFormatting>
  <conditionalFormatting sqref="F16:N16">
    <cfRule type="cellIs" dxfId="5179" priority="1931" operator="greaterThan">
      <formula>0</formula>
    </cfRule>
  </conditionalFormatting>
  <conditionalFormatting sqref="F16:N16">
    <cfRule type="cellIs" dxfId="5178" priority="1930" operator="greaterThan">
      <formula>0</formula>
    </cfRule>
  </conditionalFormatting>
  <conditionalFormatting sqref="F16:N16">
    <cfRule type="cellIs" dxfId="5177" priority="1929" operator="greaterThan">
      <formula>0</formula>
    </cfRule>
  </conditionalFormatting>
  <conditionalFormatting sqref="F16:N16">
    <cfRule type="cellIs" dxfId="5176" priority="1928" operator="greaterThan">
      <formula>0</formula>
    </cfRule>
  </conditionalFormatting>
  <conditionalFormatting sqref="F16:N16">
    <cfRule type="cellIs" dxfId="5175" priority="1927" operator="greaterThan">
      <formula>0</formula>
    </cfRule>
  </conditionalFormatting>
  <conditionalFormatting sqref="F16:N16">
    <cfRule type="cellIs" dxfId="5174" priority="1926" operator="greaterThan">
      <formula>0</formula>
    </cfRule>
  </conditionalFormatting>
  <conditionalFormatting sqref="F16:N16">
    <cfRule type="cellIs" dxfId="5173" priority="1925" operator="greaterThan">
      <formula>0</formula>
    </cfRule>
  </conditionalFormatting>
  <conditionalFormatting sqref="F16:N16">
    <cfRule type="cellIs" dxfId="5172" priority="1924" operator="greaterThan">
      <formula>0</formula>
    </cfRule>
  </conditionalFormatting>
  <conditionalFormatting sqref="F16:N16">
    <cfRule type="cellIs" dxfId="5171" priority="1923" operator="greaterThan">
      <formula>0</formula>
    </cfRule>
  </conditionalFormatting>
  <conditionalFormatting sqref="F16:N16">
    <cfRule type="cellIs" dxfId="5170" priority="1922" operator="greaterThan">
      <formula>0</formula>
    </cfRule>
  </conditionalFormatting>
  <conditionalFormatting sqref="F16:N16">
    <cfRule type="cellIs" dxfId="5169" priority="1921" operator="greaterThan">
      <formula>0</formula>
    </cfRule>
  </conditionalFormatting>
  <conditionalFormatting sqref="F16:N16">
    <cfRule type="cellIs" dxfId="5168" priority="1920" operator="greaterThan">
      <formula>0</formula>
    </cfRule>
  </conditionalFormatting>
  <conditionalFormatting sqref="F16:N16">
    <cfRule type="cellIs" dxfId="5167" priority="1919" operator="greaterThan">
      <formula>0</formula>
    </cfRule>
  </conditionalFormatting>
  <conditionalFormatting sqref="F16:N16">
    <cfRule type="cellIs" dxfId="5166" priority="1918" operator="greaterThan">
      <formula>0</formula>
    </cfRule>
  </conditionalFormatting>
  <conditionalFormatting sqref="F16:N16">
    <cfRule type="cellIs" dxfId="5165" priority="1917" operator="greaterThan">
      <formula>0</formula>
    </cfRule>
  </conditionalFormatting>
  <conditionalFormatting sqref="F16:N16">
    <cfRule type="cellIs" dxfId="5164" priority="1916" operator="greaterThan">
      <formula>0</formula>
    </cfRule>
  </conditionalFormatting>
  <conditionalFormatting sqref="F16:N16">
    <cfRule type="cellIs" dxfId="5163" priority="1915" operator="greaterThan">
      <formula>0</formula>
    </cfRule>
  </conditionalFormatting>
  <conditionalFormatting sqref="F16:N16">
    <cfRule type="cellIs" dxfId="5162" priority="1914" operator="greaterThan">
      <formula>0</formula>
    </cfRule>
  </conditionalFormatting>
  <conditionalFormatting sqref="F16:N16">
    <cfRule type="cellIs" dxfId="5161" priority="1913" operator="greaterThan">
      <formula>0</formula>
    </cfRule>
  </conditionalFormatting>
  <conditionalFormatting sqref="F16:N16">
    <cfRule type="cellIs" dxfId="5160" priority="1912" operator="greaterThan">
      <formula>0</formula>
    </cfRule>
  </conditionalFormatting>
  <conditionalFormatting sqref="F16:N16">
    <cfRule type="cellIs" dxfId="5159" priority="1911" operator="greaterThan">
      <formula>0</formula>
    </cfRule>
  </conditionalFormatting>
  <conditionalFormatting sqref="F16:N16">
    <cfRule type="cellIs" dxfId="5158" priority="1910" operator="greaterThan">
      <formula>0</formula>
    </cfRule>
  </conditionalFormatting>
  <conditionalFormatting sqref="F16:N16">
    <cfRule type="cellIs" dxfId="5157" priority="1909" operator="greaterThan">
      <formula>0</formula>
    </cfRule>
  </conditionalFormatting>
  <conditionalFormatting sqref="F16:N16">
    <cfRule type="cellIs" dxfId="5156" priority="1908" operator="greaterThan">
      <formula>0</formula>
    </cfRule>
  </conditionalFormatting>
  <conditionalFormatting sqref="F16:N16">
    <cfRule type="cellIs" dxfId="5155" priority="1907" operator="greaterThan">
      <formula>0</formula>
    </cfRule>
  </conditionalFormatting>
  <conditionalFormatting sqref="F16:N16">
    <cfRule type="cellIs" dxfId="5154" priority="1906" operator="greaterThan">
      <formula>0</formula>
    </cfRule>
  </conditionalFormatting>
  <conditionalFormatting sqref="F16:N16">
    <cfRule type="cellIs" dxfId="5153" priority="1905" operator="greaterThan">
      <formula>0</formula>
    </cfRule>
  </conditionalFormatting>
  <conditionalFormatting sqref="F16:N16">
    <cfRule type="cellIs" dxfId="5152" priority="1904" operator="greaterThan">
      <formula>0</formula>
    </cfRule>
  </conditionalFormatting>
  <conditionalFormatting sqref="F16:N16">
    <cfRule type="cellIs" dxfId="5151" priority="1903" operator="greaterThan">
      <formula>0</formula>
    </cfRule>
  </conditionalFormatting>
  <conditionalFormatting sqref="F16:N16">
    <cfRule type="cellIs" dxfId="5150" priority="1902" operator="greaterThan">
      <formula>0</formula>
    </cfRule>
  </conditionalFormatting>
  <conditionalFormatting sqref="F16:N16">
    <cfRule type="cellIs" dxfId="5149" priority="1901" operator="greaterThan">
      <formula>0</formula>
    </cfRule>
  </conditionalFormatting>
  <conditionalFormatting sqref="F16:N16">
    <cfRule type="cellIs" dxfId="5148" priority="1900" operator="greaterThan">
      <formula>0</formula>
    </cfRule>
  </conditionalFormatting>
  <conditionalFormatting sqref="F16:N16">
    <cfRule type="cellIs" dxfId="5147" priority="1899" operator="greaterThan">
      <formula>0</formula>
    </cfRule>
  </conditionalFormatting>
  <conditionalFormatting sqref="F16:N16">
    <cfRule type="cellIs" dxfId="5146" priority="1898" operator="greaterThan">
      <formula>0</formula>
    </cfRule>
  </conditionalFormatting>
  <conditionalFormatting sqref="F16:N16">
    <cfRule type="cellIs" dxfId="5145" priority="1897" operator="greaterThan">
      <formula>0</formula>
    </cfRule>
  </conditionalFormatting>
  <conditionalFormatting sqref="F16:N16">
    <cfRule type="cellIs" dxfId="5144" priority="1896" operator="greaterThan">
      <formula>0</formula>
    </cfRule>
  </conditionalFormatting>
  <conditionalFormatting sqref="F16:N16">
    <cfRule type="cellIs" dxfId="5143" priority="1895" operator="greaterThan">
      <formula>0</formula>
    </cfRule>
  </conditionalFormatting>
  <conditionalFormatting sqref="F16:N16">
    <cfRule type="cellIs" dxfId="5142" priority="1894" operator="greaterThan">
      <formula>0</formula>
    </cfRule>
  </conditionalFormatting>
  <conditionalFormatting sqref="F16:N16">
    <cfRule type="cellIs" dxfId="5141" priority="1893" operator="greaterThan">
      <formula>0</formula>
    </cfRule>
  </conditionalFormatting>
  <conditionalFormatting sqref="F16:N16">
    <cfRule type="cellIs" dxfId="5140" priority="1892" operator="greaterThan">
      <formula>0</formula>
    </cfRule>
  </conditionalFormatting>
  <conditionalFormatting sqref="F16:N16">
    <cfRule type="cellIs" dxfId="5139" priority="1891" operator="greaterThan">
      <formula>0</formula>
    </cfRule>
  </conditionalFormatting>
  <conditionalFormatting sqref="F16:N16">
    <cfRule type="cellIs" dxfId="5138" priority="1890" operator="greaterThan">
      <formula>0</formula>
    </cfRule>
  </conditionalFormatting>
  <conditionalFormatting sqref="F16:N16">
    <cfRule type="cellIs" dxfId="5137" priority="1889" operator="greaterThan">
      <formula>0</formula>
    </cfRule>
  </conditionalFormatting>
  <conditionalFormatting sqref="F16:N16">
    <cfRule type="cellIs" dxfId="5136" priority="1888" operator="greaterThan">
      <formula>0</formula>
    </cfRule>
  </conditionalFormatting>
  <conditionalFormatting sqref="F16:N16">
    <cfRule type="cellIs" dxfId="5135" priority="1887" operator="greaterThan">
      <formula>0</formula>
    </cfRule>
  </conditionalFormatting>
  <conditionalFormatting sqref="F16:N16">
    <cfRule type="cellIs" dxfId="5134" priority="1886" operator="greaterThan">
      <formula>0</formula>
    </cfRule>
  </conditionalFormatting>
  <conditionalFormatting sqref="F16:N16">
    <cfRule type="cellIs" dxfId="5133" priority="1885" operator="greaterThan">
      <formula>0</formula>
    </cfRule>
  </conditionalFormatting>
  <conditionalFormatting sqref="F16:N16">
    <cfRule type="cellIs" dxfId="5132" priority="1884" operator="greaterThan">
      <formula>0</formula>
    </cfRule>
  </conditionalFormatting>
  <conditionalFormatting sqref="F16:N16">
    <cfRule type="cellIs" dxfId="5131" priority="1883" operator="greaterThan">
      <formula>0</formula>
    </cfRule>
  </conditionalFormatting>
  <conditionalFormatting sqref="F16:N16">
    <cfRule type="cellIs" dxfId="5130" priority="1882" operator="greaterThan">
      <formula>0</formula>
    </cfRule>
  </conditionalFormatting>
  <conditionalFormatting sqref="F16:N16">
    <cfRule type="cellIs" dxfId="5129" priority="1881" operator="greaterThan">
      <formula>0</formula>
    </cfRule>
  </conditionalFormatting>
  <conditionalFormatting sqref="F16:N16">
    <cfRule type="cellIs" dxfId="5128" priority="1880" operator="greaterThan">
      <formula>0</formula>
    </cfRule>
  </conditionalFormatting>
  <conditionalFormatting sqref="F16:N16">
    <cfRule type="cellIs" dxfId="5127" priority="1879" operator="greaterThan">
      <formula>0</formula>
    </cfRule>
  </conditionalFormatting>
  <conditionalFormatting sqref="F16:N16">
    <cfRule type="cellIs" dxfId="5126" priority="1878" operator="greaterThan">
      <formula>0</formula>
    </cfRule>
  </conditionalFormatting>
  <conditionalFormatting sqref="F16:N16">
    <cfRule type="cellIs" dxfId="5125" priority="1877" operator="greaterThan">
      <formula>0</formula>
    </cfRule>
  </conditionalFormatting>
  <conditionalFormatting sqref="F16:N16">
    <cfRule type="cellIs" dxfId="5124" priority="1876" operator="greaterThan">
      <formula>0</formula>
    </cfRule>
  </conditionalFormatting>
  <conditionalFormatting sqref="F16:N16">
    <cfRule type="cellIs" dxfId="5123" priority="1875" operator="greaterThan">
      <formula>0</formula>
    </cfRule>
  </conditionalFormatting>
  <conditionalFormatting sqref="F16:N16">
    <cfRule type="cellIs" dxfId="5122" priority="1874" operator="greaterThan">
      <formula>0</formula>
    </cfRule>
  </conditionalFormatting>
  <conditionalFormatting sqref="F16:N16">
    <cfRule type="cellIs" dxfId="5121" priority="1873" operator="greaterThan">
      <formula>0</formula>
    </cfRule>
  </conditionalFormatting>
  <conditionalFormatting sqref="F16:N16">
    <cfRule type="cellIs" dxfId="5120" priority="1872" operator="greaterThan">
      <formula>0</formula>
    </cfRule>
  </conditionalFormatting>
  <conditionalFormatting sqref="F16:N16">
    <cfRule type="cellIs" dxfId="5119" priority="1871" operator="greaterThan">
      <formula>0</formula>
    </cfRule>
  </conditionalFormatting>
  <conditionalFormatting sqref="F16:N16">
    <cfRule type="cellIs" dxfId="5118" priority="1870" operator="greaterThan">
      <formula>0</formula>
    </cfRule>
  </conditionalFormatting>
  <conditionalFormatting sqref="F16:N16">
    <cfRule type="cellIs" dxfId="5117" priority="1869" operator="greaterThan">
      <formula>0</formula>
    </cfRule>
  </conditionalFormatting>
  <conditionalFormatting sqref="F16:N16">
    <cfRule type="cellIs" dxfId="5116" priority="1868" operator="greaterThan">
      <formula>0</formula>
    </cfRule>
  </conditionalFormatting>
  <conditionalFormatting sqref="F16:N16">
    <cfRule type="cellIs" dxfId="5115" priority="1867" operator="greaterThan">
      <formula>0</formula>
    </cfRule>
  </conditionalFormatting>
  <conditionalFormatting sqref="F16:N16">
    <cfRule type="cellIs" dxfId="5114" priority="1866" operator="greaterThan">
      <formula>0</formula>
    </cfRule>
  </conditionalFormatting>
  <conditionalFormatting sqref="F16:N16">
    <cfRule type="cellIs" dxfId="5113" priority="1865" operator="greaterThan">
      <formula>0</formula>
    </cfRule>
  </conditionalFormatting>
  <conditionalFormatting sqref="F16:N16">
    <cfRule type="cellIs" dxfId="5112" priority="1864" operator="greaterThan">
      <formula>0</formula>
    </cfRule>
  </conditionalFormatting>
  <conditionalFormatting sqref="F16:N16">
    <cfRule type="cellIs" dxfId="5111" priority="1863" operator="greaterThan">
      <formula>0</formula>
    </cfRule>
  </conditionalFormatting>
  <conditionalFormatting sqref="F16:N16">
    <cfRule type="cellIs" dxfId="5110" priority="1862" operator="greaterThan">
      <formula>0</formula>
    </cfRule>
  </conditionalFormatting>
  <conditionalFormatting sqref="F16:N16">
    <cfRule type="cellIs" dxfId="5109" priority="1861" operator="greaterThan">
      <formula>0</formula>
    </cfRule>
  </conditionalFormatting>
  <conditionalFormatting sqref="F16:N16">
    <cfRule type="cellIs" dxfId="5108" priority="1860" operator="greaterThan">
      <formula>0</formula>
    </cfRule>
  </conditionalFormatting>
  <conditionalFormatting sqref="F16:N16">
    <cfRule type="cellIs" dxfId="5107" priority="1859" operator="greaterThan">
      <formula>0</formula>
    </cfRule>
  </conditionalFormatting>
  <conditionalFormatting sqref="F16:N16">
    <cfRule type="cellIs" dxfId="5106" priority="1858" operator="greaterThan">
      <formula>0</formula>
    </cfRule>
  </conditionalFormatting>
  <conditionalFormatting sqref="F16:N16">
    <cfRule type="cellIs" dxfId="5105" priority="1857" operator="greaterThan">
      <formula>0</formula>
    </cfRule>
  </conditionalFormatting>
  <conditionalFormatting sqref="F16:N16">
    <cfRule type="cellIs" dxfId="5104" priority="1856" operator="greaterThan">
      <formula>0</formula>
    </cfRule>
  </conditionalFormatting>
  <conditionalFormatting sqref="F16:N16">
    <cfRule type="cellIs" dxfId="5103" priority="1855" operator="greaterThan">
      <formula>0</formula>
    </cfRule>
  </conditionalFormatting>
  <conditionalFormatting sqref="F16:N16">
    <cfRule type="cellIs" dxfId="5102" priority="1854" operator="greaterThan">
      <formula>0</formula>
    </cfRule>
  </conditionalFormatting>
  <conditionalFormatting sqref="F16:N16">
    <cfRule type="cellIs" dxfId="5101" priority="1853" operator="greaterThan">
      <formula>0</formula>
    </cfRule>
  </conditionalFormatting>
  <conditionalFormatting sqref="F16:N16">
    <cfRule type="cellIs" dxfId="5100" priority="1852" operator="greaterThan">
      <formula>0</formula>
    </cfRule>
  </conditionalFormatting>
  <conditionalFormatting sqref="F16:N16">
    <cfRule type="cellIs" dxfId="5099" priority="1851" operator="greaterThan">
      <formula>0</formula>
    </cfRule>
  </conditionalFormatting>
  <conditionalFormatting sqref="F16:N16">
    <cfRule type="cellIs" dxfId="5098" priority="1850" operator="greaterThan">
      <formula>0</formula>
    </cfRule>
  </conditionalFormatting>
  <conditionalFormatting sqref="F16:N16">
    <cfRule type="cellIs" dxfId="5097" priority="1849" operator="greaterThan">
      <formula>0</formula>
    </cfRule>
  </conditionalFormatting>
  <conditionalFormatting sqref="F16:N16">
    <cfRule type="cellIs" dxfId="5096" priority="1848" operator="greaterThan">
      <formula>0</formula>
    </cfRule>
  </conditionalFormatting>
  <conditionalFormatting sqref="F16:N16">
    <cfRule type="cellIs" dxfId="5095" priority="1847" operator="greaterThan">
      <formula>0</formula>
    </cfRule>
  </conditionalFormatting>
  <conditionalFormatting sqref="F16:N16">
    <cfRule type="cellIs" dxfId="5094" priority="1846" operator="greaterThan">
      <formula>0</formula>
    </cfRule>
  </conditionalFormatting>
  <conditionalFormatting sqref="F16:N16">
    <cfRule type="cellIs" dxfId="5093" priority="1845" operator="greaterThan">
      <formula>0</formula>
    </cfRule>
  </conditionalFormatting>
  <conditionalFormatting sqref="F16:N16">
    <cfRule type="cellIs" dxfId="5092" priority="1844" operator="greaterThan">
      <formula>0</formula>
    </cfRule>
  </conditionalFormatting>
  <conditionalFormatting sqref="F16:N16">
    <cfRule type="cellIs" dxfId="5091" priority="1843" operator="greaterThan">
      <formula>0</formula>
    </cfRule>
  </conditionalFormatting>
  <conditionalFormatting sqref="F16:N16">
    <cfRule type="cellIs" dxfId="5090" priority="1842" operator="greaterThan">
      <formula>0</formula>
    </cfRule>
  </conditionalFormatting>
  <conditionalFormatting sqref="F16:N16">
    <cfRule type="cellIs" dxfId="5089" priority="1841" operator="greaterThan">
      <formula>0</formula>
    </cfRule>
  </conditionalFormatting>
  <conditionalFormatting sqref="F16:N16">
    <cfRule type="cellIs" dxfId="5088" priority="1840" operator="greaterThan">
      <formula>0</formula>
    </cfRule>
  </conditionalFormatting>
  <conditionalFormatting sqref="F16:N16">
    <cfRule type="cellIs" dxfId="5087" priority="1839" operator="greaterThan">
      <formula>0</formula>
    </cfRule>
  </conditionalFormatting>
  <conditionalFormatting sqref="F16:N16">
    <cfRule type="cellIs" dxfId="5086" priority="1838" operator="greaterThan">
      <formula>0</formula>
    </cfRule>
  </conditionalFormatting>
  <conditionalFormatting sqref="F16:N16">
    <cfRule type="cellIs" dxfId="5085" priority="1837" operator="greaterThan">
      <formula>0</formula>
    </cfRule>
  </conditionalFormatting>
  <conditionalFormatting sqref="F16:N16">
    <cfRule type="cellIs" dxfId="5084" priority="1836" operator="greaterThan">
      <formula>0</formula>
    </cfRule>
  </conditionalFormatting>
  <conditionalFormatting sqref="F16:N16">
    <cfRule type="cellIs" dxfId="5083" priority="1835" operator="greaterThan">
      <formula>0</formula>
    </cfRule>
  </conditionalFormatting>
  <conditionalFormatting sqref="F16:N16">
    <cfRule type="cellIs" dxfId="5082" priority="1834" operator="greaterThan">
      <formula>0</formula>
    </cfRule>
  </conditionalFormatting>
  <conditionalFormatting sqref="F16:N16">
    <cfRule type="cellIs" dxfId="5081" priority="1833" operator="greaterThan">
      <formula>0</formula>
    </cfRule>
  </conditionalFormatting>
  <conditionalFormatting sqref="F16:N16">
    <cfRule type="cellIs" dxfId="5080" priority="1832" operator="greaterThan">
      <formula>0</formula>
    </cfRule>
  </conditionalFormatting>
  <conditionalFormatting sqref="F16:N16">
    <cfRule type="cellIs" dxfId="5079" priority="1831" operator="greaterThan">
      <formula>0</formula>
    </cfRule>
  </conditionalFormatting>
  <conditionalFormatting sqref="F16:N16">
    <cfRule type="cellIs" dxfId="5078" priority="1830" operator="greaterThan">
      <formula>0</formula>
    </cfRule>
  </conditionalFormatting>
  <conditionalFormatting sqref="F16:N16">
    <cfRule type="cellIs" dxfId="5077" priority="1829" operator="greaterThan">
      <formula>0</formula>
    </cfRule>
  </conditionalFormatting>
  <conditionalFormatting sqref="F16:N16">
    <cfRule type="cellIs" dxfId="5076" priority="1828" operator="greaterThan">
      <formula>0</formula>
    </cfRule>
  </conditionalFormatting>
  <conditionalFormatting sqref="F16:N16">
    <cfRule type="cellIs" dxfId="5075" priority="1827" operator="greaterThan">
      <formula>0</formula>
    </cfRule>
  </conditionalFormatting>
  <conditionalFormatting sqref="F16:N16">
    <cfRule type="cellIs" dxfId="5074" priority="1826" operator="greaterThan">
      <formula>0</formula>
    </cfRule>
  </conditionalFormatting>
  <conditionalFormatting sqref="F16:N16">
    <cfRule type="cellIs" dxfId="5073" priority="1825" operator="greaterThan">
      <formula>0</formula>
    </cfRule>
  </conditionalFormatting>
  <conditionalFormatting sqref="F16:N16">
    <cfRule type="cellIs" dxfId="5072" priority="1824" operator="greaterThan">
      <formula>0</formula>
    </cfRule>
  </conditionalFormatting>
  <conditionalFormatting sqref="F16:N16">
    <cfRule type="cellIs" dxfId="5071" priority="1823" operator="greaterThan">
      <formula>0</formula>
    </cfRule>
  </conditionalFormatting>
  <conditionalFormatting sqref="F16:N16">
    <cfRule type="cellIs" dxfId="5070" priority="1822" operator="greaterThan">
      <formula>0</formula>
    </cfRule>
  </conditionalFormatting>
  <conditionalFormatting sqref="F16:N16">
    <cfRule type="cellIs" dxfId="5069" priority="1821" operator="greaterThan">
      <formula>0</formula>
    </cfRule>
  </conditionalFormatting>
  <conditionalFormatting sqref="F16:N16">
    <cfRule type="cellIs" dxfId="5068" priority="1820" operator="greaterThan">
      <formula>0</formula>
    </cfRule>
  </conditionalFormatting>
  <conditionalFormatting sqref="F16:N16">
    <cfRule type="cellIs" dxfId="5067" priority="1819" operator="greaterThan">
      <formula>0</formula>
    </cfRule>
  </conditionalFormatting>
  <conditionalFormatting sqref="F16:N16">
    <cfRule type="cellIs" dxfId="5066" priority="1818" operator="greaterThan">
      <formula>0</formula>
    </cfRule>
  </conditionalFormatting>
  <conditionalFormatting sqref="F16:N16">
    <cfRule type="cellIs" dxfId="5065" priority="1817" operator="greaterThan">
      <formula>0</formula>
    </cfRule>
  </conditionalFormatting>
  <conditionalFormatting sqref="F16:N16">
    <cfRule type="cellIs" dxfId="5064" priority="1816" operator="greaterThan">
      <formula>0</formula>
    </cfRule>
  </conditionalFormatting>
  <conditionalFormatting sqref="F16:N16">
    <cfRule type="cellIs" dxfId="5063" priority="1815" operator="greaterThan">
      <formula>0</formula>
    </cfRule>
  </conditionalFormatting>
  <conditionalFormatting sqref="F16:N16">
    <cfRule type="cellIs" dxfId="5062" priority="1814" operator="greaterThan">
      <formula>0</formula>
    </cfRule>
  </conditionalFormatting>
  <conditionalFormatting sqref="F16:N16">
    <cfRule type="cellIs" dxfId="5061" priority="1813" operator="greaterThan">
      <formula>0</formula>
    </cfRule>
  </conditionalFormatting>
  <conditionalFormatting sqref="F16:N16">
    <cfRule type="cellIs" dxfId="5060" priority="1812" operator="greaterThan">
      <formula>0</formula>
    </cfRule>
  </conditionalFormatting>
  <conditionalFormatting sqref="F16:N16">
    <cfRule type="cellIs" dxfId="5059" priority="1811" operator="greaterThan">
      <formula>0</formula>
    </cfRule>
  </conditionalFormatting>
  <conditionalFormatting sqref="F16:N16">
    <cfRule type="cellIs" dxfId="5058" priority="1810" operator="greaterThan">
      <formula>0</formula>
    </cfRule>
  </conditionalFormatting>
  <conditionalFormatting sqref="F16:N16">
    <cfRule type="cellIs" dxfId="5057" priority="1809" operator="greaterThan">
      <formula>0</formula>
    </cfRule>
  </conditionalFormatting>
  <conditionalFormatting sqref="F16:N16">
    <cfRule type="cellIs" dxfId="5056" priority="1808" operator="greaterThan">
      <formula>0</formula>
    </cfRule>
  </conditionalFormatting>
  <conditionalFormatting sqref="F16:N16">
    <cfRule type="cellIs" dxfId="5055" priority="1807" operator="greaterThan">
      <formula>0</formula>
    </cfRule>
  </conditionalFormatting>
  <conditionalFormatting sqref="F16:N16">
    <cfRule type="cellIs" dxfId="5054" priority="1806" operator="greaterThan">
      <formula>0</formula>
    </cfRule>
  </conditionalFormatting>
  <conditionalFormatting sqref="F16:N16">
    <cfRule type="cellIs" dxfId="5053" priority="1805" operator="greaterThan">
      <formula>0</formula>
    </cfRule>
  </conditionalFormatting>
  <conditionalFormatting sqref="F16:N16">
    <cfRule type="cellIs" dxfId="5052" priority="1804" operator="greaterThan">
      <formula>0</formula>
    </cfRule>
  </conditionalFormatting>
  <conditionalFormatting sqref="F16:N16">
    <cfRule type="cellIs" dxfId="5051" priority="1803" operator="greaterThan">
      <formula>0</formula>
    </cfRule>
  </conditionalFormatting>
  <conditionalFormatting sqref="F16:N16">
    <cfRule type="cellIs" dxfId="5050" priority="1802" operator="greaterThan">
      <formula>0</formula>
    </cfRule>
  </conditionalFormatting>
  <conditionalFormatting sqref="F16:N16">
    <cfRule type="cellIs" dxfId="5049" priority="1801" operator="greaterThan">
      <formula>0</formula>
    </cfRule>
  </conditionalFormatting>
  <conditionalFormatting sqref="F16:N16">
    <cfRule type="cellIs" dxfId="5048" priority="1800" operator="greaterThan">
      <formula>0</formula>
    </cfRule>
  </conditionalFormatting>
  <conditionalFormatting sqref="F16:N16">
    <cfRule type="cellIs" dxfId="5047" priority="1799" operator="greaterThan">
      <formula>0</formula>
    </cfRule>
  </conditionalFormatting>
  <conditionalFormatting sqref="F16:N16">
    <cfRule type="cellIs" dxfId="5046" priority="1798" operator="greaterThan">
      <formula>0</formula>
    </cfRule>
  </conditionalFormatting>
  <conditionalFormatting sqref="F16:N16">
    <cfRule type="cellIs" dxfId="5045" priority="1797" operator="greaterThan">
      <formula>0</formula>
    </cfRule>
  </conditionalFormatting>
  <conditionalFormatting sqref="F16:N16">
    <cfRule type="cellIs" dxfId="5044" priority="1796" operator="greaterThan">
      <formula>0</formula>
    </cfRule>
  </conditionalFormatting>
  <conditionalFormatting sqref="F16:N16">
    <cfRule type="cellIs" dxfId="5043" priority="1795" operator="greaterThan">
      <formula>0</formula>
    </cfRule>
  </conditionalFormatting>
  <conditionalFormatting sqref="F16:N16">
    <cfRule type="cellIs" dxfId="5042" priority="1794" operator="greaterThan">
      <formula>0</formula>
    </cfRule>
  </conditionalFormatting>
  <conditionalFormatting sqref="F16:N16">
    <cfRule type="cellIs" dxfId="5041" priority="1793" operator="greaterThan">
      <formula>0</formula>
    </cfRule>
  </conditionalFormatting>
  <conditionalFormatting sqref="F16:N16">
    <cfRule type="cellIs" dxfId="5040" priority="1792" operator="greaterThan">
      <formula>0</formula>
    </cfRule>
  </conditionalFormatting>
  <conditionalFormatting sqref="F16:N16">
    <cfRule type="cellIs" dxfId="5039" priority="1791" operator="greaterThan">
      <formula>0</formula>
    </cfRule>
  </conditionalFormatting>
  <conditionalFormatting sqref="F16:N16">
    <cfRule type="cellIs" dxfId="5038" priority="1790" operator="greaterThan">
      <formula>0</formula>
    </cfRule>
  </conditionalFormatting>
  <conditionalFormatting sqref="F16:N16">
    <cfRule type="cellIs" dxfId="5037" priority="1789" operator="greaterThan">
      <formula>0</formula>
    </cfRule>
  </conditionalFormatting>
  <conditionalFormatting sqref="F16:N16">
    <cfRule type="cellIs" dxfId="5036" priority="1788" operator="greaterThan">
      <formula>0</formula>
    </cfRule>
  </conditionalFormatting>
  <conditionalFormatting sqref="F16:N16">
    <cfRule type="cellIs" dxfId="5035" priority="1787" operator="greaterThan">
      <formula>0</formula>
    </cfRule>
  </conditionalFormatting>
  <conditionalFormatting sqref="F16:N16">
    <cfRule type="cellIs" dxfId="5034" priority="1786" operator="greaterThan">
      <formula>0</formula>
    </cfRule>
  </conditionalFormatting>
  <conditionalFormatting sqref="F16:N16">
    <cfRule type="cellIs" dxfId="5033" priority="1785" operator="greaterThan">
      <formula>0</formula>
    </cfRule>
  </conditionalFormatting>
  <conditionalFormatting sqref="F16:N16">
    <cfRule type="cellIs" dxfId="5032" priority="1784" operator="greaterThan">
      <formula>0</formula>
    </cfRule>
  </conditionalFormatting>
  <conditionalFormatting sqref="F16:N16">
    <cfRule type="cellIs" dxfId="5031" priority="1783" operator="greaterThan">
      <formula>0</formula>
    </cfRule>
  </conditionalFormatting>
  <conditionalFormatting sqref="F16:N16">
    <cfRule type="cellIs" dxfId="5030" priority="1782" operator="greaterThan">
      <formula>0</formula>
    </cfRule>
  </conditionalFormatting>
  <conditionalFormatting sqref="F16:N16">
    <cfRule type="cellIs" dxfId="5029" priority="1781" operator="greaterThan">
      <formula>0</formula>
    </cfRule>
  </conditionalFormatting>
  <conditionalFormatting sqref="F16:N16">
    <cfRule type="cellIs" dxfId="5028" priority="1780" operator="greaterThan">
      <formula>0</formula>
    </cfRule>
  </conditionalFormatting>
  <conditionalFormatting sqref="F16:N16">
    <cfRule type="cellIs" dxfId="5027" priority="1779" operator="greaterThan">
      <formula>0</formula>
    </cfRule>
  </conditionalFormatting>
  <conditionalFormatting sqref="F16:N16">
    <cfRule type="cellIs" dxfId="5026" priority="1778" operator="greaterThan">
      <formula>0</formula>
    </cfRule>
  </conditionalFormatting>
  <conditionalFormatting sqref="F16:N16">
    <cfRule type="cellIs" dxfId="5025" priority="1777" operator="greaterThan">
      <formula>0</formula>
    </cfRule>
  </conditionalFormatting>
  <conditionalFormatting sqref="F16:N16">
    <cfRule type="cellIs" dxfId="5024" priority="1776" operator="greaterThan">
      <formula>0</formula>
    </cfRule>
  </conditionalFormatting>
  <conditionalFormatting sqref="F16:N16">
    <cfRule type="cellIs" dxfId="5023" priority="1775" operator="greaterThan">
      <formula>0</formula>
    </cfRule>
  </conditionalFormatting>
  <conditionalFormatting sqref="F16:N16">
    <cfRule type="cellIs" dxfId="5022" priority="1774" operator="greaterThan">
      <formula>0</formula>
    </cfRule>
  </conditionalFormatting>
  <conditionalFormatting sqref="F16:N16">
    <cfRule type="cellIs" dxfId="5021" priority="1773" operator="greaterThan">
      <formula>0</formula>
    </cfRule>
  </conditionalFormatting>
  <conditionalFormatting sqref="F16:N16">
    <cfRule type="cellIs" dxfId="5020" priority="1772" operator="greaterThan">
      <formula>0</formula>
    </cfRule>
  </conditionalFormatting>
  <conditionalFormatting sqref="F16:N16">
    <cfRule type="cellIs" dxfId="5019" priority="1771" operator="greaterThan">
      <formula>0</formula>
    </cfRule>
  </conditionalFormatting>
  <conditionalFormatting sqref="F16:N16">
    <cfRule type="cellIs" dxfId="5018" priority="1770" operator="greaterThan">
      <formula>0</formula>
    </cfRule>
  </conditionalFormatting>
  <conditionalFormatting sqref="F16:N16">
    <cfRule type="cellIs" dxfId="5017" priority="1769" operator="greaterThan">
      <formula>0</formula>
    </cfRule>
  </conditionalFormatting>
  <conditionalFormatting sqref="F16:N16">
    <cfRule type="cellIs" dxfId="5016" priority="1768" operator="greaterThan">
      <formula>0</formula>
    </cfRule>
  </conditionalFormatting>
  <conditionalFormatting sqref="F16:N16">
    <cfRule type="cellIs" dxfId="5015" priority="1767" operator="greaterThan">
      <formula>0</formula>
    </cfRule>
  </conditionalFormatting>
  <conditionalFormatting sqref="F16:N16">
    <cfRule type="cellIs" dxfId="5014" priority="1766" operator="greaterThan">
      <formula>0</formula>
    </cfRule>
  </conditionalFormatting>
  <conditionalFormatting sqref="F16:N16">
    <cfRule type="cellIs" dxfId="5013" priority="1765" operator="greaterThan">
      <formula>0</formula>
    </cfRule>
  </conditionalFormatting>
  <conditionalFormatting sqref="F16:N16">
    <cfRule type="cellIs" dxfId="5012" priority="1764" operator="greaterThan">
      <formula>0</formula>
    </cfRule>
  </conditionalFormatting>
  <conditionalFormatting sqref="F16:N16">
    <cfRule type="cellIs" dxfId="5011" priority="1763" operator="greaterThan">
      <formula>0</formula>
    </cfRule>
  </conditionalFormatting>
  <conditionalFormatting sqref="F16:N16">
    <cfRule type="cellIs" dxfId="5010" priority="1762" operator="greaterThan">
      <formula>0</formula>
    </cfRule>
  </conditionalFormatting>
  <conditionalFormatting sqref="F16:N16">
    <cfRule type="cellIs" dxfId="5009" priority="1761" operator="greaterThan">
      <formula>0</formula>
    </cfRule>
  </conditionalFormatting>
  <conditionalFormatting sqref="F16:N16">
    <cfRule type="cellIs" dxfId="5008" priority="1760" operator="greaterThan">
      <formula>0</formula>
    </cfRule>
  </conditionalFormatting>
  <conditionalFormatting sqref="F16:N16">
    <cfRule type="cellIs" dxfId="5007" priority="1759" operator="greaterThan">
      <formula>0</formula>
    </cfRule>
  </conditionalFormatting>
  <conditionalFormatting sqref="F16:N16">
    <cfRule type="cellIs" dxfId="5006" priority="1758" operator="greaterThan">
      <formula>0</formula>
    </cfRule>
  </conditionalFormatting>
  <conditionalFormatting sqref="F16:N16">
    <cfRule type="cellIs" dxfId="5005" priority="1757" operator="greaterThan">
      <formula>0</formula>
    </cfRule>
  </conditionalFormatting>
  <conditionalFormatting sqref="F16:N16">
    <cfRule type="cellIs" dxfId="5004" priority="1756" operator="greaterThan">
      <formula>0</formula>
    </cfRule>
  </conditionalFormatting>
  <conditionalFormatting sqref="F16:N16">
    <cfRule type="cellIs" dxfId="5003" priority="1755" operator="greaterThan">
      <formula>0</formula>
    </cfRule>
  </conditionalFormatting>
  <conditionalFormatting sqref="F16:N16">
    <cfRule type="cellIs" dxfId="5002" priority="1754" operator="greaterThan">
      <formula>0</formula>
    </cfRule>
  </conditionalFormatting>
  <conditionalFormatting sqref="F16:N16">
    <cfRule type="cellIs" dxfId="5001" priority="1753" operator="greaterThan">
      <formula>0</formula>
    </cfRule>
  </conditionalFormatting>
  <conditionalFormatting sqref="F16:N16">
    <cfRule type="cellIs" dxfId="5000" priority="1752" operator="greaterThan">
      <formula>0</formula>
    </cfRule>
  </conditionalFormatting>
  <conditionalFormatting sqref="F16:N16">
    <cfRule type="cellIs" dxfId="4999" priority="1751" operator="greaterThan">
      <formula>0</formula>
    </cfRule>
  </conditionalFormatting>
  <conditionalFormatting sqref="F16:N16">
    <cfRule type="cellIs" dxfId="4998" priority="1750" operator="greaterThan">
      <formula>0</formula>
    </cfRule>
  </conditionalFormatting>
  <conditionalFormatting sqref="F16:N16">
    <cfRule type="cellIs" dxfId="4997" priority="1749" operator="greaterThan">
      <formula>0</formula>
    </cfRule>
  </conditionalFormatting>
  <conditionalFormatting sqref="F16:N16">
    <cfRule type="cellIs" dxfId="4996" priority="1748" operator="greaterThan">
      <formula>0</formula>
    </cfRule>
  </conditionalFormatting>
  <conditionalFormatting sqref="F16:N16">
    <cfRule type="cellIs" dxfId="4995" priority="1747" operator="greaterThan">
      <formula>0</formula>
    </cfRule>
  </conditionalFormatting>
  <conditionalFormatting sqref="F16:N16">
    <cfRule type="cellIs" dxfId="4994" priority="1746" operator="greaterThan">
      <formula>0</formula>
    </cfRule>
  </conditionalFormatting>
  <conditionalFormatting sqref="F16:N16">
    <cfRule type="cellIs" dxfId="4993" priority="1745" operator="greaterThan">
      <formula>0</formula>
    </cfRule>
  </conditionalFormatting>
  <conditionalFormatting sqref="N16">
    <cfRule type="cellIs" dxfId="4992" priority="1744" operator="greaterThan">
      <formula>0</formula>
    </cfRule>
  </conditionalFormatting>
  <conditionalFormatting sqref="N16">
    <cfRule type="cellIs" dxfId="4991" priority="1743" operator="greaterThan">
      <formula>0</formula>
    </cfRule>
  </conditionalFormatting>
  <conditionalFormatting sqref="N16">
    <cfRule type="cellIs" dxfId="4990" priority="1742" operator="greaterThan">
      <formula>0</formula>
    </cfRule>
  </conditionalFormatting>
  <conditionalFormatting sqref="N16">
    <cfRule type="cellIs" dxfId="4989" priority="1741" operator="greaterThan">
      <formula>0</formula>
    </cfRule>
  </conditionalFormatting>
  <conditionalFormatting sqref="N16">
    <cfRule type="cellIs" dxfId="4988" priority="1740" operator="greaterThan">
      <formula>0</formula>
    </cfRule>
  </conditionalFormatting>
  <conditionalFormatting sqref="N16">
    <cfRule type="cellIs" dxfId="4987" priority="1739" operator="greaterThan">
      <formula>0</formula>
    </cfRule>
  </conditionalFormatting>
  <conditionalFormatting sqref="N16">
    <cfRule type="cellIs" dxfId="4986" priority="1738" operator="greaterThan">
      <formula>0</formula>
    </cfRule>
  </conditionalFormatting>
  <conditionalFormatting sqref="N16">
    <cfRule type="cellIs" dxfId="4985" priority="1737" operator="greaterThan">
      <formula>0</formula>
    </cfRule>
  </conditionalFormatting>
  <conditionalFormatting sqref="N16">
    <cfRule type="cellIs" dxfId="4984" priority="1736" operator="greaterThan">
      <formula>0</formula>
    </cfRule>
  </conditionalFormatting>
  <conditionalFormatting sqref="N16">
    <cfRule type="cellIs" dxfId="4983" priority="1735" operator="greaterThan">
      <formula>0</formula>
    </cfRule>
  </conditionalFormatting>
  <conditionalFormatting sqref="N16">
    <cfRule type="cellIs" dxfId="4982" priority="1734" operator="greaterThan">
      <formula>0</formula>
    </cfRule>
  </conditionalFormatting>
  <conditionalFormatting sqref="N16">
    <cfRule type="cellIs" dxfId="4981" priority="1733" operator="greaterThan">
      <formula>0</formula>
    </cfRule>
  </conditionalFormatting>
  <conditionalFormatting sqref="N16">
    <cfRule type="cellIs" dxfId="4980" priority="1732" operator="greaterThan">
      <formula>0</formula>
    </cfRule>
  </conditionalFormatting>
  <conditionalFormatting sqref="N16">
    <cfRule type="cellIs" dxfId="4979" priority="1731" operator="greaterThan">
      <formula>0</formula>
    </cfRule>
  </conditionalFormatting>
  <conditionalFormatting sqref="N16">
    <cfRule type="cellIs" dxfId="4978" priority="1730" operator="greaterThan">
      <formula>0</formula>
    </cfRule>
  </conditionalFormatting>
  <conditionalFormatting sqref="N16">
    <cfRule type="cellIs" dxfId="4977" priority="1729" operator="greaterThan">
      <formula>0</formula>
    </cfRule>
  </conditionalFormatting>
  <conditionalFormatting sqref="N16">
    <cfRule type="cellIs" dxfId="4976" priority="1728" operator="greaterThan">
      <formula>0</formula>
    </cfRule>
  </conditionalFormatting>
  <conditionalFormatting sqref="N16">
    <cfRule type="cellIs" dxfId="4975" priority="1727" operator="greaterThan">
      <formula>0</formula>
    </cfRule>
  </conditionalFormatting>
  <conditionalFormatting sqref="N16">
    <cfRule type="cellIs" dxfId="4974" priority="1726" operator="greaterThan">
      <formula>0</formula>
    </cfRule>
  </conditionalFormatting>
  <conditionalFormatting sqref="N16">
    <cfRule type="cellIs" dxfId="4973" priority="1725" operator="greaterThan">
      <formula>0</formula>
    </cfRule>
  </conditionalFormatting>
  <conditionalFormatting sqref="N16">
    <cfRule type="cellIs" dxfId="4972" priority="1724" operator="greaterThan">
      <formula>0</formula>
    </cfRule>
  </conditionalFormatting>
  <conditionalFormatting sqref="N16">
    <cfRule type="cellIs" dxfId="4971" priority="1723" operator="greaterThan">
      <formula>0</formula>
    </cfRule>
  </conditionalFormatting>
  <conditionalFormatting sqref="N16">
    <cfRule type="cellIs" dxfId="4970" priority="1722" operator="greaterThan">
      <formula>0</formula>
    </cfRule>
  </conditionalFormatting>
  <conditionalFormatting sqref="N16">
    <cfRule type="cellIs" dxfId="4969" priority="1721" operator="greaterThan">
      <formula>0</formula>
    </cfRule>
  </conditionalFormatting>
  <conditionalFormatting sqref="N16">
    <cfRule type="cellIs" dxfId="4968" priority="1720" operator="greaterThan">
      <formula>0</formula>
    </cfRule>
  </conditionalFormatting>
  <conditionalFormatting sqref="N16">
    <cfRule type="cellIs" dxfId="4967" priority="1719" operator="greaterThan">
      <formula>0</formula>
    </cfRule>
  </conditionalFormatting>
  <conditionalFormatting sqref="N16">
    <cfRule type="cellIs" dxfId="4966" priority="1718" operator="greaterThan">
      <formula>0</formula>
    </cfRule>
  </conditionalFormatting>
  <conditionalFormatting sqref="N16">
    <cfRule type="cellIs" dxfId="4965" priority="1717" operator="greaterThan">
      <formula>0</formula>
    </cfRule>
  </conditionalFormatting>
  <conditionalFormatting sqref="N16">
    <cfRule type="cellIs" dxfId="4964" priority="1716" operator="greaterThan">
      <formula>0</formula>
    </cfRule>
  </conditionalFormatting>
  <conditionalFormatting sqref="N16">
    <cfRule type="cellIs" dxfId="4963" priority="1715" operator="greaterThan">
      <formula>0</formula>
    </cfRule>
  </conditionalFormatting>
  <conditionalFormatting sqref="N16">
    <cfRule type="cellIs" dxfId="4962" priority="1714" operator="greaterThan">
      <formula>0</formula>
    </cfRule>
  </conditionalFormatting>
  <conditionalFormatting sqref="N16">
    <cfRule type="cellIs" dxfId="4961" priority="1713" operator="greaterThan">
      <formula>0</formula>
    </cfRule>
  </conditionalFormatting>
  <conditionalFormatting sqref="N16">
    <cfRule type="cellIs" dxfId="4960" priority="1712" operator="greaterThan">
      <formula>0</formula>
    </cfRule>
  </conditionalFormatting>
  <conditionalFormatting sqref="N16">
    <cfRule type="cellIs" dxfId="4959" priority="1711" operator="greaterThan">
      <formula>0</formula>
    </cfRule>
  </conditionalFormatting>
  <conditionalFormatting sqref="N16">
    <cfRule type="cellIs" dxfId="4958" priority="1710" operator="greaterThan">
      <formula>0</formula>
    </cfRule>
  </conditionalFormatting>
  <conditionalFormatting sqref="N16">
    <cfRule type="cellIs" dxfId="4957" priority="1709" operator="greaterThan">
      <formula>0</formula>
    </cfRule>
  </conditionalFormatting>
  <conditionalFormatting sqref="N16">
    <cfRule type="cellIs" dxfId="4956" priority="1708" operator="greaterThan">
      <formula>0</formula>
    </cfRule>
  </conditionalFormatting>
  <conditionalFormatting sqref="N16">
    <cfRule type="cellIs" dxfId="4955" priority="1707" operator="greaterThan">
      <formula>0</formula>
    </cfRule>
  </conditionalFormatting>
  <conditionalFormatting sqref="F16:N16">
    <cfRule type="cellIs" dxfId="4954" priority="1706" operator="greaterThan">
      <formula>0</formula>
    </cfRule>
  </conditionalFormatting>
  <conditionalFormatting sqref="F16:N16">
    <cfRule type="cellIs" dxfId="4953" priority="1705" operator="greaterThan">
      <formula>0</formula>
    </cfRule>
  </conditionalFormatting>
  <conditionalFormatting sqref="F16:N16">
    <cfRule type="cellIs" dxfId="4952" priority="1704" operator="greaterThan">
      <formula>0</formula>
    </cfRule>
  </conditionalFormatting>
  <conditionalFormatting sqref="F16:N16">
    <cfRule type="cellIs" dxfId="4951" priority="1703" operator="greaterThan">
      <formula>0</formula>
    </cfRule>
  </conditionalFormatting>
  <conditionalFormatting sqref="F16:N16">
    <cfRule type="cellIs" dxfId="4950" priority="1702" operator="greaterThan">
      <formula>0</formula>
    </cfRule>
  </conditionalFormatting>
  <conditionalFormatting sqref="F16:N16">
    <cfRule type="cellIs" dxfId="4949" priority="1701" operator="greaterThan">
      <formula>0</formula>
    </cfRule>
  </conditionalFormatting>
  <conditionalFormatting sqref="F16:N16">
    <cfRule type="cellIs" dxfId="4948" priority="1700" operator="greaterThan">
      <formula>0</formula>
    </cfRule>
  </conditionalFormatting>
  <conditionalFormatting sqref="F16:N16">
    <cfRule type="cellIs" dxfId="4947" priority="1699" operator="greaterThan">
      <formula>0</formula>
    </cfRule>
  </conditionalFormatting>
  <conditionalFormatting sqref="F16:N16">
    <cfRule type="cellIs" dxfId="4946" priority="1698" operator="greaterThan">
      <formula>0</formula>
    </cfRule>
  </conditionalFormatting>
  <conditionalFormatting sqref="F16:N16">
    <cfRule type="cellIs" dxfId="4945" priority="1697" operator="greaterThan">
      <formula>0</formula>
    </cfRule>
  </conditionalFormatting>
  <conditionalFormatting sqref="F16:N16">
    <cfRule type="cellIs" dxfId="4944" priority="1696" operator="greaterThan">
      <formula>0</formula>
    </cfRule>
  </conditionalFormatting>
  <conditionalFormatting sqref="F16:N16">
    <cfRule type="cellIs" dxfId="4943" priority="1695" operator="greaterThan">
      <formula>0</formula>
    </cfRule>
  </conditionalFormatting>
  <conditionalFormatting sqref="F16:N16">
    <cfRule type="cellIs" dxfId="4942" priority="1694" operator="greaterThan">
      <formula>0</formula>
    </cfRule>
  </conditionalFormatting>
  <conditionalFormatting sqref="F16:N16">
    <cfRule type="cellIs" dxfId="4941" priority="1693" operator="greaterThan">
      <formula>0</formula>
    </cfRule>
  </conditionalFormatting>
  <conditionalFormatting sqref="F16:N16">
    <cfRule type="cellIs" dxfId="4940" priority="1692" operator="greaterThan">
      <formula>0</formula>
    </cfRule>
  </conditionalFormatting>
  <conditionalFormatting sqref="F16:N16">
    <cfRule type="cellIs" dxfId="4939" priority="1691" operator="greaterThan">
      <formula>0</formula>
    </cfRule>
  </conditionalFormatting>
  <conditionalFormatting sqref="F16:N16">
    <cfRule type="cellIs" dxfId="4938" priority="1690" operator="greaterThan">
      <formula>0</formula>
    </cfRule>
  </conditionalFormatting>
  <conditionalFormatting sqref="F16:N16">
    <cfRule type="cellIs" dxfId="4937" priority="1689" operator="greaterThan">
      <formula>0</formula>
    </cfRule>
  </conditionalFormatting>
  <conditionalFormatting sqref="F16:N16">
    <cfRule type="cellIs" dxfId="4936" priority="1688" operator="greaterThan">
      <formula>0</formula>
    </cfRule>
  </conditionalFormatting>
  <conditionalFormatting sqref="F16:N16">
    <cfRule type="cellIs" dxfId="4935" priority="1687" operator="greaterThan">
      <formula>0</formula>
    </cfRule>
  </conditionalFormatting>
  <conditionalFormatting sqref="F16:N16">
    <cfRule type="cellIs" dxfId="4934" priority="1686" operator="greaterThan">
      <formula>0</formula>
    </cfRule>
  </conditionalFormatting>
  <conditionalFormatting sqref="F16:N16">
    <cfRule type="cellIs" dxfId="4933" priority="1685" operator="greaterThan">
      <formula>0</formula>
    </cfRule>
  </conditionalFormatting>
  <conditionalFormatting sqref="F16:N16">
    <cfRule type="cellIs" dxfId="4932" priority="1684" operator="greaterThan">
      <formula>0</formula>
    </cfRule>
  </conditionalFormatting>
  <conditionalFormatting sqref="F16:N16">
    <cfRule type="cellIs" dxfId="4931" priority="1683" operator="greaterThan">
      <formula>0</formula>
    </cfRule>
  </conditionalFormatting>
  <conditionalFormatting sqref="F16:N16">
    <cfRule type="cellIs" dxfId="4930" priority="1682" operator="greaterThan">
      <formula>0</formula>
    </cfRule>
  </conditionalFormatting>
  <conditionalFormatting sqref="F16:N16">
    <cfRule type="cellIs" dxfId="4929" priority="1681" operator="greaterThan">
      <formula>0</formula>
    </cfRule>
  </conditionalFormatting>
  <conditionalFormatting sqref="F16:N16">
    <cfRule type="cellIs" dxfId="4928" priority="1680" operator="greaterThan">
      <formula>0</formula>
    </cfRule>
  </conditionalFormatting>
  <conditionalFormatting sqref="F16:N16">
    <cfRule type="cellIs" dxfId="4927" priority="1679" operator="greaterThan">
      <formula>0</formula>
    </cfRule>
  </conditionalFormatting>
  <conditionalFormatting sqref="F16:N16">
    <cfRule type="cellIs" dxfId="4926" priority="1678" operator="greaterThan">
      <formula>0</formula>
    </cfRule>
  </conditionalFormatting>
  <conditionalFormatting sqref="F16:N16">
    <cfRule type="cellIs" dxfId="4925" priority="1677" operator="greaterThan">
      <formula>0</formula>
    </cfRule>
  </conditionalFormatting>
  <conditionalFormatting sqref="F16:N16">
    <cfRule type="cellIs" dxfId="4924" priority="1676" operator="greaterThan">
      <formula>0</formula>
    </cfRule>
  </conditionalFormatting>
  <conditionalFormatting sqref="F16:N16">
    <cfRule type="cellIs" dxfId="4923" priority="1675" operator="greaterThan">
      <formula>0</formula>
    </cfRule>
  </conditionalFormatting>
  <conditionalFormatting sqref="F16:N16">
    <cfRule type="cellIs" dxfId="4922" priority="1674" operator="greaterThan">
      <formula>0</formula>
    </cfRule>
  </conditionalFormatting>
  <conditionalFormatting sqref="F16:N16">
    <cfRule type="cellIs" dxfId="4921" priority="1673" operator="greaterThan">
      <formula>0</formula>
    </cfRule>
  </conditionalFormatting>
  <conditionalFormatting sqref="F16:N16">
    <cfRule type="cellIs" dxfId="4920" priority="1672" operator="greaterThan">
      <formula>0</formula>
    </cfRule>
  </conditionalFormatting>
  <conditionalFormatting sqref="F16:N16">
    <cfRule type="cellIs" dxfId="4919" priority="1671" operator="greaterThan">
      <formula>0</formula>
    </cfRule>
  </conditionalFormatting>
  <conditionalFormatting sqref="F16:N16">
    <cfRule type="cellIs" dxfId="4918" priority="1670" operator="greaterThan">
      <formula>0</formula>
    </cfRule>
  </conditionalFormatting>
  <conditionalFormatting sqref="F16:N16">
    <cfRule type="cellIs" dxfId="4917" priority="1669" operator="greaterThan">
      <formula>0</formula>
    </cfRule>
  </conditionalFormatting>
  <conditionalFormatting sqref="N16">
    <cfRule type="cellIs" dxfId="4916" priority="1668" operator="greaterThan">
      <formula>0</formula>
    </cfRule>
  </conditionalFormatting>
  <conditionalFormatting sqref="N16">
    <cfRule type="cellIs" dxfId="4915" priority="1667" operator="greaterThan">
      <formula>0</formula>
    </cfRule>
  </conditionalFormatting>
  <conditionalFormatting sqref="N16">
    <cfRule type="cellIs" dxfId="4914" priority="1666" operator="greaterThan">
      <formula>0</formula>
    </cfRule>
  </conditionalFormatting>
  <conditionalFormatting sqref="N16">
    <cfRule type="cellIs" dxfId="4913" priority="1665" operator="greaterThan">
      <formula>0</formula>
    </cfRule>
  </conditionalFormatting>
  <conditionalFormatting sqref="N16">
    <cfRule type="cellIs" dxfId="4912" priority="1664" operator="greaterThan">
      <formula>0</formula>
    </cfRule>
  </conditionalFormatting>
  <conditionalFormatting sqref="N16">
    <cfRule type="cellIs" dxfId="4911" priority="1663" operator="greaterThan">
      <formula>0</formula>
    </cfRule>
  </conditionalFormatting>
  <conditionalFormatting sqref="N16">
    <cfRule type="cellIs" dxfId="4910" priority="1662" operator="greaterThan">
      <formula>0</formula>
    </cfRule>
  </conditionalFormatting>
  <conditionalFormatting sqref="N16">
    <cfRule type="cellIs" dxfId="4909" priority="1661" operator="greaterThan">
      <formula>0</formula>
    </cfRule>
  </conditionalFormatting>
  <conditionalFormatting sqref="N16">
    <cfRule type="cellIs" dxfId="4908" priority="1660" operator="greaterThan">
      <formula>0</formula>
    </cfRule>
  </conditionalFormatting>
  <conditionalFormatting sqref="N16">
    <cfRule type="cellIs" dxfId="4907" priority="1659" operator="greaterThan">
      <formula>0</formula>
    </cfRule>
  </conditionalFormatting>
  <conditionalFormatting sqref="N16">
    <cfRule type="cellIs" dxfId="4906" priority="1658" operator="greaterThan">
      <formula>0</formula>
    </cfRule>
  </conditionalFormatting>
  <conditionalFormatting sqref="N16">
    <cfRule type="cellIs" dxfId="4905" priority="1657" operator="greaterThan">
      <formula>0</formula>
    </cfRule>
  </conditionalFormatting>
  <conditionalFormatting sqref="N16">
    <cfRule type="cellIs" dxfId="4904" priority="1656" operator="greaterThan">
      <formula>0</formula>
    </cfRule>
  </conditionalFormatting>
  <conditionalFormatting sqref="N16">
    <cfRule type="cellIs" dxfId="4903" priority="1655" operator="greaterThan">
      <formula>0</formula>
    </cfRule>
  </conditionalFormatting>
  <conditionalFormatting sqref="N16">
    <cfRule type="cellIs" dxfId="4902" priority="1654" operator="greaterThan">
      <formula>0</formula>
    </cfRule>
  </conditionalFormatting>
  <conditionalFormatting sqref="N16">
    <cfRule type="cellIs" dxfId="4901" priority="1653" operator="greaterThan">
      <formula>0</formula>
    </cfRule>
  </conditionalFormatting>
  <conditionalFormatting sqref="N16">
    <cfRule type="cellIs" dxfId="4900" priority="1652" operator="greaterThan">
      <formula>0</formula>
    </cfRule>
  </conditionalFormatting>
  <conditionalFormatting sqref="N16">
    <cfRule type="cellIs" dxfId="4899" priority="1651" operator="greaterThan">
      <formula>0</formula>
    </cfRule>
  </conditionalFormatting>
  <conditionalFormatting sqref="N16">
    <cfRule type="cellIs" dxfId="4898" priority="1650" operator="greaterThan">
      <formula>0</formula>
    </cfRule>
  </conditionalFormatting>
  <conditionalFormatting sqref="N16">
    <cfRule type="cellIs" dxfId="4897" priority="1649" operator="greaterThan">
      <formula>0</formula>
    </cfRule>
  </conditionalFormatting>
  <conditionalFormatting sqref="N16">
    <cfRule type="cellIs" dxfId="4896" priority="1648" operator="greaterThan">
      <formula>0</formula>
    </cfRule>
  </conditionalFormatting>
  <conditionalFormatting sqref="N16">
    <cfRule type="cellIs" dxfId="4895" priority="1647" operator="greaterThan">
      <formula>0</formula>
    </cfRule>
  </conditionalFormatting>
  <conditionalFormatting sqref="N16">
    <cfRule type="cellIs" dxfId="4894" priority="1646" operator="greaterThan">
      <formula>0</formula>
    </cfRule>
  </conditionalFormatting>
  <conditionalFormatting sqref="N16">
    <cfRule type="cellIs" dxfId="4893" priority="1645" operator="greaterThan">
      <formula>0</formula>
    </cfRule>
  </conditionalFormatting>
  <conditionalFormatting sqref="N16">
    <cfRule type="cellIs" dxfId="4892" priority="1644" operator="greaterThan">
      <formula>0</formula>
    </cfRule>
  </conditionalFormatting>
  <conditionalFormatting sqref="N16">
    <cfRule type="cellIs" dxfId="4891" priority="1643" operator="greaterThan">
      <formula>0</formula>
    </cfRule>
  </conditionalFormatting>
  <conditionalFormatting sqref="N16">
    <cfRule type="cellIs" dxfId="4890" priority="1642" operator="greaterThan">
      <formula>0</formula>
    </cfRule>
  </conditionalFormatting>
  <conditionalFormatting sqref="N16">
    <cfRule type="cellIs" dxfId="4889" priority="1641" operator="greaterThan">
      <formula>0</formula>
    </cfRule>
  </conditionalFormatting>
  <conditionalFormatting sqref="N16">
    <cfRule type="cellIs" dxfId="4888" priority="1640" operator="greaterThan">
      <formula>0</formula>
    </cfRule>
  </conditionalFormatting>
  <conditionalFormatting sqref="N16">
    <cfRule type="cellIs" dxfId="4887" priority="1639" operator="greaterThan">
      <formula>0</formula>
    </cfRule>
  </conditionalFormatting>
  <conditionalFormatting sqref="N16">
    <cfRule type="cellIs" dxfId="4886" priority="1638" operator="greaterThan">
      <formula>0</formula>
    </cfRule>
  </conditionalFormatting>
  <conditionalFormatting sqref="N16">
    <cfRule type="cellIs" dxfId="4885" priority="1637" operator="greaterThan">
      <formula>0</formula>
    </cfRule>
  </conditionalFormatting>
  <conditionalFormatting sqref="N16">
    <cfRule type="cellIs" dxfId="4884" priority="1636" operator="greaterThan">
      <formula>0</formula>
    </cfRule>
  </conditionalFormatting>
  <conditionalFormatting sqref="N16">
    <cfRule type="cellIs" dxfId="4883" priority="1635" operator="greaterThan">
      <formula>0</formula>
    </cfRule>
  </conditionalFormatting>
  <conditionalFormatting sqref="N16">
    <cfRule type="cellIs" dxfId="4882" priority="1634" operator="greaterThan">
      <formula>0</formula>
    </cfRule>
  </conditionalFormatting>
  <conditionalFormatting sqref="N16">
    <cfRule type="cellIs" dxfId="4881" priority="1633" operator="greaterThan">
      <formula>0</formula>
    </cfRule>
  </conditionalFormatting>
  <conditionalFormatting sqref="N16">
    <cfRule type="cellIs" dxfId="4880" priority="1632" operator="greaterThan">
      <formula>0</formula>
    </cfRule>
  </conditionalFormatting>
  <conditionalFormatting sqref="N16">
    <cfRule type="cellIs" dxfId="4879" priority="1631" operator="greaterThan">
      <formula>0</formula>
    </cfRule>
  </conditionalFormatting>
  <conditionalFormatting sqref="F16:N16">
    <cfRule type="cellIs" dxfId="4878" priority="1630" operator="greaterThan">
      <formula>0</formula>
    </cfRule>
  </conditionalFormatting>
  <conditionalFormatting sqref="F16:N16">
    <cfRule type="cellIs" dxfId="4877" priority="1629" operator="greaterThan">
      <formula>0</formula>
    </cfRule>
  </conditionalFormatting>
  <conditionalFormatting sqref="F16:N16">
    <cfRule type="cellIs" dxfId="4876" priority="1628" operator="greaterThan">
      <formula>0</formula>
    </cfRule>
  </conditionalFormatting>
  <conditionalFormatting sqref="F16:N16">
    <cfRule type="cellIs" dxfId="4875" priority="1627" operator="greaterThan">
      <formula>0</formula>
    </cfRule>
  </conditionalFormatting>
  <conditionalFormatting sqref="F16:N16">
    <cfRule type="cellIs" dxfId="4874" priority="1626" operator="greaterThan">
      <formula>0</formula>
    </cfRule>
  </conditionalFormatting>
  <conditionalFormatting sqref="F16:N16">
    <cfRule type="cellIs" dxfId="4873" priority="1625" operator="greaterThan">
      <formula>0</formula>
    </cfRule>
  </conditionalFormatting>
  <conditionalFormatting sqref="F16:N16">
    <cfRule type="cellIs" dxfId="4872" priority="1624" operator="greaterThan">
      <formula>0</formula>
    </cfRule>
  </conditionalFormatting>
  <conditionalFormatting sqref="F16:N16">
    <cfRule type="cellIs" dxfId="4871" priority="1623" operator="greaterThan">
      <formula>0</formula>
    </cfRule>
  </conditionalFormatting>
  <conditionalFormatting sqref="F16:N16">
    <cfRule type="cellIs" dxfId="4870" priority="1622" operator="greaterThan">
      <formula>0</formula>
    </cfRule>
  </conditionalFormatting>
  <conditionalFormatting sqref="F16:N16">
    <cfRule type="cellIs" dxfId="4869" priority="1621" operator="greaterThan">
      <formula>0</formula>
    </cfRule>
  </conditionalFormatting>
  <conditionalFormatting sqref="F16:N16">
    <cfRule type="cellIs" dxfId="4868" priority="1620" operator="greaterThan">
      <formula>0</formula>
    </cfRule>
  </conditionalFormatting>
  <conditionalFormatting sqref="F16:N16">
    <cfRule type="cellIs" dxfId="4867" priority="1619" operator="greaterThan">
      <formula>0</formula>
    </cfRule>
  </conditionalFormatting>
  <conditionalFormatting sqref="F16:N16">
    <cfRule type="cellIs" dxfId="4866" priority="1618" operator="greaterThan">
      <formula>0</formula>
    </cfRule>
  </conditionalFormatting>
  <conditionalFormatting sqref="F16:N16">
    <cfRule type="cellIs" dxfId="4865" priority="1617" operator="greaterThan">
      <formula>0</formula>
    </cfRule>
  </conditionalFormatting>
  <conditionalFormatting sqref="F16:N16">
    <cfRule type="cellIs" dxfId="4864" priority="1616" operator="greaterThan">
      <formula>0</formula>
    </cfRule>
  </conditionalFormatting>
  <conditionalFormatting sqref="F16:N16">
    <cfRule type="cellIs" dxfId="4863" priority="1615" operator="greaterThan">
      <formula>0</formula>
    </cfRule>
  </conditionalFormatting>
  <conditionalFormatting sqref="F16:N16">
    <cfRule type="cellIs" dxfId="4862" priority="1614" operator="greaterThan">
      <formula>0</formula>
    </cfRule>
  </conditionalFormatting>
  <conditionalFormatting sqref="F16:N16">
    <cfRule type="cellIs" dxfId="4861" priority="1613" operator="greaterThan">
      <formula>0</formula>
    </cfRule>
  </conditionalFormatting>
  <conditionalFormatting sqref="F16:N16">
    <cfRule type="cellIs" dxfId="4860" priority="1612" operator="greaterThan">
      <formula>0</formula>
    </cfRule>
  </conditionalFormatting>
  <conditionalFormatting sqref="F16:N16">
    <cfRule type="cellIs" dxfId="4859" priority="1611" operator="greaterThan">
      <formula>0</formula>
    </cfRule>
  </conditionalFormatting>
  <conditionalFormatting sqref="F16:N16">
    <cfRule type="cellIs" dxfId="4858" priority="1610" operator="greaterThan">
      <formula>0</formula>
    </cfRule>
  </conditionalFormatting>
  <conditionalFormatting sqref="F16:N16">
    <cfRule type="cellIs" dxfId="4857" priority="1609" operator="greaterThan">
      <formula>0</formula>
    </cfRule>
  </conditionalFormatting>
  <conditionalFormatting sqref="F16:N16">
    <cfRule type="cellIs" dxfId="4856" priority="1608" operator="greaterThan">
      <formula>0</formula>
    </cfRule>
  </conditionalFormatting>
  <conditionalFormatting sqref="F16:N16">
    <cfRule type="cellIs" dxfId="4855" priority="1607" operator="greaterThan">
      <formula>0</formula>
    </cfRule>
  </conditionalFormatting>
  <conditionalFormatting sqref="F16:N16">
    <cfRule type="cellIs" dxfId="4854" priority="1606" operator="greaterThan">
      <formula>0</formula>
    </cfRule>
  </conditionalFormatting>
  <conditionalFormatting sqref="F16:N16">
    <cfRule type="cellIs" dxfId="4853" priority="1605" operator="greaterThan">
      <formula>0</formula>
    </cfRule>
  </conditionalFormatting>
  <conditionalFormatting sqref="F16:N16">
    <cfRule type="cellIs" dxfId="4852" priority="1604" operator="greaterThan">
      <formula>0</formula>
    </cfRule>
  </conditionalFormatting>
  <conditionalFormatting sqref="F16:N16">
    <cfRule type="cellIs" dxfId="4851" priority="1603" operator="greaterThan">
      <formula>0</formula>
    </cfRule>
  </conditionalFormatting>
  <conditionalFormatting sqref="F16:N16">
    <cfRule type="cellIs" dxfId="4850" priority="1602" operator="greaterThan">
      <formula>0</formula>
    </cfRule>
  </conditionalFormatting>
  <conditionalFormatting sqref="F16:N16">
    <cfRule type="cellIs" dxfId="4849" priority="1601" operator="greaterThan">
      <formula>0</formula>
    </cfRule>
  </conditionalFormatting>
  <conditionalFormatting sqref="F16:N16">
    <cfRule type="cellIs" dxfId="4848" priority="1600" operator="greaterThan">
      <formula>0</formula>
    </cfRule>
  </conditionalFormatting>
  <conditionalFormatting sqref="F16:N16">
    <cfRule type="cellIs" dxfId="4847" priority="1599" operator="greaterThan">
      <formula>0</formula>
    </cfRule>
  </conditionalFormatting>
  <conditionalFormatting sqref="F16:N16">
    <cfRule type="cellIs" dxfId="4846" priority="1598" operator="greaterThan">
      <formula>0</formula>
    </cfRule>
  </conditionalFormatting>
  <conditionalFormatting sqref="F16:N16">
    <cfRule type="cellIs" dxfId="4845" priority="1597" operator="greaterThan">
      <formula>0</formula>
    </cfRule>
  </conditionalFormatting>
  <conditionalFormatting sqref="F16:N16">
    <cfRule type="cellIs" dxfId="4844" priority="1596" operator="greaterThan">
      <formula>0</formula>
    </cfRule>
  </conditionalFormatting>
  <conditionalFormatting sqref="F16:N16">
    <cfRule type="cellIs" dxfId="4843" priority="1595" operator="greaterThan">
      <formula>0</formula>
    </cfRule>
  </conditionalFormatting>
  <conditionalFormatting sqref="F16:N16">
    <cfRule type="cellIs" dxfId="4842" priority="1594" operator="greaterThan">
      <formula>0</formula>
    </cfRule>
  </conditionalFormatting>
  <conditionalFormatting sqref="F16:N16">
    <cfRule type="cellIs" dxfId="4841" priority="1593" operator="greaterThan">
      <formula>0</formula>
    </cfRule>
  </conditionalFormatting>
  <conditionalFormatting sqref="N16">
    <cfRule type="cellIs" dxfId="4840" priority="1592" operator="greaterThan">
      <formula>0</formula>
    </cfRule>
  </conditionalFormatting>
  <conditionalFormatting sqref="N16">
    <cfRule type="cellIs" dxfId="4839" priority="1591" operator="greaterThan">
      <formula>0</formula>
    </cfRule>
  </conditionalFormatting>
  <conditionalFormatting sqref="N16">
    <cfRule type="cellIs" dxfId="4838" priority="1590" operator="greaterThan">
      <formula>0</formula>
    </cfRule>
  </conditionalFormatting>
  <conditionalFormatting sqref="N16">
    <cfRule type="cellIs" dxfId="4837" priority="1589" operator="greaterThan">
      <formula>0</formula>
    </cfRule>
  </conditionalFormatting>
  <conditionalFormatting sqref="N16">
    <cfRule type="cellIs" dxfId="4836" priority="1588" operator="greaterThan">
      <formula>0</formula>
    </cfRule>
  </conditionalFormatting>
  <conditionalFormatting sqref="N16">
    <cfRule type="cellIs" dxfId="4835" priority="1587" operator="greaterThan">
      <formula>0</formula>
    </cfRule>
  </conditionalFormatting>
  <conditionalFormatting sqref="N16">
    <cfRule type="cellIs" dxfId="4834" priority="1586" operator="greaterThan">
      <formula>0</formula>
    </cfRule>
  </conditionalFormatting>
  <conditionalFormatting sqref="N16">
    <cfRule type="cellIs" dxfId="4833" priority="1585" operator="greaterThan">
      <formula>0</formula>
    </cfRule>
  </conditionalFormatting>
  <conditionalFormatting sqref="N16">
    <cfRule type="cellIs" dxfId="4832" priority="1584" operator="greaterThan">
      <formula>0</formula>
    </cfRule>
  </conditionalFormatting>
  <conditionalFormatting sqref="N16">
    <cfRule type="cellIs" dxfId="4831" priority="1583" operator="greaterThan">
      <formula>0</formula>
    </cfRule>
  </conditionalFormatting>
  <conditionalFormatting sqref="N16">
    <cfRule type="cellIs" dxfId="4830" priority="1582" operator="greaterThan">
      <formula>0</formula>
    </cfRule>
  </conditionalFormatting>
  <conditionalFormatting sqref="N16">
    <cfRule type="cellIs" dxfId="4829" priority="1581" operator="greaterThan">
      <formula>0</formula>
    </cfRule>
  </conditionalFormatting>
  <conditionalFormatting sqref="N16">
    <cfRule type="cellIs" dxfId="4828" priority="1580" operator="greaterThan">
      <formula>0</formula>
    </cfRule>
  </conditionalFormatting>
  <conditionalFormatting sqref="N16">
    <cfRule type="cellIs" dxfId="4827" priority="1579" operator="greaterThan">
      <formula>0</formula>
    </cfRule>
  </conditionalFormatting>
  <conditionalFormatting sqref="N16">
    <cfRule type="cellIs" dxfId="4826" priority="1578" operator="greaterThan">
      <formula>0</formula>
    </cfRule>
  </conditionalFormatting>
  <conditionalFormatting sqref="N16">
    <cfRule type="cellIs" dxfId="4825" priority="1577" operator="greaterThan">
      <formula>0</formula>
    </cfRule>
  </conditionalFormatting>
  <conditionalFormatting sqref="N16">
    <cfRule type="cellIs" dxfId="4824" priority="1576" operator="greaterThan">
      <formula>0</formula>
    </cfRule>
  </conditionalFormatting>
  <conditionalFormatting sqref="N16">
    <cfRule type="cellIs" dxfId="4823" priority="1575" operator="greaterThan">
      <formula>0</formula>
    </cfRule>
  </conditionalFormatting>
  <conditionalFormatting sqref="N16">
    <cfRule type="cellIs" dxfId="4822" priority="1574" operator="greaterThan">
      <formula>0</formula>
    </cfRule>
  </conditionalFormatting>
  <conditionalFormatting sqref="N16">
    <cfRule type="cellIs" dxfId="4821" priority="1573" operator="greaterThan">
      <formula>0</formula>
    </cfRule>
  </conditionalFormatting>
  <conditionalFormatting sqref="N16">
    <cfRule type="cellIs" dxfId="4820" priority="1572" operator="greaterThan">
      <formula>0</formula>
    </cfRule>
  </conditionalFormatting>
  <conditionalFormatting sqref="N16">
    <cfRule type="cellIs" dxfId="4819" priority="1571" operator="greaterThan">
      <formula>0</formula>
    </cfRule>
  </conditionalFormatting>
  <conditionalFormatting sqref="N16">
    <cfRule type="cellIs" dxfId="4818" priority="1570" operator="greaterThan">
      <formula>0</formula>
    </cfRule>
  </conditionalFormatting>
  <conditionalFormatting sqref="N16">
    <cfRule type="cellIs" dxfId="4817" priority="1569" operator="greaterThan">
      <formula>0</formula>
    </cfRule>
  </conditionalFormatting>
  <conditionalFormatting sqref="N16">
    <cfRule type="cellIs" dxfId="4816" priority="1568" operator="greaterThan">
      <formula>0</formula>
    </cfRule>
  </conditionalFormatting>
  <conditionalFormatting sqref="N16">
    <cfRule type="cellIs" dxfId="4815" priority="1567" operator="greaterThan">
      <formula>0</formula>
    </cfRule>
  </conditionalFormatting>
  <conditionalFormatting sqref="N16">
    <cfRule type="cellIs" dxfId="4814" priority="1566" operator="greaterThan">
      <formula>0</formula>
    </cfRule>
  </conditionalFormatting>
  <conditionalFormatting sqref="N16">
    <cfRule type="cellIs" dxfId="4813" priority="1565" operator="greaterThan">
      <formula>0</formula>
    </cfRule>
  </conditionalFormatting>
  <conditionalFormatting sqref="N16">
    <cfRule type="cellIs" dxfId="4812" priority="1564" operator="greaterThan">
      <formula>0</formula>
    </cfRule>
  </conditionalFormatting>
  <conditionalFormatting sqref="N16">
    <cfRule type="cellIs" dxfId="4811" priority="1563" operator="greaterThan">
      <formula>0</formula>
    </cfRule>
  </conditionalFormatting>
  <conditionalFormatting sqref="N16">
    <cfRule type="cellIs" dxfId="4810" priority="1562" operator="greaterThan">
      <formula>0</formula>
    </cfRule>
  </conditionalFormatting>
  <conditionalFormatting sqref="N16">
    <cfRule type="cellIs" dxfId="4809" priority="1561" operator="greaterThan">
      <formula>0</formula>
    </cfRule>
  </conditionalFormatting>
  <conditionalFormatting sqref="N16">
    <cfRule type="cellIs" dxfId="4808" priority="1560" operator="greaterThan">
      <formula>0</formula>
    </cfRule>
  </conditionalFormatting>
  <conditionalFormatting sqref="N16">
    <cfRule type="cellIs" dxfId="4807" priority="1559" operator="greaterThan">
      <formula>0</formula>
    </cfRule>
  </conditionalFormatting>
  <conditionalFormatting sqref="N16">
    <cfRule type="cellIs" dxfId="4806" priority="1558" operator="greaterThan">
      <formula>0</formula>
    </cfRule>
  </conditionalFormatting>
  <conditionalFormatting sqref="N16">
    <cfRule type="cellIs" dxfId="4805" priority="1557" operator="greaterThan">
      <formula>0</formula>
    </cfRule>
  </conditionalFormatting>
  <conditionalFormatting sqref="N16">
    <cfRule type="cellIs" dxfId="4804" priority="1556" operator="greaterThan">
      <formula>0</formula>
    </cfRule>
  </conditionalFormatting>
  <conditionalFormatting sqref="N16">
    <cfRule type="cellIs" dxfId="4803" priority="1555" operator="greaterThan">
      <formula>0</formula>
    </cfRule>
  </conditionalFormatting>
  <conditionalFormatting sqref="F16:N16">
    <cfRule type="cellIs" dxfId="4802" priority="1554" operator="greaterThan">
      <formula>0</formula>
    </cfRule>
  </conditionalFormatting>
  <conditionalFormatting sqref="F16:N16">
    <cfRule type="cellIs" dxfId="4801" priority="1553" operator="greaterThan">
      <formula>0</formula>
    </cfRule>
  </conditionalFormatting>
  <conditionalFormatting sqref="F16:N16">
    <cfRule type="cellIs" dxfId="4800" priority="1552" operator="greaterThan">
      <formula>0</formula>
    </cfRule>
  </conditionalFormatting>
  <conditionalFormatting sqref="F16:N16">
    <cfRule type="cellIs" dxfId="4799" priority="1551" operator="greaterThan">
      <formula>0</formula>
    </cfRule>
  </conditionalFormatting>
  <conditionalFormatting sqref="F16:N16">
    <cfRule type="cellIs" dxfId="4798" priority="1550" operator="greaterThan">
      <formula>0</formula>
    </cfRule>
  </conditionalFormatting>
  <conditionalFormatting sqref="F16:N16">
    <cfRule type="cellIs" dxfId="4797" priority="1549" operator="greaterThan">
      <formula>0</formula>
    </cfRule>
  </conditionalFormatting>
  <conditionalFormatting sqref="F16:N16">
    <cfRule type="cellIs" dxfId="4796" priority="1548" operator="greaterThan">
      <formula>0</formula>
    </cfRule>
  </conditionalFormatting>
  <conditionalFormatting sqref="F16:N16">
    <cfRule type="cellIs" dxfId="4795" priority="1547" operator="greaterThan">
      <formula>0</formula>
    </cfRule>
  </conditionalFormatting>
  <conditionalFormatting sqref="F16:N16">
    <cfRule type="cellIs" dxfId="4794" priority="1546" operator="greaterThan">
      <formula>0</formula>
    </cfRule>
  </conditionalFormatting>
  <conditionalFormatting sqref="F16:N16">
    <cfRule type="cellIs" dxfId="4793" priority="1545" operator="greaterThan">
      <formula>0</formula>
    </cfRule>
  </conditionalFormatting>
  <conditionalFormatting sqref="F16:N16">
    <cfRule type="cellIs" dxfId="4792" priority="1544" operator="greaterThan">
      <formula>0</formula>
    </cfRule>
  </conditionalFormatting>
  <conditionalFormatting sqref="F16:N16">
    <cfRule type="cellIs" dxfId="4791" priority="1543" operator="greaterThan">
      <formula>0</formula>
    </cfRule>
  </conditionalFormatting>
  <conditionalFormatting sqref="F16:N16">
    <cfRule type="cellIs" dxfId="4790" priority="1542" operator="greaterThan">
      <formula>0</formula>
    </cfRule>
  </conditionalFormatting>
  <conditionalFormatting sqref="F16:N16">
    <cfRule type="cellIs" dxfId="4789" priority="1541" operator="greaterThan">
      <formula>0</formula>
    </cfRule>
  </conditionalFormatting>
  <conditionalFormatting sqref="F16:N16">
    <cfRule type="cellIs" dxfId="4788" priority="1540" operator="greaterThan">
      <formula>0</formula>
    </cfRule>
  </conditionalFormatting>
  <conditionalFormatting sqref="F16:N16">
    <cfRule type="cellIs" dxfId="4787" priority="1539" operator="greaterThan">
      <formula>0</formula>
    </cfRule>
  </conditionalFormatting>
  <conditionalFormatting sqref="F16:N16">
    <cfRule type="cellIs" dxfId="4786" priority="1538" operator="greaterThan">
      <formula>0</formula>
    </cfRule>
  </conditionalFormatting>
  <conditionalFormatting sqref="F16:N16">
    <cfRule type="cellIs" dxfId="4785" priority="1537" operator="greaterThan">
      <formula>0</formula>
    </cfRule>
  </conditionalFormatting>
  <conditionalFormatting sqref="F16:N16">
    <cfRule type="cellIs" dxfId="4784" priority="1536" operator="greaterThan">
      <formula>0</formula>
    </cfRule>
  </conditionalFormatting>
  <conditionalFormatting sqref="F16:N16">
    <cfRule type="cellIs" dxfId="4783" priority="1535" operator="greaterThan">
      <formula>0</formula>
    </cfRule>
  </conditionalFormatting>
  <conditionalFormatting sqref="F16:N16">
    <cfRule type="cellIs" dxfId="4782" priority="1534" operator="greaterThan">
      <formula>0</formula>
    </cfRule>
  </conditionalFormatting>
  <conditionalFormatting sqref="F16:N16">
    <cfRule type="cellIs" dxfId="4781" priority="1533" operator="greaterThan">
      <formula>0</formula>
    </cfRule>
  </conditionalFormatting>
  <conditionalFormatting sqref="F16:N16">
    <cfRule type="cellIs" dxfId="4780" priority="1532" operator="greaterThan">
      <formula>0</formula>
    </cfRule>
  </conditionalFormatting>
  <conditionalFormatting sqref="F16:N16">
    <cfRule type="cellIs" dxfId="4779" priority="1531" operator="greaterThan">
      <formula>0</formula>
    </cfRule>
  </conditionalFormatting>
  <conditionalFormatting sqref="F16:N16">
    <cfRule type="cellIs" dxfId="4778" priority="1530" operator="greaterThan">
      <formula>0</formula>
    </cfRule>
  </conditionalFormatting>
  <conditionalFormatting sqref="F16:N16">
    <cfRule type="cellIs" dxfId="4777" priority="1529" operator="greaterThan">
      <formula>0</formula>
    </cfRule>
  </conditionalFormatting>
  <conditionalFormatting sqref="F16:N16">
    <cfRule type="cellIs" dxfId="4776" priority="1528" operator="greaterThan">
      <formula>0</formula>
    </cfRule>
  </conditionalFormatting>
  <conditionalFormatting sqref="F16:N16">
    <cfRule type="cellIs" dxfId="4775" priority="1527" operator="greaterThan">
      <formula>0</formula>
    </cfRule>
  </conditionalFormatting>
  <conditionalFormatting sqref="F16:N16">
    <cfRule type="cellIs" dxfId="4774" priority="1526" operator="greaterThan">
      <formula>0</formula>
    </cfRule>
  </conditionalFormatting>
  <conditionalFormatting sqref="F16:N16">
    <cfRule type="cellIs" dxfId="4773" priority="1525" operator="greaterThan">
      <formula>0</formula>
    </cfRule>
  </conditionalFormatting>
  <conditionalFormatting sqref="F16:N16">
    <cfRule type="cellIs" dxfId="4772" priority="1524" operator="greaterThan">
      <formula>0</formula>
    </cfRule>
  </conditionalFormatting>
  <conditionalFormatting sqref="F16:N16">
    <cfRule type="cellIs" dxfId="4771" priority="1523" operator="greaterThan">
      <formula>0</formula>
    </cfRule>
  </conditionalFormatting>
  <conditionalFormatting sqref="F16:N16">
    <cfRule type="cellIs" dxfId="4770" priority="1522" operator="greaterThan">
      <formula>0</formula>
    </cfRule>
  </conditionalFormatting>
  <conditionalFormatting sqref="F16:N16">
    <cfRule type="cellIs" dxfId="4769" priority="1521" operator="greaterThan">
      <formula>0</formula>
    </cfRule>
  </conditionalFormatting>
  <conditionalFormatting sqref="F16:N16">
    <cfRule type="cellIs" dxfId="4768" priority="1520" operator="greaterThan">
      <formula>0</formula>
    </cfRule>
  </conditionalFormatting>
  <conditionalFormatting sqref="F16:N16">
    <cfRule type="cellIs" dxfId="4767" priority="1519" operator="greaterThan">
      <formula>0</formula>
    </cfRule>
  </conditionalFormatting>
  <conditionalFormatting sqref="F16:N16">
    <cfRule type="cellIs" dxfId="4766" priority="1518" operator="greaterThan">
      <formula>0</formula>
    </cfRule>
  </conditionalFormatting>
  <conditionalFormatting sqref="F16:N16">
    <cfRule type="cellIs" dxfId="4765" priority="1517" operator="greaterThan">
      <formula>0</formula>
    </cfRule>
  </conditionalFormatting>
  <conditionalFormatting sqref="N16">
    <cfRule type="cellIs" dxfId="4764" priority="1516" operator="greaterThan">
      <formula>0</formula>
    </cfRule>
  </conditionalFormatting>
  <conditionalFormatting sqref="N16">
    <cfRule type="cellIs" dxfId="4763" priority="1515" operator="greaterThan">
      <formula>0</formula>
    </cfRule>
  </conditionalFormatting>
  <conditionalFormatting sqref="N16">
    <cfRule type="cellIs" dxfId="4762" priority="1514" operator="greaterThan">
      <formula>0</formula>
    </cfRule>
  </conditionalFormatting>
  <conditionalFormatting sqref="N16">
    <cfRule type="cellIs" dxfId="4761" priority="1513" operator="greaterThan">
      <formula>0</formula>
    </cfRule>
  </conditionalFormatting>
  <conditionalFormatting sqref="N16">
    <cfRule type="cellIs" dxfId="4760" priority="1512" operator="greaterThan">
      <formula>0</formula>
    </cfRule>
  </conditionalFormatting>
  <conditionalFormatting sqref="N16">
    <cfRule type="cellIs" dxfId="4759" priority="1511" operator="greaterThan">
      <formula>0</formula>
    </cfRule>
  </conditionalFormatting>
  <conditionalFormatting sqref="N16">
    <cfRule type="cellIs" dxfId="4758" priority="1510" operator="greaterThan">
      <formula>0</formula>
    </cfRule>
  </conditionalFormatting>
  <conditionalFormatting sqref="N16">
    <cfRule type="cellIs" dxfId="4757" priority="1509" operator="greaterThan">
      <formula>0</formula>
    </cfRule>
  </conditionalFormatting>
  <conditionalFormatting sqref="N16">
    <cfRule type="cellIs" dxfId="4756" priority="1508" operator="greaterThan">
      <formula>0</formula>
    </cfRule>
  </conditionalFormatting>
  <conditionalFormatting sqref="N16">
    <cfRule type="cellIs" dxfId="4755" priority="1507" operator="greaterThan">
      <formula>0</formula>
    </cfRule>
  </conditionalFormatting>
  <conditionalFormatting sqref="N16">
    <cfRule type="cellIs" dxfId="4754" priority="1506" operator="greaterThan">
      <formula>0</formula>
    </cfRule>
  </conditionalFormatting>
  <conditionalFormatting sqref="N16">
    <cfRule type="cellIs" dxfId="4753" priority="1505" operator="greaterThan">
      <formula>0</formula>
    </cfRule>
  </conditionalFormatting>
  <conditionalFormatting sqref="N16">
    <cfRule type="cellIs" dxfId="4752" priority="1504" operator="greaterThan">
      <formula>0</formula>
    </cfRule>
  </conditionalFormatting>
  <conditionalFormatting sqref="N16">
    <cfRule type="cellIs" dxfId="4751" priority="1503" operator="greaterThan">
      <formula>0</formula>
    </cfRule>
  </conditionalFormatting>
  <conditionalFormatting sqref="N16">
    <cfRule type="cellIs" dxfId="4750" priority="1502" operator="greaterThan">
      <formula>0</formula>
    </cfRule>
  </conditionalFormatting>
  <conditionalFormatting sqref="N16">
    <cfRule type="cellIs" dxfId="4749" priority="1501" operator="greaterThan">
      <formula>0</formula>
    </cfRule>
  </conditionalFormatting>
  <conditionalFormatting sqref="N16">
    <cfRule type="cellIs" dxfId="4748" priority="1500" operator="greaterThan">
      <formula>0</formula>
    </cfRule>
  </conditionalFormatting>
  <conditionalFormatting sqref="N16">
    <cfRule type="cellIs" dxfId="4747" priority="1499" operator="greaterThan">
      <formula>0</formula>
    </cfRule>
  </conditionalFormatting>
  <conditionalFormatting sqref="N16">
    <cfRule type="cellIs" dxfId="4746" priority="1498" operator="greaterThan">
      <formula>0</formula>
    </cfRule>
  </conditionalFormatting>
  <conditionalFormatting sqref="N16">
    <cfRule type="cellIs" dxfId="4745" priority="1497" operator="greaterThan">
      <formula>0</formula>
    </cfRule>
  </conditionalFormatting>
  <conditionalFormatting sqref="N16">
    <cfRule type="cellIs" dxfId="4744" priority="1496" operator="greaterThan">
      <formula>0</formula>
    </cfRule>
  </conditionalFormatting>
  <conditionalFormatting sqref="N16">
    <cfRule type="cellIs" dxfId="4743" priority="1495" operator="greaterThan">
      <formula>0</formula>
    </cfRule>
  </conditionalFormatting>
  <conditionalFormatting sqref="N16">
    <cfRule type="cellIs" dxfId="4742" priority="1494" operator="greaterThan">
      <formula>0</formula>
    </cfRule>
  </conditionalFormatting>
  <conditionalFormatting sqref="N16">
    <cfRule type="cellIs" dxfId="4741" priority="1493" operator="greaterThan">
      <formula>0</formula>
    </cfRule>
  </conditionalFormatting>
  <conditionalFormatting sqref="N16">
    <cfRule type="cellIs" dxfId="4740" priority="1492" operator="greaterThan">
      <formula>0</formula>
    </cfRule>
  </conditionalFormatting>
  <conditionalFormatting sqref="N16">
    <cfRule type="cellIs" dxfId="4739" priority="1491" operator="greaterThan">
      <formula>0</formula>
    </cfRule>
  </conditionalFormatting>
  <conditionalFormatting sqref="N16">
    <cfRule type="cellIs" dxfId="4738" priority="1490" operator="greaterThan">
      <formula>0</formula>
    </cfRule>
  </conditionalFormatting>
  <conditionalFormatting sqref="N16">
    <cfRule type="cellIs" dxfId="4737" priority="1489" operator="greaterThan">
      <formula>0</formula>
    </cfRule>
  </conditionalFormatting>
  <conditionalFormatting sqref="N16">
    <cfRule type="cellIs" dxfId="4736" priority="1488" operator="greaterThan">
      <formula>0</formula>
    </cfRule>
  </conditionalFormatting>
  <conditionalFormatting sqref="N16">
    <cfRule type="cellIs" dxfId="4735" priority="1487" operator="greaterThan">
      <formula>0</formula>
    </cfRule>
  </conditionalFormatting>
  <conditionalFormatting sqref="N16">
    <cfRule type="cellIs" dxfId="4734" priority="1486" operator="greaterThan">
      <formula>0</formula>
    </cfRule>
  </conditionalFormatting>
  <conditionalFormatting sqref="N16">
    <cfRule type="cellIs" dxfId="4733" priority="1485" operator="greaterThan">
      <formula>0</formula>
    </cfRule>
  </conditionalFormatting>
  <conditionalFormatting sqref="N16">
    <cfRule type="cellIs" dxfId="4732" priority="1484" operator="greaterThan">
      <formula>0</formula>
    </cfRule>
  </conditionalFormatting>
  <conditionalFormatting sqref="N16">
    <cfRule type="cellIs" dxfId="4731" priority="1483" operator="greaterThan">
      <formula>0</formula>
    </cfRule>
  </conditionalFormatting>
  <conditionalFormatting sqref="N16">
    <cfRule type="cellIs" dxfId="4730" priority="1482" operator="greaterThan">
      <formula>0</formula>
    </cfRule>
  </conditionalFormatting>
  <conditionalFormatting sqref="N16">
    <cfRule type="cellIs" dxfId="4729" priority="1481" operator="greaterThan">
      <formula>0</formula>
    </cfRule>
  </conditionalFormatting>
  <conditionalFormatting sqref="N16">
    <cfRule type="cellIs" dxfId="4728" priority="1480" operator="greaterThan">
      <formula>0</formula>
    </cfRule>
  </conditionalFormatting>
  <conditionalFormatting sqref="N16">
    <cfRule type="cellIs" dxfId="4727" priority="1479" operator="greaterThan">
      <formula>0</formula>
    </cfRule>
  </conditionalFormatting>
  <conditionalFormatting sqref="F16:N16">
    <cfRule type="cellIs" dxfId="4726" priority="1478" operator="greaterThan">
      <formula>0</formula>
    </cfRule>
  </conditionalFormatting>
  <conditionalFormatting sqref="F16:N16">
    <cfRule type="cellIs" dxfId="4725" priority="1477" operator="greaterThan">
      <formula>0</formula>
    </cfRule>
  </conditionalFormatting>
  <conditionalFormatting sqref="F16:N16">
    <cfRule type="cellIs" dxfId="4724" priority="1476" operator="greaterThan">
      <formula>0</formula>
    </cfRule>
  </conditionalFormatting>
  <conditionalFormatting sqref="F16:N16">
    <cfRule type="cellIs" dxfId="4723" priority="1475" operator="greaterThan">
      <formula>0</formula>
    </cfRule>
  </conditionalFormatting>
  <conditionalFormatting sqref="F16:N16">
    <cfRule type="cellIs" dxfId="4722" priority="1474" operator="greaterThan">
      <formula>0</formula>
    </cfRule>
  </conditionalFormatting>
  <conditionalFormatting sqref="F16:N16">
    <cfRule type="cellIs" dxfId="4721" priority="1473" operator="greaterThan">
      <formula>0</formula>
    </cfRule>
  </conditionalFormatting>
  <conditionalFormatting sqref="F16:N16">
    <cfRule type="cellIs" dxfId="4720" priority="1472" operator="greaterThan">
      <formula>0</formula>
    </cfRule>
  </conditionalFormatting>
  <conditionalFormatting sqref="F16:N16">
    <cfRule type="cellIs" dxfId="4719" priority="1471" operator="greaterThan">
      <formula>0</formula>
    </cfRule>
  </conditionalFormatting>
  <conditionalFormatting sqref="F16:N16">
    <cfRule type="cellIs" dxfId="4718" priority="1470" operator="greaterThan">
      <formula>0</formula>
    </cfRule>
  </conditionalFormatting>
  <conditionalFormatting sqref="F16:N16">
    <cfRule type="cellIs" dxfId="4717" priority="1469" operator="greaterThan">
      <formula>0</formula>
    </cfRule>
  </conditionalFormatting>
  <conditionalFormatting sqref="F16:N16">
    <cfRule type="cellIs" dxfId="4716" priority="1468" operator="greaterThan">
      <formula>0</formula>
    </cfRule>
  </conditionalFormatting>
  <conditionalFormatting sqref="F16:N16">
    <cfRule type="cellIs" dxfId="4715" priority="1467" operator="greaterThan">
      <formula>0</formula>
    </cfRule>
  </conditionalFormatting>
  <conditionalFormatting sqref="F16:N16">
    <cfRule type="cellIs" dxfId="4714" priority="1466" operator="greaterThan">
      <formula>0</formula>
    </cfRule>
  </conditionalFormatting>
  <conditionalFormatting sqref="F16:N16">
    <cfRule type="cellIs" dxfId="4713" priority="1465" operator="greaterThan">
      <formula>0</formula>
    </cfRule>
  </conditionalFormatting>
  <conditionalFormatting sqref="F16:N16">
    <cfRule type="cellIs" dxfId="4712" priority="1464" operator="greaterThan">
      <formula>0</formula>
    </cfRule>
  </conditionalFormatting>
  <conditionalFormatting sqref="F16:N16">
    <cfRule type="cellIs" dxfId="4711" priority="1463" operator="greaterThan">
      <formula>0</formula>
    </cfRule>
  </conditionalFormatting>
  <conditionalFormatting sqref="F16:N16">
    <cfRule type="cellIs" dxfId="4710" priority="1462" operator="greaterThan">
      <formula>0</formula>
    </cfRule>
  </conditionalFormatting>
  <conditionalFormatting sqref="F16:N16">
    <cfRule type="cellIs" dxfId="4709" priority="1461" operator="greaterThan">
      <formula>0</formula>
    </cfRule>
  </conditionalFormatting>
  <conditionalFormatting sqref="F16:N16">
    <cfRule type="cellIs" dxfId="4708" priority="1460" operator="greaterThan">
      <formula>0</formula>
    </cfRule>
  </conditionalFormatting>
  <conditionalFormatting sqref="F16:N16">
    <cfRule type="cellIs" dxfId="4707" priority="1459" operator="greaterThan">
      <formula>0</formula>
    </cfRule>
  </conditionalFormatting>
  <conditionalFormatting sqref="F16:N16">
    <cfRule type="cellIs" dxfId="4706" priority="1458" operator="greaterThan">
      <formula>0</formula>
    </cfRule>
  </conditionalFormatting>
  <conditionalFormatting sqref="F16:N16">
    <cfRule type="cellIs" dxfId="4705" priority="1457" operator="greaterThan">
      <formula>0</formula>
    </cfRule>
  </conditionalFormatting>
  <conditionalFormatting sqref="F16:N16">
    <cfRule type="cellIs" dxfId="4704" priority="1456" operator="greaterThan">
      <formula>0</formula>
    </cfRule>
  </conditionalFormatting>
  <conditionalFormatting sqref="F16:N16">
    <cfRule type="cellIs" dxfId="4703" priority="1455" operator="greaterThan">
      <formula>0</formula>
    </cfRule>
  </conditionalFormatting>
  <conditionalFormatting sqref="F16:N16">
    <cfRule type="cellIs" dxfId="4702" priority="1454" operator="greaterThan">
      <formula>0</formula>
    </cfRule>
  </conditionalFormatting>
  <conditionalFormatting sqref="F16:N16">
    <cfRule type="cellIs" dxfId="4701" priority="1453" operator="greaterThan">
      <formula>0</formula>
    </cfRule>
  </conditionalFormatting>
  <conditionalFormatting sqref="F16:N16">
    <cfRule type="cellIs" dxfId="4700" priority="1452" operator="greaterThan">
      <formula>0</formula>
    </cfRule>
  </conditionalFormatting>
  <conditionalFormatting sqref="F16:N16">
    <cfRule type="cellIs" dxfId="4699" priority="1451" operator="greaterThan">
      <formula>0</formula>
    </cfRule>
  </conditionalFormatting>
  <conditionalFormatting sqref="F16:N16">
    <cfRule type="cellIs" dxfId="4698" priority="1450" operator="greaterThan">
      <formula>0</formula>
    </cfRule>
  </conditionalFormatting>
  <conditionalFormatting sqref="F16:N16">
    <cfRule type="cellIs" dxfId="4697" priority="1449" operator="greaterThan">
      <formula>0</formula>
    </cfRule>
  </conditionalFormatting>
  <conditionalFormatting sqref="F16:N16">
    <cfRule type="cellIs" dxfId="4696" priority="1448" operator="greaterThan">
      <formula>0</formula>
    </cfRule>
  </conditionalFormatting>
  <conditionalFormatting sqref="F16:N16">
    <cfRule type="cellIs" dxfId="4695" priority="1447" operator="greaterThan">
      <formula>0</formula>
    </cfRule>
  </conditionalFormatting>
  <conditionalFormatting sqref="F16:N16">
    <cfRule type="cellIs" dxfId="4694" priority="1446" operator="greaterThan">
      <formula>0</formula>
    </cfRule>
  </conditionalFormatting>
  <conditionalFormatting sqref="F16:N16">
    <cfRule type="cellIs" dxfId="4693" priority="1445" operator="greaterThan">
      <formula>0</formula>
    </cfRule>
  </conditionalFormatting>
  <conditionalFormatting sqref="F16:N16">
    <cfRule type="cellIs" dxfId="4692" priority="1444" operator="greaterThan">
      <formula>0</formula>
    </cfRule>
  </conditionalFormatting>
  <conditionalFormatting sqref="F16:N16">
    <cfRule type="cellIs" dxfId="4691" priority="1443" operator="greaterThan">
      <formula>0</formula>
    </cfRule>
  </conditionalFormatting>
  <conditionalFormatting sqref="F16:N16">
    <cfRule type="cellIs" dxfId="4690" priority="1442" operator="greaterThan">
      <formula>0</formula>
    </cfRule>
  </conditionalFormatting>
  <conditionalFormatting sqref="F16:N16">
    <cfRule type="cellIs" dxfId="4689" priority="1441" operator="greaterThan">
      <formula>0</formula>
    </cfRule>
  </conditionalFormatting>
  <conditionalFormatting sqref="N16">
    <cfRule type="cellIs" dxfId="4688" priority="1440" operator="greaterThan">
      <formula>0</formula>
    </cfRule>
  </conditionalFormatting>
  <conditionalFormatting sqref="N16">
    <cfRule type="cellIs" dxfId="4687" priority="1439" operator="greaterThan">
      <formula>0</formula>
    </cfRule>
  </conditionalFormatting>
  <conditionalFormatting sqref="N16">
    <cfRule type="cellIs" dxfId="4686" priority="1438" operator="greaterThan">
      <formula>0</formula>
    </cfRule>
  </conditionalFormatting>
  <conditionalFormatting sqref="N16">
    <cfRule type="cellIs" dxfId="4685" priority="1437" operator="greaterThan">
      <formula>0</formula>
    </cfRule>
  </conditionalFormatting>
  <conditionalFormatting sqref="N16">
    <cfRule type="cellIs" dxfId="4684" priority="1436" operator="greaterThan">
      <formula>0</formula>
    </cfRule>
  </conditionalFormatting>
  <conditionalFormatting sqref="N16">
    <cfRule type="cellIs" dxfId="4683" priority="1435" operator="greaterThan">
      <formula>0</formula>
    </cfRule>
  </conditionalFormatting>
  <conditionalFormatting sqref="N16">
    <cfRule type="cellIs" dxfId="4682" priority="1434" operator="greaterThan">
      <formula>0</formula>
    </cfRule>
  </conditionalFormatting>
  <conditionalFormatting sqref="N16">
    <cfRule type="cellIs" dxfId="4681" priority="1433" operator="greaterThan">
      <formula>0</formula>
    </cfRule>
  </conditionalFormatting>
  <conditionalFormatting sqref="N16">
    <cfRule type="cellIs" dxfId="4680" priority="1432" operator="greaterThan">
      <formula>0</formula>
    </cfRule>
  </conditionalFormatting>
  <conditionalFormatting sqref="N16">
    <cfRule type="cellIs" dxfId="4679" priority="1431" operator="greaterThan">
      <formula>0</formula>
    </cfRule>
  </conditionalFormatting>
  <conditionalFormatting sqref="N16">
    <cfRule type="cellIs" dxfId="4678" priority="1430" operator="greaterThan">
      <formula>0</formula>
    </cfRule>
  </conditionalFormatting>
  <conditionalFormatting sqref="N16">
    <cfRule type="cellIs" dxfId="4677" priority="1429" operator="greaterThan">
      <formula>0</formula>
    </cfRule>
  </conditionalFormatting>
  <conditionalFormatting sqref="N16">
    <cfRule type="cellIs" dxfId="4676" priority="1428" operator="greaterThan">
      <formula>0</formula>
    </cfRule>
  </conditionalFormatting>
  <conditionalFormatting sqref="N16">
    <cfRule type="cellIs" dxfId="4675" priority="1427" operator="greaterThan">
      <formula>0</formula>
    </cfRule>
  </conditionalFormatting>
  <conditionalFormatting sqref="N16">
    <cfRule type="cellIs" dxfId="4674" priority="1426" operator="greaterThan">
      <formula>0</formula>
    </cfRule>
  </conditionalFormatting>
  <conditionalFormatting sqref="N16">
    <cfRule type="cellIs" dxfId="4673" priority="1425" operator="greaterThan">
      <formula>0</formula>
    </cfRule>
  </conditionalFormatting>
  <conditionalFormatting sqref="N16">
    <cfRule type="cellIs" dxfId="4672" priority="1424" operator="greaterThan">
      <formula>0</formula>
    </cfRule>
  </conditionalFormatting>
  <conditionalFormatting sqref="N16">
    <cfRule type="cellIs" dxfId="4671" priority="1423" operator="greaterThan">
      <formula>0</formula>
    </cfRule>
  </conditionalFormatting>
  <conditionalFormatting sqref="N16">
    <cfRule type="cellIs" dxfId="4670" priority="1422" operator="greaterThan">
      <formula>0</formula>
    </cfRule>
  </conditionalFormatting>
  <conditionalFormatting sqref="N16">
    <cfRule type="cellIs" dxfId="4669" priority="1421" operator="greaterThan">
      <formula>0</formula>
    </cfRule>
  </conditionalFormatting>
  <conditionalFormatting sqref="N16">
    <cfRule type="cellIs" dxfId="4668" priority="1420" operator="greaterThan">
      <formula>0</formula>
    </cfRule>
  </conditionalFormatting>
  <conditionalFormatting sqref="N16">
    <cfRule type="cellIs" dxfId="4667" priority="1419" operator="greaterThan">
      <formula>0</formula>
    </cfRule>
  </conditionalFormatting>
  <conditionalFormatting sqref="N16">
    <cfRule type="cellIs" dxfId="4666" priority="1418" operator="greaterThan">
      <formula>0</formula>
    </cfRule>
  </conditionalFormatting>
  <conditionalFormatting sqref="N16">
    <cfRule type="cellIs" dxfId="4665" priority="1417" operator="greaterThan">
      <formula>0</formula>
    </cfRule>
  </conditionalFormatting>
  <conditionalFormatting sqref="N16">
    <cfRule type="cellIs" dxfId="4664" priority="1416" operator="greaterThan">
      <formula>0</formula>
    </cfRule>
  </conditionalFormatting>
  <conditionalFormatting sqref="N16">
    <cfRule type="cellIs" dxfId="4663" priority="1415" operator="greaterThan">
      <formula>0</formula>
    </cfRule>
  </conditionalFormatting>
  <conditionalFormatting sqref="N16">
    <cfRule type="cellIs" dxfId="4662" priority="1414" operator="greaterThan">
      <formula>0</formula>
    </cfRule>
  </conditionalFormatting>
  <conditionalFormatting sqref="N16">
    <cfRule type="cellIs" dxfId="4661" priority="1413" operator="greaterThan">
      <formula>0</formula>
    </cfRule>
  </conditionalFormatting>
  <conditionalFormatting sqref="N16">
    <cfRule type="cellIs" dxfId="4660" priority="1412" operator="greaterThan">
      <formula>0</formula>
    </cfRule>
  </conditionalFormatting>
  <conditionalFormatting sqref="N16">
    <cfRule type="cellIs" dxfId="4659" priority="1411" operator="greaterThan">
      <formula>0</formula>
    </cfRule>
  </conditionalFormatting>
  <conditionalFormatting sqref="N16">
    <cfRule type="cellIs" dxfId="4658" priority="1410" operator="greaterThan">
      <formula>0</formula>
    </cfRule>
  </conditionalFormatting>
  <conditionalFormatting sqref="N16">
    <cfRule type="cellIs" dxfId="4657" priority="1409" operator="greaterThan">
      <formula>0</formula>
    </cfRule>
  </conditionalFormatting>
  <conditionalFormatting sqref="N16">
    <cfRule type="cellIs" dxfId="4656" priority="1408" operator="greaterThan">
      <formula>0</formula>
    </cfRule>
  </conditionalFormatting>
  <conditionalFormatting sqref="N16">
    <cfRule type="cellIs" dxfId="4655" priority="1407" operator="greaterThan">
      <formula>0</formula>
    </cfRule>
  </conditionalFormatting>
  <conditionalFormatting sqref="N16">
    <cfRule type="cellIs" dxfId="4654" priority="1406" operator="greaterThan">
      <formula>0</formula>
    </cfRule>
  </conditionalFormatting>
  <conditionalFormatting sqref="N16">
    <cfRule type="cellIs" dxfId="4653" priority="1405" operator="greaterThan">
      <formula>0</formula>
    </cfRule>
  </conditionalFormatting>
  <conditionalFormatting sqref="N16">
    <cfRule type="cellIs" dxfId="4652" priority="1404" operator="greaterThan">
      <formula>0</formula>
    </cfRule>
  </conditionalFormatting>
  <conditionalFormatting sqref="N16">
    <cfRule type="cellIs" dxfId="4651" priority="1403" operator="greaterThan">
      <formula>0</formula>
    </cfRule>
  </conditionalFormatting>
  <conditionalFormatting sqref="F16:N16">
    <cfRule type="cellIs" dxfId="4650" priority="1402" operator="greaterThan">
      <formula>0</formula>
    </cfRule>
  </conditionalFormatting>
  <conditionalFormatting sqref="F16:N16">
    <cfRule type="cellIs" dxfId="4649" priority="1401" operator="greaterThan">
      <formula>0</formula>
    </cfRule>
  </conditionalFormatting>
  <conditionalFormatting sqref="F16:N16">
    <cfRule type="cellIs" dxfId="4648" priority="1400" operator="greaterThan">
      <formula>0</formula>
    </cfRule>
  </conditionalFormatting>
  <conditionalFormatting sqref="F16:N16">
    <cfRule type="cellIs" dxfId="4647" priority="1399" operator="greaterThan">
      <formula>0</formula>
    </cfRule>
  </conditionalFormatting>
  <conditionalFormatting sqref="F16:N16">
    <cfRule type="cellIs" dxfId="4646" priority="1398" operator="greaterThan">
      <formula>0</formula>
    </cfRule>
  </conditionalFormatting>
  <conditionalFormatting sqref="F16:N16">
    <cfRule type="cellIs" dxfId="4645" priority="1397" operator="greaterThan">
      <formula>0</formula>
    </cfRule>
  </conditionalFormatting>
  <conditionalFormatting sqref="F16:N16">
    <cfRule type="cellIs" dxfId="4644" priority="1396" operator="greaterThan">
      <formula>0</formula>
    </cfRule>
  </conditionalFormatting>
  <conditionalFormatting sqref="F16:N16">
    <cfRule type="cellIs" dxfId="4643" priority="1395" operator="greaterThan">
      <formula>0</formula>
    </cfRule>
  </conditionalFormatting>
  <conditionalFormatting sqref="F16:N16">
    <cfRule type="cellIs" dxfId="4642" priority="1394" operator="greaterThan">
      <formula>0</formula>
    </cfRule>
  </conditionalFormatting>
  <conditionalFormatting sqref="F16:N16">
    <cfRule type="cellIs" dxfId="4641" priority="1393" operator="greaterThan">
      <formula>0</formula>
    </cfRule>
  </conditionalFormatting>
  <conditionalFormatting sqref="F16:N16">
    <cfRule type="cellIs" dxfId="4640" priority="1392" operator="greaterThan">
      <formula>0</formula>
    </cfRule>
  </conditionalFormatting>
  <conditionalFormatting sqref="F16:N16">
    <cfRule type="cellIs" dxfId="4639" priority="1391" operator="greaterThan">
      <formula>0</formula>
    </cfRule>
  </conditionalFormatting>
  <conditionalFormatting sqref="F16:N16">
    <cfRule type="cellIs" dxfId="4638" priority="1390" operator="greaterThan">
      <formula>0</formula>
    </cfRule>
  </conditionalFormatting>
  <conditionalFormatting sqref="F16:N16">
    <cfRule type="cellIs" dxfId="4637" priority="1389" operator="greaterThan">
      <formula>0</formula>
    </cfRule>
  </conditionalFormatting>
  <conditionalFormatting sqref="F16:N16">
    <cfRule type="cellIs" dxfId="4636" priority="1388" operator="greaterThan">
      <formula>0</formula>
    </cfRule>
  </conditionalFormatting>
  <conditionalFormatting sqref="F16:N16">
    <cfRule type="cellIs" dxfId="4635" priority="1387" operator="greaterThan">
      <formula>0</formula>
    </cfRule>
  </conditionalFormatting>
  <conditionalFormatting sqref="F16:N16">
    <cfRule type="cellIs" dxfId="4634" priority="1386" operator="greaterThan">
      <formula>0</formula>
    </cfRule>
  </conditionalFormatting>
  <conditionalFormatting sqref="F16:N16">
    <cfRule type="cellIs" dxfId="4633" priority="1385" operator="greaterThan">
      <formula>0</formula>
    </cfRule>
  </conditionalFormatting>
  <conditionalFormatting sqref="F16:N16">
    <cfRule type="cellIs" dxfId="4632" priority="1384" operator="greaterThan">
      <formula>0</formula>
    </cfRule>
  </conditionalFormatting>
  <conditionalFormatting sqref="F16:N16">
    <cfRule type="cellIs" dxfId="4631" priority="1383" operator="greaterThan">
      <formula>0</formula>
    </cfRule>
  </conditionalFormatting>
  <conditionalFormatting sqref="F16:N16">
    <cfRule type="cellIs" dxfId="4630" priority="1382" operator="greaterThan">
      <formula>0</formula>
    </cfRule>
  </conditionalFormatting>
  <conditionalFormatting sqref="F16:N16">
    <cfRule type="cellIs" dxfId="4629" priority="1381" operator="greaterThan">
      <formula>0</formula>
    </cfRule>
  </conditionalFormatting>
  <conditionalFormatting sqref="F16:N16">
    <cfRule type="cellIs" dxfId="4628" priority="1380" operator="greaterThan">
      <formula>0</formula>
    </cfRule>
  </conditionalFormatting>
  <conditionalFormatting sqref="F16:N16">
    <cfRule type="cellIs" dxfId="4627" priority="1379" operator="greaterThan">
      <formula>0</formula>
    </cfRule>
  </conditionalFormatting>
  <conditionalFormatting sqref="F16:N16">
    <cfRule type="cellIs" dxfId="4626" priority="1378" operator="greaterThan">
      <formula>0</formula>
    </cfRule>
  </conditionalFormatting>
  <conditionalFormatting sqref="F16:N16">
    <cfRule type="cellIs" dxfId="4625" priority="1377" operator="greaterThan">
      <formula>0</formula>
    </cfRule>
  </conditionalFormatting>
  <conditionalFormatting sqref="F16:N16">
    <cfRule type="cellIs" dxfId="4624" priority="1376" operator="greaterThan">
      <formula>0</formula>
    </cfRule>
  </conditionalFormatting>
  <conditionalFormatting sqref="F16:N16">
    <cfRule type="cellIs" dxfId="4623" priority="1375" operator="greaterThan">
      <formula>0</formula>
    </cfRule>
  </conditionalFormatting>
  <conditionalFormatting sqref="F16:N16">
    <cfRule type="cellIs" dxfId="4622" priority="1374" operator="greaterThan">
      <formula>0</formula>
    </cfRule>
  </conditionalFormatting>
  <conditionalFormatting sqref="F16:N16">
    <cfRule type="cellIs" dxfId="4621" priority="1373" operator="greaterThan">
      <formula>0</formula>
    </cfRule>
  </conditionalFormatting>
  <conditionalFormatting sqref="F16:N16">
    <cfRule type="cellIs" dxfId="4620" priority="1372" operator="greaterThan">
      <formula>0</formula>
    </cfRule>
  </conditionalFormatting>
  <conditionalFormatting sqref="F16:N16">
    <cfRule type="cellIs" dxfId="4619" priority="1371" operator="greaterThan">
      <formula>0</formula>
    </cfRule>
  </conditionalFormatting>
  <conditionalFormatting sqref="F16:N16">
    <cfRule type="cellIs" dxfId="4618" priority="1370" operator="greaterThan">
      <formula>0</formula>
    </cfRule>
  </conditionalFormatting>
  <conditionalFormatting sqref="F16:N16">
    <cfRule type="cellIs" dxfId="4617" priority="1369" operator="greaterThan">
      <formula>0</formula>
    </cfRule>
  </conditionalFormatting>
  <conditionalFormatting sqref="F16:N16">
    <cfRule type="cellIs" dxfId="4616" priority="1368" operator="greaterThan">
      <formula>0</formula>
    </cfRule>
  </conditionalFormatting>
  <conditionalFormatting sqref="F16:N16">
    <cfRule type="cellIs" dxfId="4615" priority="1367" operator="greaterThan">
      <formula>0</formula>
    </cfRule>
  </conditionalFormatting>
  <conditionalFormatting sqref="F16:N16">
    <cfRule type="cellIs" dxfId="4614" priority="1366" operator="greaterThan">
      <formula>0</formula>
    </cfRule>
  </conditionalFormatting>
  <conditionalFormatting sqref="F16:N16">
    <cfRule type="cellIs" dxfId="4613" priority="1365" operator="greaterThan">
      <formula>0</formula>
    </cfRule>
  </conditionalFormatting>
  <conditionalFormatting sqref="F15:N15">
    <cfRule type="cellIs" dxfId="4612" priority="1364" operator="greaterThan">
      <formula>0</formula>
    </cfRule>
  </conditionalFormatting>
  <conditionalFormatting sqref="F15:N15">
    <cfRule type="cellIs" dxfId="4611" priority="1363" operator="greaterThan">
      <formula>0</formula>
    </cfRule>
  </conditionalFormatting>
  <conditionalFormatting sqref="F15:N15">
    <cfRule type="cellIs" dxfId="4610" priority="1362" operator="greaterThan">
      <formula>0</formula>
    </cfRule>
  </conditionalFormatting>
  <conditionalFormatting sqref="F15:N15">
    <cfRule type="cellIs" dxfId="4609" priority="1361" operator="greaterThan">
      <formula>0</formula>
    </cfRule>
  </conditionalFormatting>
  <conditionalFormatting sqref="F15:N15">
    <cfRule type="cellIs" dxfId="4608" priority="1360" operator="greaterThan">
      <formula>0</formula>
    </cfRule>
  </conditionalFormatting>
  <conditionalFormatting sqref="F15:N15">
    <cfRule type="cellIs" dxfId="4607" priority="1359" operator="greaterThan">
      <formula>0</formula>
    </cfRule>
  </conditionalFormatting>
  <conditionalFormatting sqref="F15:N15">
    <cfRule type="cellIs" dxfId="4606" priority="1358" operator="greaterThan">
      <formula>0</formula>
    </cfRule>
  </conditionalFormatting>
  <conditionalFormatting sqref="F15:N15">
    <cfRule type="cellIs" dxfId="4605" priority="1357" operator="greaterThan">
      <formula>0</formula>
    </cfRule>
  </conditionalFormatting>
  <conditionalFormatting sqref="F15:N15">
    <cfRule type="cellIs" dxfId="4604" priority="1356" operator="greaterThan">
      <formula>0</formula>
    </cfRule>
  </conditionalFormatting>
  <conditionalFormatting sqref="F15:N15">
    <cfRule type="cellIs" dxfId="4603" priority="1355" operator="greaterThan">
      <formula>0</formula>
    </cfRule>
  </conditionalFormatting>
  <conditionalFormatting sqref="F15:N15">
    <cfRule type="cellIs" dxfId="4602" priority="1354" operator="greaterThan">
      <formula>0</formula>
    </cfRule>
  </conditionalFormatting>
  <conditionalFormatting sqref="F15:N15">
    <cfRule type="cellIs" dxfId="4601" priority="1353" operator="greaterThan">
      <formula>0</formula>
    </cfRule>
  </conditionalFormatting>
  <conditionalFormatting sqref="F15:N15">
    <cfRule type="cellIs" dxfId="4600" priority="1352" operator="greaterThan">
      <formula>0</formula>
    </cfRule>
  </conditionalFormatting>
  <conditionalFormatting sqref="F15:N15">
    <cfRule type="cellIs" dxfId="4599" priority="1351" operator="greaterThan">
      <formula>0</formula>
    </cfRule>
  </conditionalFormatting>
  <conditionalFormatting sqref="F15:N15">
    <cfRule type="cellIs" dxfId="4598" priority="1350" operator="greaterThan">
      <formula>0</formula>
    </cfRule>
  </conditionalFormatting>
  <conditionalFormatting sqref="F15:N15">
    <cfRule type="cellIs" dxfId="4597" priority="1349" operator="greaterThan">
      <formula>0</formula>
    </cfRule>
  </conditionalFormatting>
  <conditionalFormatting sqref="F15:N15">
    <cfRule type="cellIs" dxfId="4596" priority="1348" operator="greaterThan">
      <formula>0</formula>
    </cfRule>
  </conditionalFormatting>
  <conditionalFormatting sqref="F15:N15">
    <cfRule type="cellIs" dxfId="4595" priority="1347" operator="greaterThan">
      <formula>0</formula>
    </cfRule>
  </conditionalFormatting>
  <conditionalFormatting sqref="F15:N15">
    <cfRule type="cellIs" dxfId="4594" priority="1346" operator="greaterThan">
      <formula>0</formula>
    </cfRule>
  </conditionalFormatting>
  <conditionalFormatting sqref="F15:N15">
    <cfRule type="cellIs" dxfId="4593" priority="1345" operator="greaterThan">
      <formula>0</formula>
    </cfRule>
  </conditionalFormatting>
  <conditionalFormatting sqref="F15:N15">
    <cfRule type="cellIs" dxfId="4592" priority="1344" operator="greaterThan">
      <formula>0</formula>
    </cfRule>
  </conditionalFormatting>
  <conditionalFormatting sqref="F15:N15">
    <cfRule type="cellIs" dxfId="4591" priority="1343" operator="greaterThan">
      <formula>0</formula>
    </cfRule>
  </conditionalFormatting>
  <conditionalFormatting sqref="F15:N15">
    <cfRule type="cellIs" dxfId="4590" priority="1342" operator="greaterThan">
      <formula>0</formula>
    </cfRule>
  </conditionalFormatting>
  <conditionalFormatting sqref="F15:N15">
    <cfRule type="cellIs" dxfId="4589" priority="1341" operator="greaterThan">
      <formula>0</formula>
    </cfRule>
  </conditionalFormatting>
  <conditionalFormatting sqref="F15:N15">
    <cfRule type="cellIs" dxfId="4588" priority="1340" operator="greaterThan">
      <formula>0</formula>
    </cfRule>
  </conditionalFormatting>
  <conditionalFormatting sqref="F15:N15">
    <cfRule type="cellIs" dxfId="4587" priority="1339" operator="greaterThan">
      <formula>0</formula>
    </cfRule>
  </conditionalFormatting>
  <conditionalFormatting sqref="F15:N15">
    <cfRule type="cellIs" dxfId="4586" priority="1338" operator="greaterThan">
      <formula>0</formula>
    </cfRule>
  </conditionalFormatting>
  <conditionalFormatting sqref="F15:N15">
    <cfRule type="cellIs" dxfId="4585" priority="1337" operator="greaterThan">
      <formula>0</formula>
    </cfRule>
  </conditionalFormatting>
  <conditionalFormatting sqref="F15:N15">
    <cfRule type="cellIs" dxfId="4584" priority="1336" operator="greaterThan">
      <formula>0</formula>
    </cfRule>
  </conditionalFormatting>
  <conditionalFormatting sqref="F15:N15">
    <cfRule type="cellIs" dxfId="4583" priority="1335" operator="greaterThan">
      <formula>0</formula>
    </cfRule>
  </conditionalFormatting>
  <conditionalFormatting sqref="F15:N15">
    <cfRule type="cellIs" dxfId="4582" priority="1334" operator="greaterThan">
      <formula>0</formula>
    </cfRule>
  </conditionalFormatting>
  <conditionalFormatting sqref="F15:N15">
    <cfRule type="cellIs" dxfId="4581" priority="1333" operator="greaterThan">
      <formula>0</formula>
    </cfRule>
  </conditionalFormatting>
  <conditionalFormatting sqref="F15:N15">
    <cfRule type="cellIs" dxfId="4580" priority="1332" operator="greaterThan">
      <formula>0</formula>
    </cfRule>
  </conditionalFormatting>
  <conditionalFormatting sqref="F15:N15">
    <cfRule type="cellIs" dxfId="4579" priority="1331" operator="greaterThan">
      <formula>0</formula>
    </cfRule>
  </conditionalFormatting>
  <conditionalFormatting sqref="F15:N15">
    <cfRule type="cellIs" dxfId="4578" priority="1330" operator="greaterThan">
      <formula>0</formula>
    </cfRule>
  </conditionalFormatting>
  <conditionalFormatting sqref="F15:N15">
    <cfRule type="cellIs" dxfId="4577" priority="1329" operator="greaterThan">
      <formula>0</formula>
    </cfRule>
  </conditionalFormatting>
  <conditionalFormatting sqref="F15:N15">
    <cfRule type="cellIs" dxfId="4576" priority="1328" operator="greaterThan">
      <formula>0</formula>
    </cfRule>
  </conditionalFormatting>
  <conditionalFormatting sqref="F15:N15">
    <cfRule type="cellIs" dxfId="4575" priority="1327" operator="greaterThan">
      <formula>0</formula>
    </cfRule>
  </conditionalFormatting>
  <conditionalFormatting sqref="F15:N15">
    <cfRule type="cellIs" dxfId="4574" priority="1326" operator="greaterThan">
      <formula>0</formula>
    </cfRule>
  </conditionalFormatting>
  <conditionalFormatting sqref="F15:N15">
    <cfRule type="cellIs" dxfId="4573" priority="1325" operator="greaterThan">
      <formula>0</formula>
    </cfRule>
  </conditionalFormatting>
  <conditionalFormatting sqref="F15:N15">
    <cfRule type="cellIs" dxfId="4572" priority="1324" operator="greaterThan">
      <formula>0</formula>
    </cfRule>
  </conditionalFormatting>
  <conditionalFormatting sqref="F15:N15">
    <cfRule type="cellIs" dxfId="4571" priority="1323" operator="greaterThan">
      <formula>0</formula>
    </cfRule>
  </conditionalFormatting>
  <conditionalFormatting sqref="F15:N15">
    <cfRule type="cellIs" dxfId="4570" priority="1322" operator="greaterThan">
      <formula>0</formula>
    </cfRule>
  </conditionalFormatting>
  <conditionalFormatting sqref="F15:N15">
    <cfRule type="cellIs" dxfId="4569" priority="1321" operator="greaterThan">
      <formula>0</formula>
    </cfRule>
  </conditionalFormatting>
  <conditionalFormatting sqref="F15:N15">
    <cfRule type="cellIs" dxfId="4568" priority="1320" operator="greaterThan">
      <formula>0</formula>
    </cfRule>
  </conditionalFormatting>
  <conditionalFormatting sqref="F15:N15">
    <cfRule type="cellIs" dxfId="4567" priority="1319" operator="greaterThan">
      <formula>0</formula>
    </cfRule>
  </conditionalFormatting>
  <conditionalFormatting sqref="F15:N15">
    <cfRule type="cellIs" dxfId="4566" priority="1318" operator="greaterThan">
      <formula>0</formula>
    </cfRule>
  </conditionalFormatting>
  <conditionalFormatting sqref="F15:N15">
    <cfRule type="cellIs" dxfId="4565" priority="1317" operator="greaterThan">
      <formula>0</formula>
    </cfRule>
  </conditionalFormatting>
  <conditionalFormatting sqref="F15:N15">
    <cfRule type="cellIs" dxfId="4564" priority="1316" operator="greaterThan">
      <formula>0</formula>
    </cfRule>
  </conditionalFormatting>
  <conditionalFormatting sqref="F15:N15">
    <cfRule type="cellIs" dxfId="4563" priority="1315" operator="greaterThan">
      <formula>0</formula>
    </cfRule>
  </conditionalFormatting>
  <conditionalFormatting sqref="F15:N15">
    <cfRule type="cellIs" dxfId="4562" priority="1314" operator="greaterThan">
      <formula>0</formula>
    </cfRule>
  </conditionalFormatting>
  <conditionalFormatting sqref="F15:N15">
    <cfRule type="cellIs" dxfId="4561" priority="1313" operator="greaterThan">
      <formula>0</formula>
    </cfRule>
  </conditionalFormatting>
  <conditionalFormatting sqref="F15:N15">
    <cfRule type="cellIs" dxfId="4560" priority="1312" operator="greaterThan">
      <formula>0</formula>
    </cfRule>
  </conditionalFormatting>
  <conditionalFormatting sqref="F15:N15">
    <cfRule type="cellIs" dxfId="4559" priority="1311" operator="greaterThan">
      <formula>0</formula>
    </cfRule>
  </conditionalFormatting>
  <conditionalFormatting sqref="F15:N15">
    <cfRule type="cellIs" dxfId="4558" priority="1310" operator="greaterThan">
      <formula>0</formula>
    </cfRule>
  </conditionalFormatting>
  <conditionalFormatting sqref="F15:N15">
    <cfRule type="cellIs" dxfId="4557" priority="1309" operator="greaterThan">
      <formula>0</formula>
    </cfRule>
  </conditionalFormatting>
  <conditionalFormatting sqref="F15:N15">
    <cfRule type="cellIs" dxfId="4556" priority="1308" operator="greaterThan">
      <formula>0</formula>
    </cfRule>
  </conditionalFormatting>
  <conditionalFormatting sqref="F15:N15">
    <cfRule type="cellIs" dxfId="4555" priority="1307" operator="greaterThan">
      <formula>0</formula>
    </cfRule>
  </conditionalFormatting>
  <conditionalFormatting sqref="F15:N15">
    <cfRule type="cellIs" dxfId="4554" priority="1306" operator="greaterThan">
      <formula>0</formula>
    </cfRule>
  </conditionalFormatting>
  <conditionalFormatting sqref="F15:N15">
    <cfRule type="cellIs" dxfId="4553" priority="1305" operator="greaterThan">
      <formula>0</formula>
    </cfRule>
  </conditionalFormatting>
  <conditionalFormatting sqref="F15:N15">
    <cfRule type="cellIs" dxfId="4552" priority="1304" operator="greaterThan">
      <formula>0</formula>
    </cfRule>
  </conditionalFormatting>
  <conditionalFormatting sqref="F15:N15">
    <cfRule type="cellIs" dxfId="4551" priority="1303" operator="greaterThan">
      <formula>0</formula>
    </cfRule>
  </conditionalFormatting>
  <conditionalFormatting sqref="F15:N15">
    <cfRule type="cellIs" dxfId="4550" priority="1302" operator="greaterThan">
      <formula>0</formula>
    </cfRule>
  </conditionalFormatting>
  <conditionalFormatting sqref="F15:N15">
    <cfRule type="cellIs" dxfId="4549" priority="1301" operator="greaterThan">
      <formula>0</formula>
    </cfRule>
  </conditionalFormatting>
  <conditionalFormatting sqref="F15:N15">
    <cfRule type="cellIs" dxfId="4548" priority="1300" operator="greaterThan">
      <formula>0</formula>
    </cfRule>
  </conditionalFormatting>
  <conditionalFormatting sqref="F15:N15">
    <cfRule type="cellIs" dxfId="4547" priority="1299" operator="greaterThan">
      <formula>0</formula>
    </cfRule>
  </conditionalFormatting>
  <conditionalFormatting sqref="F15:N15">
    <cfRule type="cellIs" dxfId="4546" priority="1298" operator="greaterThan">
      <formula>0</formula>
    </cfRule>
  </conditionalFormatting>
  <conditionalFormatting sqref="F15:N15">
    <cfRule type="cellIs" dxfId="4545" priority="1297" operator="greaterThan">
      <formula>0</formula>
    </cfRule>
  </conditionalFormatting>
  <conditionalFormatting sqref="F15:N15">
    <cfRule type="cellIs" dxfId="4544" priority="1296" operator="greaterThan">
      <formula>0</formula>
    </cfRule>
  </conditionalFormatting>
  <conditionalFormatting sqref="F15:N15">
    <cfRule type="cellIs" dxfId="4543" priority="1295" operator="greaterThan">
      <formula>0</formula>
    </cfRule>
  </conditionalFormatting>
  <conditionalFormatting sqref="F15:N15">
    <cfRule type="cellIs" dxfId="4542" priority="1294" operator="greaterThan">
      <formula>0</formula>
    </cfRule>
  </conditionalFormatting>
  <conditionalFormatting sqref="F15:N15">
    <cfRule type="cellIs" dxfId="4541" priority="1293" operator="greaterThan">
      <formula>0</formula>
    </cfRule>
  </conditionalFormatting>
  <conditionalFormatting sqref="F15:N15">
    <cfRule type="cellIs" dxfId="4540" priority="1292" operator="greaterThan">
      <formula>0</formula>
    </cfRule>
  </conditionalFormatting>
  <conditionalFormatting sqref="F15:N15">
    <cfRule type="cellIs" dxfId="4539" priority="1291" operator="greaterThan">
      <formula>0</formula>
    </cfRule>
  </conditionalFormatting>
  <conditionalFormatting sqref="F15:N15">
    <cfRule type="cellIs" dxfId="4538" priority="1290" operator="greaterThan">
      <formula>0</formula>
    </cfRule>
  </conditionalFormatting>
  <conditionalFormatting sqref="F15:N15">
    <cfRule type="cellIs" dxfId="4537" priority="1289" operator="greaterThan">
      <formula>0</formula>
    </cfRule>
  </conditionalFormatting>
  <conditionalFormatting sqref="F15:N15">
    <cfRule type="cellIs" dxfId="4536" priority="1288" operator="greaterThan">
      <formula>0</formula>
    </cfRule>
  </conditionalFormatting>
  <conditionalFormatting sqref="F15:N15">
    <cfRule type="cellIs" dxfId="4535" priority="1287" operator="greaterThan">
      <formula>0</formula>
    </cfRule>
  </conditionalFormatting>
  <conditionalFormatting sqref="F15:N15">
    <cfRule type="cellIs" dxfId="4534" priority="1286" operator="greaterThan">
      <formula>0</formula>
    </cfRule>
  </conditionalFormatting>
  <conditionalFormatting sqref="F15:N15">
    <cfRule type="cellIs" dxfId="4533" priority="1285" operator="greaterThan">
      <formula>0</formula>
    </cfRule>
  </conditionalFormatting>
  <conditionalFormatting sqref="F15:N15">
    <cfRule type="cellIs" dxfId="4532" priority="1284" operator="greaterThan">
      <formula>0</formula>
    </cfRule>
  </conditionalFormatting>
  <conditionalFormatting sqref="F15:N15">
    <cfRule type="cellIs" dxfId="4531" priority="1283" operator="greaterThan">
      <formula>0</formula>
    </cfRule>
  </conditionalFormatting>
  <conditionalFormatting sqref="F15:N15">
    <cfRule type="cellIs" dxfId="4530" priority="1282" operator="greaterThan">
      <formula>0</formula>
    </cfRule>
  </conditionalFormatting>
  <conditionalFormatting sqref="F15:N15">
    <cfRule type="cellIs" dxfId="4529" priority="1281" operator="greaterThan">
      <formula>0</formula>
    </cfRule>
  </conditionalFormatting>
  <conditionalFormatting sqref="F15:N15">
    <cfRule type="cellIs" dxfId="4528" priority="1280" operator="greaterThan">
      <formula>0</formula>
    </cfRule>
  </conditionalFormatting>
  <conditionalFormatting sqref="F15:N15">
    <cfRule type="cellIs" dxfId="4527" priority="1279" operator="greaterThan">
      <formula>0</formula>
    </cfRule>
  </conditionalFormatting>
  <conditionalFormatting sqref="F15:N15">
    <cfRule type="cellIs" dxfId="4526" priority="1278" operator="greaterThan">
      <formula>0</formula>
    </cfRule>
  </conditionalFormatting>
  <conditionalFormatting sqref="F15:N15">
    <cfRule type="cellIs" dxfId="4525" priority="1277" operator="greaterThan">
      <formula>0</formula>
    </cfRule>
  </conditionalFormatting>
  <conditionalFormatting sqref="F15:N15">
    <cfRule type="cellIs" dxfId="4524" priority="1276" operator="greaterThan">
      <formula>0</formula>
    </cfRule>
  </conditionalFormatting>
  <conditionalFormatting sqref="F15:N15">
    <cfRule type="cellIs" dxfId="4523" priority="1275" operator="greaterThan">
      <formula>0</formula>
    </cfRule>
  </conditionalFormatting>
  <conditionalFormatting sqref="F15:N15">
    <cfRule type="cellIs" dxfId="4522" priority="1274" operator="greaterThan">
      <formula>0</formula>
    </cfRule>
  </conditionalFormatting>
  <conditionalFormatting sqref="F15:N15">
    <cfRule type="cellIs" dxfId="4521" priority="1273" operator="greaterThan">
      <formula>0</formula>
    </cfRule>
  </conditionalFormatting>
  <conditionalFormatting sqref="F15:N15">
    <cfRule type="cellIs" dxfId="4520" priority="1272" operator="greaterThan">
      <formula>0</formula>
    </cfRule>
  </conditionalFormatting>
  <conditionalFormatting sqref="F15:N15">
    <cfRule type="cellIs" dxfId="4519" priority="1271" operator="greaterThan">
      <formula>0</formula>
    </cfRule>
  </conditionalFormatting>
  <conditionalFormatting sqref="F15:N15">
    <cfRule type="cellIs" dxfId="4518" priority="1270" operator="greaterThan">
      <formula>0</formula>
    </cfRule>
  </conditionalFormatting>
  <conditionalFormatting sqref="F15:N15">
    <cfRule type="cellIs" dxfId="4517" priority="1269" operator="greaterThan">
      <formula>0</formula>
    </cfRule>
  </conditionalFormatting>
  <conditionalFormatting sqref="F15:N15">
    <cfRule type="cellIs" dxfId="4516" priority="1268" operator="greaterThan">
      <formula>0</formula>
    </cfRule>
  </conditionalFormatting>
  <conditionalFormatting sqref="F15:N15">
    <cfRule type="cellIs" dxfId="4515" priority="1267" operator="greaterThan">
      <formula>0</formula>
    </cfRule>
  </conditionalFormatting>
  <conditionalFormatting sqref="F15:N15">
    <cfRule type="cellIs" dxfId="4514" priority="1266" operator="greaterThan">
      <formula>0</formula>
    </cfRule>
  </conditionalFormatting>
  <conditionalFormatting sqref="F15:N15">
    <cfRule type="cellIs" dxfId="4513" priority="1265" operator="greaterThan">
      <formula>0</formula>
    </cfRule>
  </conditionalFormatting>
  <conditionalFormatting sqref="F15:N15">
    <cfRule type="cellIs" dxfId="4512" priority="1264" operator="greaterThan">
      <formula>0</formula>
    </cfRule>
  </conditionalFormatting>
  <conditionalFormatting sqref="F15:N15">
    <cfRule type="cellIs" dxfId="4511" priority="1263" operator="greaterThan">
      <formula>0</formula>
    </cfRule>
  </conditionalFormatting>
  <conditionalFormatting sqref="F15:N15">
    <cfRule type="cellIs" dxfId="4510" priority="1262" operator="greaterThan">
      <formula>0</formula>
    </cfRule>
  </conditionalFormatting>
  <conditionalFormatting sqref="F15:N15">
    <cfRule type="cellIs" dxfId="4509" priority="1261" operator="greaterThan">
      <formula>0</formula>
    </cfRule>
  </conditionalFormatting>
  <conditionalFormatting sqref="F15:N15">
    <cfRule type="cellIs" dxfId="4508" priority="1260" operator="greaterThan">
      <formula>0</formula>
    </cfRule>
  </conditionalFormatting>
  <conditionalFormatting sqref="F15:N15">
    <cfRule type="cellIs" dxfId="4507" priority="1259" operator="greaterThan">
      <formula>0</formula>
    </cfRule>
  </conditionalFormatting>
  <conditionalFormatting sqref="F15:N15">
    <cfRule type="cellIs" dxfId="4506" priority="1258" operator="greaterThan">
      <formula>0</formula>
    </cfRule>
  </conditionalFormatting>
  <conditionalFormatting sqref="F15:N15">
    <cfRule type="cellIs" dxfId="4505" priority="1257" operator="greaterThan">
      <formula>0</formula>
    </cfRule>
  </conditionalFormatting>
  <conditionalFormatting sqref="F15:N15">
    <cfRule type="cellIs" dxfId="4504" priority="1256" operator="greaterThan">
      <formula>0</formula>
    </cfRule>
  </conditionalFormatting>
  <conditionalFormatting sqref="F15:N15">
    <cfRule type="cellIs" dxfId="4503" priority="1255" operator="greaterThan">
      <formula>0</formula>
    </cfRule>
  </conditionalFormatting>
  <conditionalFormatting sqref="F15:N15">
    <cfRule type="cellIs" dxfId="4502" priority="1254" operator="greaterThan">
      <formula>0</formula>
    </cfRule>
  </conditionalFormatting>
  <conditionalFormatting sqref="F15:N15">
    <cfRule type="cellIs" dxfId="4501" priority="1253" operator="greaterThan">
      <formula>0</formula>
    </cfRule>
  </conditionalFormatting>
  <conditionalFormatting sqref="F15:N15">
    <cfRule type="cellIs" dxfId="4500" priority="1252" operator="greaterThan">
      <formula>0</formula>
    </cfRule>
  </conditionalFormatting>
  <conditionalFormatting sqref="F15:N15">
    <cfRule type="cellIs" dxfId="4499" priority="1251" operator="greaterThan">
      <formula>0</formula>
    </cfRule>
  </conditionalFormatting>
  <conditionalFormatting sqref="F15:N15">
    <cfRule type="cellIs" dxfId="4498" priority="1250" operator="greaterThan">
      <formula>0</formula>
    </cfRule>
  </conditionalFormatting>
  <conditionalFormatting sqref="F15:N15">
    <cfRule type="cellIs" dxfId="4497" priority="1249" operator="greaterThan">
      <formula>0</formula>
    </cfRule>
  </conditionalFormatting>
  <conditionalFormatting sqref="F15:N15">
    <cfRule type="cellIs" dxfId="4496" priority="1248" operator="greaterThan">
      <formula>0</formula>
    </cfRule>
  </conditionalFormatting>
  <conditionalFormatting sqref="F15:N15">
    <cfRule type="cellIs" dxfId="4495" priority="1247" operator="greaterThan">
      <formula>0</formula>
    </cfRule>
  </conditionalFormatting>
  <conditionalFormatting sqref="F15:N15">
    <cfRule type="cellIs" dxfId="4494" priority="1246" operator="greaterThan">
      <formula>0</formula>
    </cfRule>
  </conditionalFormatting>
  <conditionalFormatting sqref="F15:N15">
    <cfRule type="cellIs" dxfId="4493" priority="1245" operator="greaterThan">
      <formula>0</formula>
    </cfRule>
  </conditionalFormatting>
  <conditionalFormatting sqref="F15:N15">
    <cfRule type="cellIs" dxfId="4492" priority="1244" operator="greaterThan">
      <formula>0</formula>
    </cfRule>
  </conditionalFormatting>
  <conditionalFormatting sqref="F15:N15">
    <cfRule type="cellIs" dxfId="4491" priority="1243" operator="greaterThan">
      <formula>0</formula>
    </cfRule>
  </conditionalFormatting>
  <conditionalFormatting sqref="F15:N15">
    <cfRule type="cellIs" dxfId="4490" priority="1242" operator="greaterThan">
      <formula>0</formula>
    </cfRule>
  </conditionalFormatting>
  <conditionalFormatting sqref="F15:N15">
    <cfRule type="cellIs" dxfId="4489" priority="1241" operator="greaterThan">
      <formula>0</formula>
    </cfRule>
  </conditionalFormatting>
  <conditionalFormatting sqref="F15:N15">
    <cfRule type="cellIs" dxfId="4488" priority="1240" operator="greaterThan">
      <formula>0</formula>
    </cfRule>
  </conditionalFormatting>
  <conditionalFormatting sqref="F15:N15">
    <cfRule type="cellIs" dxfId="4487" priority="1239" operator="greaterThan">
      <formula>0</formula>
    </cfRule>
  </conditionalFormatting>
  <conditionalFormatting sqref="F15:N15">
    <cfRule type="cellIs" dxfId="4486" priority="1238" operator="greaterThan">
      <formula>0</formula>
    </cfRule>
  </conditionalFormatting>
  <conditionalFormatting sqref="F15:N15">
    <cfRule type="cellIs" dxfId="4485" priority="1237" operator="greaterThan">
      <formula>0</formula>
    </cfRule>
  </conditionalFormatting>
  <conditionalFormatting sqref="F15:N15">
    <cfRule type="cellIs" dxfId="4484" priority="1236" operator="greaterThan">
      <formula>0</formula>
    </cfRule>
  </conditionalFormatting>
  <conditionalFormatting sqref="F15:N15">
    <cfRule type="cellIs" dxfId="4483" priority="1235" operator="greaterThan">
      <formula>0</formula>
    </cfRule>
  </conditionalFormatting>
  <conditionalFormatting sqref="F15:N15">
    <cfRule type="cellIs" dxfId="4482" priority="1234" operator="greaterThan">
      <formula>0</formula>
    </cfRule>
  </conditionalFormatting>
  <conditionalFormatting sqref="F15:N15">
    <cfRule type="cellIs" dxfId="4481" priority="1233" operator="greaterThan">
      <formula>0</formula>
    </cfRule>
  </conditionalFormatting>
  <conditionalFormatting sqref="F15:N15">
    <cfRule type="cellIs" dxfId="4480" priority="1232" operator="greaterThan">
      <formula>0</formula>
    </cfRule>
  </conditionalFormatting>
  <conditionalFormatting sqref="F15:N15">
    <cfRule type="cellIs" dxfId="4479" priority="1231" operator="greaterThan">
      <formula>0</formula>
    </cfRule>
  </conditionalFormatting>
  <conditionalFormatting sqref="F15:N15">
    <cfRule type="cellIs" dxfId="4478" priority="1230" operator="greaterThan">
      <formula>0</formula>
    </cfRule>
  </conditionalFormatting>
  <conditionalFormatting sqref="F15:N15">
    <cfRule type="cellIs" dxfId="4477" priority="1229" operator="greaterThan">
      <formula>0</formula>
    </cfRule>
  </conditionalFormatting>
  <conditionalFormatting sqref="F15:N15">
    <cfRule type="cellIs" dxfId="4476" priority="1228" operator="greaterThan">
      <formula>0</formula>
    </cfRule>
  </conditionalFormatting>
  <conditionalFormatting sqref="F15:N15">
    <cfRule type="cellIs" dxfId="4475" priority="1227" operator="greaterThan">
      <formula>0</formula>
    </cfRule>
  </conditionalFormatting>
  <conditionalFormatting sqref="F15:N15">
    <cfRule type="cellIs" dxfId="4474" priority="1226" operator="greaterThan">
      <formula>0</formula>
    </cfRule>
  </conditionalFormatting>
  <conditionalFormatting sqref="F15:N15">
    <cfRule type="cellIs" dxfId="4473" priority="1225" operator="greaterThan">
      <formula>0</formula>
    </cfRule>
  </conditionalFormatting>
  <conditionalFormatting sqref="F15:N15">
    <cfRule type="cellIs" dxfId="4472" priority="1224" operator="greaterThan">
      <formula>0</formula>
    </cfRule>
  </conditionalFormatting>
  <conditionalFormatting sqref="F15:N15">
    <cfRule type="cellIs" dxfId="4471" priority="1223" operator="greaterThan">
      <formula>0</formula>
    </cfRule>
  </conditionalFormatting>
  <conditionalFormatting sqref="F15:N15">
    <cfRule type="cellIs" dxfId="4470" priority="1222" operator="greaterThan">
      <formula>0</formula>
    </cfRule>
  </conditionalFormatting>
  <conditionalFormatting sqref="F15:N15">
    <cfRule type="cellIs" dxfId="4469" priority="1221" operator="greaterThan">
      <formula>0</formula>
    </cfRule>
  </conditionalFormatting>
  <conditionalFormatting sqref="F15:N15">
    <cfRule type="cellIs" dxfId="4468" priority="1220" operator="greaterThan">
      <formula>0</formula>
    </cfRule>
  </conditionalFormatting>
  <conditionalFormatting sqref="F15:N15">
    <cfRule type="cellIs" dxfId="4467" priority="1219" operator="greaterThan">
      <formula>0</formula>
    </cfRule>
  </conditionalFormatting>
  <conditionalFormatting sqref="F15:N15">
    <cfRule type="cellIs" dxfId="4466" priority="1218" operator="greaterThan">
      <formula>0</formula>
    </cfRule>
  </conditionalFormatting>
  <conditionalFormatting sqref="F15:N15">
    <cfRule type="cellIs" dxfId="4465" priority="1217" operator="greaterThan">
      <formula>0</formula>
    </cfRule>
  </conditionalFormatting>
  <conditionalFormatting sqref="F15:N15">
    <cfRule type="cellIs" dxfId="4464" priority="1216" operator="greaterThan">
      <formula>0</formula>
    </cfRule>
  </conditionalFormatting>
  <conditionalFormatting sqref="F15:N15">
    <cfRule type="cellIs" dxfId="4463" priority="1215" operator="greaterThan">
      <formula>0</formula>
    </cfRule>
  </conditionalFormatting>
  <conditionalFormatting sqref="F15:N15">
    <cfRule type="cellIs" dxfId="4462" priority="1214" operator="greaterThan">
      <formula>0</formula>
    </cfRule>
  </conditionalFormatting>
  <conditionalFormatting sqref="F15:N15">
    <cfRule type="cellIs" dxfId="4461" priority="1213" operator="greaterThan">
      <formula>0</formula>
    </cfRule>
  </conditionalFormatting>
  <conditionalFormatting sqref="F15:N15">
    <cfRule type="cellIs" dxfId="4460" priority="1212" operator="greaterThan">
      <formula>0</formula>
    </cfRule>
  </conditionalFormatting>
  <conditionalFormatting sqref="F15:N15">
    <cfRule type="cellIs" dxfId="4459" priority="1211" operator="greaterThan">
      <formula>0</formula>
    </cfRule>
  </conditionalFormatting>
  <conditionalFormatting sqref="F15:N15">
    <cfRule type="cellIs" dxfId="4458" priority="1210" operator="greaterThan">
      <formula>0</formula>
    </cfRule>
  </conditionalFormatting>
  <conditionalFormatting sqref="F15:N15">
    <cfRule type="cellIs" dxfId="4457" priority="1209" operator="greaterThan">
      <formula>0</formula>
    </cfRule>
  </conditionalFormatting>
  <conditionalFormatting sqref="F15:N15">
    <cfRule type="cellIs" dxfId="4456" priority="1208" operator="greaterThan">
      <formula>0</formula>
    </cfRule>
  </conditionalFormatting>
  <conditionalFormatting sqref="F15:N15">
    <cfRule type="cellIs" dxfId="4455" priority="1207" operator="greaterThan">
      <formula>0</formula>
    </cfRule>
  </conditionalFormatting>
  <conditionalFormatting sqref="F15:N15">
    <cfRule type="cellIs" dxfId="4454" priority="1206" operator="greaterThan">
      <formula>0</formula>
    </cfRule>
  </conditionalFormatting>
  <conditionalFormatting sqref="F15:N15">
    <cfRule type="cellIs" dxfId="4453" priority="1205" operator="greaterThan">
      <formula>0</formula>
    </cfRule>
  </conditionalFormatting>
  <conditionalFormatting sqref="F15:N15">
    <cfRule type="cellIs" dxfId="4452" priority="1204" operator="greaterThan">
      <formula>0</formula>
    </cfRule>
  </conditionalFormatting>
  <conditionalFormatting sqref="F15:N15">
    <cfRule type="cellIs" dxfId="4451" priority="1203" operator="greaterThan">
      <formula>0</formula>
    </cfRule>
  </conditionalFormatting>
  <conditionalFormatting sqref="F15:N15">
    <cfRule type="cellIs" dxfId="4450" priority="1202" operator="greaterThan">
      <formula>0</formula>
    </cfRule>
  </conditionalFormatting>
  <conditionalFormatting sqref="F15:N15">
    <cfRule type="cellIs" dxfId="4449" priority="1201" operator="greaterThan">
      <formula>0</formula>
    </cfRule>
  </conditionalFormatting>
  <conditionalFormatting sqref="F15:N15">
    <cfRule type="cellIs" dxfId="4448" priority="1200" operator="greaterThan">
      <formula>0</formula>
    </cfRule>
  </conditionalFormatting>
  <conditionalFormatting sqref="F15:N15">
    <cfRule type="cellIs" dxfId="4447" priority="1199" operator="greaterThan">
      <formula>0</formula>
    </cfRule>
  </conditionalFormatting>
  <conditionalFormatting sqref="F15:N15">
    <cfRule type="cellIs" dxfId="4446" priority="1198" operator="greaterThan">
      <formula>0</formula>
    </cfRule>
  </conditionalFormatting>
  <conditionalFormatting sqref="F15:N15">
    <cfRule type="cellIs" dxfId="4445" priority="1197" operator="greaterThan">
      <formula>0</formula>
    </cfRule>
  </conditionalFormatting>
  <conditionalFormatting sqref="F15:N15">
    <cfRule type="cellIs" dxfId="4444" priority="1196" operator="greaterThan">
      <formula>0</formula>
    </cfRule>
  </conditionalFormatting>
  <conditionalFormatting sqref="F15:N15">
    <cfRule type="cellIs" dxfId="4443" priority="1195" operator="greaterThan">
      <formula>0</formula>
    </cfRule>
  </conditionalFormatting>
  <conditionalFormatting sqref="F15:N15">
    <cfRule type="cellIs" dxfId="4442" priority="1194" operator="greaterThan">
      <formula>0</formula>
    </cfRule>
  </conditionalFormatting>
  <conditionalFormatting sqref="F15:N15">
    <cfRule type="cellIs" dxfId="4441" priority="1193" operator="greaterThan">
      <formula>0</formula>
    </cfRule>
  </conditionalFormatting>
  <conditionalFormatting sqref="F15:N15">
    <cfRule type="cellIs" dxfId="4440" priority="1192" operator="greaterThan">
      <formula>0</formula>
    </cfRule>
  </conditionalFormatting>
  <conditionalFormatting sqref="F15:N15">
    <cfRule type="cellIs" dxfId="4439" priority="1191" operator="greaterThan">
      <formula>0</formula>
    </cfRule>
  </conditionalFormatting>
  <conditionalFormatting sqref="F15:N15">
    <cfRule type="cellIs" dxfId="4438" priority="1190" operator="greaterThan">
      <formula>0</formula>
    </cfRule>
  </conditionalFormatting>
  <conditionalFormatting sqref="F15:N15">
    <cfRule type="cellIs" dxfId="4437" priority="1189" operator="greaterThan">
      <formula>0</formula>
    </cfRule>
  </conditionalFormatting>
  <conditionalFormatting sqref="F15:N15">
    <cfRule type="cellIs" dxfId="4436" priority="1188" operator="greaterThan">
      <formula>0</formula>
    </cfRule>
  </conditionalFormatting>
  <conditionalFormatting sqref="F15:N15">
    <cfRule type="cellIs" dxfId="4435" priority="1187" operator="greaterThan">
      <formula>0</formula>
    </cfRule>
  </conditionalFormatting>
  <conditionalFormatting sqref="F15:N15">
    <cfRule type="cellIs" dxfId="4434" priority="1186" operator="greaterThan">
      <formula>0</formula>
    </cfRule>
  </conditionalFormatting>
  <conditionalFormatting sqref="F15:N15">
    <cfRule type="cellIs" dxfId="4433" priority="1185" operator="greaterThan">
      <formula>0</formula>
    </cfRule>
  </conditionalFormatting>
  <conditionalFormatting sqref="F15:N15">
    <cfRule type="cellIs" dxfId="4432" priority="1184" operator="greaterThan">
      <formula>0</formula>
    </cfRule>
  </conditionalFormatting>
  <conditionalFormatting sqref="F15:N15">
    <cfRule type="cellIs" dxfId="4431" priority="1183" operator="greaterThan">
      <formula>0</formula>
    </cfRule>
  </conditionalFormatting>
  <conditionalFormatting sqref="F15:N15">
    <cfRule type="cellIs" dxfId="4430" priority="1182" operator="greaterThan">
      <formula>0</formula>
    </cfRule>
  </conditionalFormatting>
  <conditionalFormatting sqref="F15:N15">
    <cfRule type="cellIs" dxfId="4429" priority="1181" operator="greaterThan">
      <formula>0</formula>
    </cfRule>
  </conditionalFormatting>
  <conditionalFormatting sqref="F15:N15">
    <cfRule type="cellIs" dxfId="4428" priority="1180" operator="greaterThan">
      <formula>0</formula>
    </cfRule>
  </conditionalFormatting>
  <conditionalFormatting sqref="F15:N15">
    <cfRule type="cellIs" dxfId="4427" priority="1179" operator="greaterThan">
      <formula>0</formula>
    </cfRule>
  </conditionalFormatting>
  <conditionalFormatting sqref="F15:N15">
    <cfRule type="cellIs" dxfId="4426" priority="1178" operator="greaterThan">
      <formula>0</formula>
    </cfRule>
  </conditionalFormatting>
  <conditionalFormatting sqref="F15:N15">
    <cfRule type="cellIs" dxfId="4425" priority="1177" operator="greaterThan">
      <formula>0</formula>
    </cfRule>
  </conditionalFormatting>
  <conditionalFormatting sqref="F15:N15">
    <cfRule type="cellIs" dxfId="4424" priority="1176" operator="greaterThan">
      <formula>0</formula>
    </cfRule>
  </conditionalFormatting>
  <conditionalFormatting sqref="F15:N15">
    <cfRule type="cellIs" dxfId="4423" priority="1175" operator="greaterThan">
      <formula>0</formula>
    </cfRule>
  </conditionalFormatting>
  <conditionalFormatting sqref="F15:N15">
    <cfRule type="cellIs" dxfId="4422" priority="1174" operator="greaterThan">
      <formula>0</formula>
    </cfRule>
  </conditionalFormatting>
  <conditionalFormatting sqref="F15:N15">
    <cfRule type="cellIs" dxfId="4421" priority="1173" operator="greaterThan">
      <formula>0</formula>
    </cfRule>
  </conditionalFormatting>
  <conditionalFormatting sqref="F15:N15">
    <cfRule type="cellIs" dxfId="4420" priority="1172" operator="greaterThan">
      <formula>0</formula>
    </cfRule>
  </conditionalFormatting>
  <conditionalFormatting sqref="F15:N15">
    <cfRule type="cellIs" dxfId="4419" priority="1171" operator="greaterThan">
      <formula>0</formula>
    </cfRule>
  </conditionalFormatting>
  <conditionalFormatting sqref="F15:N15">
    <cfRule type="cellIs" dxfId="4418" priority="1170" operator="greaterThan">
      <formula>0</formula>
    </cfRule>
  </conditionalFormatting>
  <conditionalFormatting sqref="F15:N15">
    <cfRule type="cellIs" dxfId="4417" priority="1169" operator="greaterThan">
      <formula>0</formula>
    </cfRule>
  </conditionalFormatting>
  <conditionalFormatting sqref="F15:N15">
    <cfRule type="cellIs" dxfId="4416" priority="1168" operator="greaterThan">
      <formula>0</formula>
    </cfRule>
  </conditionalFormatting>
  <conditionalFormatting sqref="F15:N15">
    <cfRule type="cellIs" dxfId="4415" priority="1167" operator="greaterThan">
      <formula>0</formula>
    </cfRule>
  </conditionalFormatting>
  <conditionalFormatting sqref="F15:N15">
    <cfRule type="cellIs" dxfId="4414" priority="1166" operator="greaterThan">
      <formula>0</formula>
    </cfRule>
  </conditionalFormatting>
  <conditionalFormatting sqref="F15:N15">
    <cfRule type="cellIs" dxfId="4413" priority="1165" operator="greaterThan">
      <formula>0</formula>
    </cfRule>
  </conditionalFormatting>
  <conditionalFormatting sqref="F15:N15">
    <cfRule type="cellIs" dxfId="4412" priority="1164" operator="greaterThan">
      <formula>0</formula>
    </cfRule>
  </conditionalFormatting>
  <conditionalFormatting sqref="F15:N15">
    <cfRule type="cellIs" dxfId="4411" priority="1163" operator="greaterThan">
      <formula>0</formula>
    </cfRule>
  </conditionalFormatting>
  <conditionalFormatting sqref="F15:N15">
    <cfRule type="cellIs" dxfId="4410" priority="1162" operator="greaterThan">
      <formula>0</formula>
    </cfRule>
  </conditionalFormatting>
  <conditionalFormatting sqref="F15:N15">
    <cfRule type="cellIs" dxfId="4409" priority="1161" operator="greaterThan">
      <formula>0</formula>
    </cfRule>
  </conditionalFormatting>
  <conditionalFormatting sqref="F15:N15">
    <cfRule type="cellIs" dxfId="4408" priority="1160" operator="greaterThan">
      <formula>0</formula>
    </cfRule>
  </conditionalFormatting>
  <conditionalFormatting sqref="F15:N15">
    <cfRule type="cellIs" dxfId="4407" priority="1159" operator="greaterThan">
      <formula>0</formula>
    </cfRule>
  </conditionalFormatting>
  <conditionalFormatting sqref="F15:N15">
    <cfRule type="cellIs" dxfId="4406" priority="1158" operator="greaterThan">
      <formula>0</formula>
    </cfRule>
  </conditionalFormatting>
  <conditionalFormatting sqref="F15:N15">
    <cfRule type="cellIs" dxfId="4405" priority="1157" operator="greaterThan">
      <formula>0</formula>
    </cfRule>
  </conditionalFormatting>
  <conditionalFormatting sqref="F15:N15">
    <cfRule type="cellIs" dxfId="4404" priority="1156" operator="greaterThan">
      <formula>0</formula>
    </cfRule>
  </conditionalFormatting>
  <conditionalFormatting sqref="F15:N15">
    <cfRule type="cellIs" dxfId="4403" priority="1155" operator="greaterThan">
      <formula>0</formula>
    </cfRule>
  </conditionalFormatting>
  <conditionalFormatting sqref="F15:N15">
    <cfRule type="cellIs" dxfId="4402" priority="1154" operator="greaterThan">
      <formula>0</formula>
    </cfRule>
  </conditionalFormatting>
  <conditionalFormatting sqref="F15:N15">
    <cfRule type="cellIs" dxfId="4401" priority="1153" operator="greaterThan">
      <formula>0</formula>
    </cfRule>
  </conditionalFormatting>
  <conditionalFormatting sqref="F15:N15">
    <cfRule type="cellIs" dxfId="4400" priority="1152" operator="greaterThan">
      <formula>0</formula>
    </cfRule>
  </conditionalFormatting>
  <conditionalFormatting sqref="F15:N15">
    <cfRule type="cellIs" dxfId="4399" priority="1151" operator="greaterThan">
      <formula>0</formula>
    </cfRule>
  </conditionalFormatting>
  <conditionalFormatting sqref="F15:N15">
    <cfRule type="cellIs" dxfId="4398" priority="1150" operator="greaterThan">
      <formula>0</formula>
    </cfRule>
  </conditionalFormatting>
  <conditionalFormatting sqref="F15:N15">
    <cfRule type="cellIs" dxfId="4397" priority="1149" operator="greaterThan">
      <formula>0</formula>
    </cfRule>
  </conditionalFormatting>
  <conditionalFormatting sqref="F15:N15">
    <cfRule type="cellIs" dxfId="4396" priority="1148" operator="greaterThan">
      <formula>0</formula>
    </cfRule>
  </conditionalFormatting>
  <conditionalFormatting sqref="F15:N15">
    <cfRule type="cellIs" dxfId="4395" priority="1147" operator="greaterThan">
      <formula>0</formula>
    </cfRule>
  </conditionalFormatting>
  <conditionalFormatting sqref="F15:N15">
    <cfRule type="cellIs" dxfId="4394" priority="1146" operator="greaterThan">
      <formula>0</formula>
    </cfRule>
  </conditionalFormatting>
  <conditionalFormatting sqref="F15:N15">
    <cfRule type="cellIs" dxfId="4393" priority="1145" operator="greaterThan">
      <formula>0</formula>
    </cfRule>
  </conditionalFormatting>
  <conditionalFormatting sqref="F15:N15">
    <cfRule type="cellIs" dxfId="4392" priority="1144" operator="greaterThan">
      <formula>0</formula>
    </cfRule>
  </conditionalFormatting>
  <conditionalFormatting sqref="F15:N15">
    <cfRule type="cellIs" dxfId="4391" priority="1143" operator="greaterThan">
      <formula>0</formula>
    </cfRule>
  </conditionalFormatting>
  <conditionalFormatting sqref="F15:N15">
    <cfRule type="cellIs" dxfId="4390" priority="1142" operator="greaterThan">
      <formula>0</formula>
    </cfRule>
  </conditionalFormatting>
  <conditionalFormatting sqref="F15:N15">
    <cfRule type="cellIs" dxfId="4389" priority="1141" operator="greaterThan">
      <formula>0</formula>
    </cfRule>
  </conditionalFormatting>
  <conditionalFormatting sqref="F15:N15">
    <cfRule type="cellIs" dxfId="4388" priority="1140" operator="greaterThan">
      <formula>0</formula>
    </cfRule>
  </conditionalFormatting>
  <conditionalFormatting sqref="F15:N15">
    <cfRule type="cellIs" dxfId="4387" priority="1139" operator="greaterThan">
      <formula>0</formula>
    </cfRule>
  </conditionalFormatting>
  <conditionalFormatting sqref="F15:N15">
    <cfRule type="cellIs" dxfId="4386" priority="1138" operator="greaterThan">
      <formula>0</formula>
    </cfRule>
  </conditionalFormatting>
  <conditionalFormatting sqref="F15:N15">
    <cfRule type="cellIs" dxfId="4385" priority="1137" operator="greaterThan">
      <formula>0</formula>
    </cfRule>
  </conditionalFormatting>
  <conditionalFormatting sqref="F15:N15">
    <cfRule type="cellIs" dxfId="4384" priority="1136" operator="greaterThan">
      <formula>0</formula>
    </cfRule>
  </conditionalFormatting>
  <conditionalFormatting sqref="F15:N15">
    <cfRule type="cellIs" dxfId="4383" priority="1135" operator="greaterThan">
      <formula>0</formula>
    </cfRule>
  </conditionalFormatting>
  <conditionalFormatting sqref="F15:N15">
    <cfRule type="cellIs" dxfId="4382" priority="1134" operator="greaterThan">
      <formula>0</formula>
    </cfRule>
  </conditionalFormatting>
  <conditionalFormatting sqref="F15:N15">
    <cfRule type="cellIs" dxfId="4381" priority="1133" operator="greaterThan">
      <formula>0</formula>
    </cfRule>
  </conditionalFormatting>
  <conditionalFormatting sqref="F15:N15">
    <cfRule type="cellIs" dxfId="4380" priority="1132" operator="greaterThan">
      <formula>0</formula>
    </cfRule>
  </conditionalFormatting>
  <conditionalFormatting sqref="F15:N15">
    <cfRule type="cellIs" dxfId="4379" priority="1131" operator="greaterThan">
      <formula>0</formula>
    </cfRule>
  </conditionalFormatting>
  <conditionalFormatting sqref="F15:N15">
    <cfRule type="cellIs" dxfId="4378" priority="1130" operator="greaterThan">
      <formula>0</formula>
    </cfRule>
  </conditionalFormatting>
  <conditionalFormatting sqref="F15:N15">
    <cfRule type="cellIs" dxfId="4377" priority="1129" operator="greaterThan">
      <formula>0</formula>
    </cfRule>
  </conditionalFormatting>
  <conditionalFormatting sqref="F15:N15">
    <cfRule type="cellIs" dxfId="4376" priority="1128" operator="greaterThan">
      <formula>0</formula>
    </cfRule>
  </conditionalFormatting>
  <conditionalFormatting sqref="F15:N15">
    <cfRule type="cellIs" dxfId="4375" priority="1127" operator="greaterThan">
      <formula>0</formula>
    </cfRule>
  </conditionalFormatting>
  <conditionalFormatting sqref="F15:N15">
    <cfRule type="cellIs" dxfId="4374" priority="1126" operator="greaterThan">
      <formula>0</formula>
    </cfRule>
  </conditionalFormatting>
  <conditionalFormatting sqref="F15:N15">
    <cfRule type="cellIs" dxfId="4373" priority="1125" operator="greaterThan">
      <formula>0</formula>
    </cfRule>
  </conditionalFormatting>
  <conditionalFormatting sqref="F15:N15">
    <cfRule type="cellIs" dxfId="4372" priority="1124" operator="greaterThan">
      <formula>0</formula>
    </cfRule>
  </conditionalFormatting>
  <conditionalFormatting sqref="F15:N15">
    <cfRule type="cellIs" dxfId="4371" priority="1123" operator="greaterThan">
      <formula>0</formula>
    </cfRule>
  </conditionalFormatting>
  <conditionalFormatting sqref="F15:N15">
    <cfRule type="cellIs" dxfId="4370" priority="1122" operator="greaterThan">
      <formula>0</formula>
    </cfRule>
  </conditionalFormatting>
  <conditionalFormatting sqref="F15:N15">
    <cfRule type="cellIs" dxfId="4369" priority="1121" operator="greaterThan">
      <formula>0</formula>
    </cfRule>
  </conditionalFormatting>
  <conditionalFormatting sqref="F15:N15">
    <cfRule type="cellIs" dxfId="4368" priority="1120" operator="greaterThan">
      <formula>0</formula>
    </cfRule>
  </conditionalFormatting>
  <conditionalFormatting sqref="F15:N15">
    <cfRule type="cellIs" dxfId="4367" priority="1119" operator="greaterThan">
      <formula>0</formula>
    </cfRule>
  </conditionalFormatting>
  <conditionalFormatting sqref="F15:N15">
    <cfRule type="cellIs" dxfId="4366" priority="1118" operator="greaterThan">
      <formula>0</formula>
    </cfRule>
  </conditionalFormatting>
  <conditionalFormatting sqref="F15:N15">
    <cfRule type="cellIs" dxfId="4365" priority="1117" operator="greaterThan">
      <formula>0</formula>
    </cfRule>
  </conditionalFormatting>
  <conditionalFormatting sqref="F15:N15">
    <cfRule type="cellIs" dxfId="4364" priority="1116" operator="greaterThan">
      <formula>0</formula>
    </cfRule>
  </conditionalFormatting>
  <conditionalFormatting sqref="F15:N15">
    <cfRule type="cellIs" dxfId="4363" priority="1115" operator="greaterThan">
      <formula>0</formula>
    </cfRule>
  </conditionalFormatting>
  <conditionalFormatting sqref="F15:N15">
    <cfRule type="cellIs" dxfId="4362" priority="1114" operator="greaterThan">
      <formula>0</formula>
    </cfRule>
  </conditionalFormatting>
  <conditionalFormatting sqref="F15:N15">
    <cfRule type="cellIs" dxfId="4361" priority="1113" operator="greaterThan">
      <formula>0</formula>
    </cfRule>
  </conditionalFormatting>
  <conditionalFormatting sqref="F15:N15">
    <cfRule type="cellIs" dxfId="4360" priority="1112" operator="greaterThan">
      <formula>0</formula>
    </cfRule>
  </conditionalFormatting>
  <conditionalFormatting sqref="F15:N15">
    <cfRule type="cellIs" dxfId="4359" priority="1111" operator="greaterThan">
      <formula>0</formula>
    </cfRule>
  </conditionalFormatting>
  <conditionalFormatting sqref="F15:N15">
    <cfRule type="cellIs" dxfId="4358" priority="1110" operator="greaterThan">
      <formula>0</formula>
    </cfRule>
  </conditionalFormatting>
  <conditionalFormatting sqref="F15:N15">
    <cfRule type="cellIs" dxfId="4357" priority="1109" operator="greaterThan">
      <formula>0</formula>
    </cfRule>
  </conditionalFormatting>
  <conditionalFormatting sqref="F15:N15">
    <cfRule type="cellIs" dxfId="4356" priority="1108" operator="greaterThan">
      <formula>0</formula>
    </cfRule>
  </conditionalFormatting>
  <conditionalFormatting sqref="F15:N15">
    <cfRule type="cellIs" dxfId="4355" priority="1107" operator="greaterThan">
      <formula>0</formula>
    </cfRule>
  </conditionalFormatting>
  <conditionalFormatting sqref="F15:N15">
    <cfRule type="cellIs" dxfId="4354" priority="1106" operator="greaterThan">
      <formula>0</formula>
    </cfRule>
  </conditionalFormatting>
  <conditionalFormatting sqref="F15:N15">
    <cfRule type="cellIs" dxfId="4353" priority="1105" operator="greaterThan">
      <formula>0</formula>
    </cfRule>
  </conditionalFormatting>
  <conditionalFormatting sqref="F15:N15">
    <cfRule type="cellIs" dxfId="4352" priority="1104" operator="greaterThan">
      <formula>0</formula>
    </cfRule>
  </conditionalFormatting>
  <conditionalFormatting sqref="F15:N15">
    <cfRule type="cellIs" dxfId="4351" priority="1103" operator="greaterThan">
      <formula>0</formula>
    </cfRule>
  </conditionalFormatting>
  <conditionalFormatting sqref="F15:N15">
    <cfRule type="cellIs" dxfId="4350" priority="1102" operator="greaterThan">
      <formula>0</formula>
    </cfRule>
  </conditionalFormatting>
  <conditionalFormatting sqref="F15:N15">
    <cfRule type="cellIs" dxfId="4349" priority="1101" operator="greaterThan">
      <formula>0</formula>
    </cfRule>
  </conditionalFormatting>
  <conditionalFormatting sqref="F15:N15">
    <cfRule type="cellIs" dxfId="4348" priority="1100" operator="greaterThan">
      <formula>0</formula>
    </cfRule>
  </conditionalFormatting>
  <conditionalFormatting sqref="F15:N15">
    <cfRule type="cellIs" dxfId="4347" priority="1099" operator="greaterThan">
      <formula>0</formula>
    </cfRule>
  </conditionalFormatting>
  <conditionalFormatting sqref="F15:N15">
    <cfRule type="cellIs" dxfId="4346" priority="1098" operator="greaterThan">
      <formula>0</formula>
    </cfRule>
  </conditionalFormatting>
  <conditionalFormatting sqref="F15:N15">
    <cfRule type="cellIs" dxfId="4345" priority="1097" operator="greaterThan">
      <formula>0</formula>
    </cfRule>
  </conditionalFormatting>
  <conditionalFormatting sqref="F15:N15">
    <cfRule type="cellIs" dxfId="4344" priority="1096" operator="greaterThan">
      <formula>0</formula>
    </cfRule>
  </conditionalFormatting>
  <conditionalFormatting sqref="F15:N15">
    <cfRule type="cellIs" dxfId="4343" priority="1095" operator="greaterThan">
      <formula>0</formula>
    </cfRule>
  </conditionalFormatting>
  <conditionalFormatting sqref="F15:N15">
    <cfRule type="cellIs" dxfId="4342" priority="1094" operator="greaterThan">
      <formula>0</formula>
    </cfRule>
  </conditionalFormatting>
  <conditionalFormatting sqref="F15:N15">
    <cfRule type="cellIs" dxfId="4341" priority="1093" operator="greaterThan">
      <formula>0</formula>
    </cfRule>
  </conditionalFormatting>
  <conditionalFormatting sqref="F15:N15">
    <cfRule type="cellIs" dxfId="4340" priority="1092" operator="greaterThan">
      <formula>0</formula>
    </cfRule>
  </conditionalFormatting>
  <conditionalFormatting sqref="F15:N15">
    <cfRule type="cellIs" dxfId="4339" priority="1091" operator="greaterThan">
      <formula>0</formula>
    </cfRule>
  </conditionalFormatting>
  <conditionalFormatting sqref="F15:N15">
    <cfRule type="cellIs" dxfId="4338" priority="1090" operator="greaterThan">
      <formula>0</formula>
    </cfRule>
  </conditionalFormatting>
  <conditionalFormatting sqref="F15:N15">
    <cfRule type="cellIs" dxfId="4337" priority="1089" operator="greaterThan">
      <formula>0</formula>
    </cfRule>
  </conditionalFormatting>
  <conditionalFormatting sqref="F15:N15">
    <cfRule type="cellIs" dxfId="4336" priority="1088" operator="greaterThan">
      <formula>0</formula>
    </cfRule>
  </conditionalFormatting>
  <conditionalFormatting sqref="F15:N15">
    <cfRule type="cellIs" dxfId="4335" priority="1087" operator="greaterThan">
      <formula>0</formula>
    </cfRule>
  </conditionalFormatting>
  <conditionalFormatting sqref="F15:N15">
    <cfRule type="cellIs" dxfId="4334" priority="1086" operator="greaterThan">
      <formula>0</formula>
    </cfRule>
  </conditionalFormatting>
  <conditionalFormatting sqref="F15:N15">
    <cfRule type="cellIs" dxfId="4333" priority="1085" operator="greaterThan">
      <formula>0</formula>
    </cfRule>
  </conditionalFormatting>
  <conditionalFormatting sqref="F15:N15">
    <cfRule type="cellIs" dxfId="4332" priority="1084" operator="greaterThan">
      <formula>0</formula>
    </cfRule>
  </conditionalFormatting>
  <conditionalFormatting sqref="F15:N15">
    <cfRule type="cellIs" dxfId="4331" priority="1083" operator="greaterThan">
      <formula>0</formula>
    </cfRule>
  </conditionalFormatting>
  <conditionalFormatting sqref="F15:N15">
    <cfRule type="cellIs" dxfId="4330" priority="1082" operator="greaterThan">
      <formula>0</formula>
    </cfRule>
  </conditionalFormatting>
  <conditionalFormatting sqref="F15:N15">
    <cfRule type="cellIs" dxfId="4329" priority="1081" operator="greaterThan">
      <formula>0</formula>
    </cfRule>
  </conditionalFormatting>
  <conditionalFormatting sqref="F15:N15">
    <cfRule type="cellIs" dxfId="4328" priority="1080" operator="greaterThan">
      <formula>0</formula>
    </cfRule>
  </conditionalFormatting>
  <conditionalFormatting sqref="F15:N15">
    <cfRule type="cellIs" dxfId="4327" priority="1079" operator="greaterThan">
      <formula>0</formula>
    </cfRule>
  </conditionalFormatting>
  <conditionalFormatting sqref="F15:N15">
    <cfRule type="cellIs" dxfId="4326" priority="1078" operator="greaterThan">
      <formula>0</formula>
    </cfRule>
  </conditionalFormatting>
  <conditionalFormatting sqref="F15:N15">
    <cfRule type="cellIs" dxfId="4325" priority="1077" operator="greaterThan">
      <formula>0</formula>
    </cfRule>
  </conditionalFormatting>
  <conditionalFormatting sqref="F15:N15">
    <cfRule type="cellIs" dxfId="4324" priority="1076" operator="greaterThan">
      <formula>0</formula>
    </cfRule>
  </conditionalFormatting>
  <conditionalFormatting sqref="F15:N15">
    <cfRule type="cellIs" dxfId="4323" priority="1075" operator="greaterThan">
      <formula>0</formula>
    </cfRule>
  </conditionalFormatting>
  <conditionalFormatting sqref="F15:N15">
    <cfRule type="cellIs" dxfId="4322" priority="1074" operator="greaterThan">
      <formula>0</formula>
    </cfRule>
  </conditionalFormatting>
  <conditionalFormatting sqref="F15:N15">
    <cfRule type="cellIs" dxfId="4321" priority="1073" operator="greaterThan">
      <formula>0</formula>
    </cfRule>
  </conditionalFormatting>
  <conditionalFormatting sqref="F15:N15">
    <cfRule type="cellIs" dxfId="4320" priority="1072" operator="greaterThan">
      <formula>0</formula>
    </cfRule>
  </conditionalFormatting>
  <conditionalFormatting sqref="F15:N15">
    <cfRule type="cellIs" dxfId="4319" priority="1071" operator="greaterThan">
      <formula>0</formula>
    </cfRule>
  </conditionalFormatting>
  <conditionalFormatting sqref="F15:N15">
    <cfRule type="cellIs" dxfId="4318" priority="1070" operator="greaterThan">
      <formula>0</formula>
    </cfRule>
  </conditionalFormatting>
  <conditionalFormatting sqref="F15:N15">
    <cfRule type="cellIs" dxfId="4317" priority="1069" operator="greaterThan">
      <formula>0</formula>
    </cfRule>
  </conditionalFormatting>
  <conditionalFormatting sqref="F15:N15">
    <cfRule type="cellIs" dxfId="4316" priority="1068" operator="greaterThan">
      <formula>0</formula>
    </cfRule>
  </conditionalFormatting>
  <conditionalFormatting sqref="F15:N15">
    <cfRule type="cellIs" dxfId="4315" priority="1067" operator="greaterThan">
      <formula>0</formula>
    </cfRule>
  </conditionalFormatting>
  <conditionalFormatting sqref="F15:N15">
    <cfRule type="cellIs" dxfId="4314" priority="1066" operator="greaterThan">
      <formula>0</formula>
    </cfRule>
  </conditionalFormatting>
  <conditionalFormatting sqref="F15:N15">
    <cfRule type="cellIs" dxfId="4313" priority="1065" operator="greaterThan">
      <formula>0</formula>
    </cfRule>
  </conditionalFormatting>
  <conditionalFormatting sqref="F15:N15">
    <cfRule type="cellIs" dxfId="4312" priority="1064" operator="greaterThan">
      <formula>0</formula>
    </cfRule>
  </conditionalFormatting>
  <conditionalFormatting sqref="F15:N15">
    <cfRule type="cellIs" dxfId="4311" priority="1063" operator="greaterThan">
      <formula>0</formula>
    </cfRule>
  </conditionalFormatting>
  <conditionalFormatting sqref="F15:N15">
    <cfRule type="cellIs" dxfId="4310" priority="1062" operator="greaterThan">
      <formula>0</formula>
    </cfRule>
  </conditionalFormatting>
  <conditionalFormatting sqref="F15:N15">
    <cfRule type="cellIs" dxfId="4309" priority="1061" operator="greaterThan">
      <formula>0</formula>
    </cfRule>
  </conditionalFormatting>
  <conditionalFormatting sqref="F15:N15">
    <cfRule type="cellIs" dxfId="4308" priority="1060" operator="greaterThan">
      <formula>0</formula>
    </cfRule>
  </conditionalFormatting>
  <conditionalFormatting sqref="F15:N15">
    <cfRule type="cellIs" dxfId="4307" priority="1059" operator="greaterThan">
      <formula>0</formula>
    </cfRule>
  </conditionalFormatting>
  <conditionalFormatting sqref="F15:N15">
    <cfRule type="cellIs" dxfId="4306" priority="1058" operator="greaterThan">
      <formula>0</formula>
    </cfRule>
  </conditionalFormatting>
  <conditionalFormatting sqref="F15:N15">
    <cfRule type="cellIs" dxfId="4305" priority="1057" operator="greaterThan">
      <formula>0</formula>
    </cfRule>
  </conditionalFormatting>
  <conditionalFormatting sqref="F15:N15">
    <cfRule type="cellIs" dxfId="4304" priority="1056" operator="greaterThan">
      <formula>0</formula>
    </cfRule>
  </conditionalFormatting>
  <conditionalFormatting sqref="F15:N15">
    <cfRule type="cellIs" dxfId="4303" priority="1055" operator="greaterThan">
      <formula>0</formula>
    </cfRule>
  </conditionalFormatting>
  <conditionalFormatting sqref="F15:N15">
    <cfRule type="cellIs" dxfId="4302" priority="1054" operator="greaterThan">
      <formula>0</formula>
    </cfRule>
  </conditionalFormatting>
  <conditionalFormatting sqref="F15:N15">
    <cfRule type="cellIs" dxfId="4301" priority="1053" operator="greaterThan">
      <formula>0</formula>
    </cfRule>
  </conditionalFormatting>
  <conditionalFormatting sqref="F15:N15">
    <cfRule type="cellIs" dxfId="4300" priority="1052" operator="greaterThan">
      <formula>0</formula>
    </cfRule>
  </conditionalFormatting>
  <conditionalFormatting sqref="F15:N15">
    <cfRule type="cellIs" dxfId="4299" priority="1051" operator="greaterThan">
      <formula>0</formula>
    </cfRule>
  </conditionalFormatting>
  <conditionalFormatting sqref="F15:N15">
    <cfRule type="cellIs" dxfId="4298" priority="1050" operator="greaterThan">
      <formula>0</formula>
    </cfRule>
  </conditionalFormatting>
  <conditionalFormatting sqref="F15:N15">
    <cfRule type="cellIs" dxfId="4297" priority="1049" operator="greaterThan">
      <formula>0</formula>
    </cfRule>
  </conditionalFormatting>
  <conditionalFormatting sqref="F15:N15">
    <cfRule type="cellIs" dxfId="4296" priority="1048" operator="greaterThan">
      <formula>0</formula>
    </cfRule>
  </conditionalFormatting>
  <conditionalFormatting sqref="F15:N15">
    <cfRule type="cellIs" dxfId="4295" priority="1047" operator="greaterThan">
      <formula>0</formula>
    </cfRule>
  </conditionalFormatting>
  <conditionalFormatting sqref="F15:N15">
    <cfRule type="cellIs" dxfId="4294" priority="1046" operator="greaterThan">
      <formula>0</formula>
    </cfRule>
  </conditionalFormatting>
  <conditionalFormatting sqref="F15:N15">
    <cfRule type="cellIs" dxfId="4293" priority="1045" operator="greaterThan">
      <formula>0</formula>
    </cfRule>
  </conditionalFormatting>
  <conditionalFormatting sqref="F15:N15">
    <cfRule type="cellIs" dxfId="4292" priority="1044" operator="greaterThan">
      <formula>0</formula>
    </cfRule>
  </conditionalFormatting>
  <conditionalFormatting sqref="F15:N15">
    <cfRule type="cellIs" dxfId="4291" priority="1043" operator="greaterThan">
      <formula>0</formula>
    </cfRule>
  </conditionalFormatting>
  <conditionalFormatting sqref="F15:N15">
    <cfRule type="cellIs" dxfId="4290" priority="1042" operator="greaterThan">
      <formula>0</formula>
    </cfRule>
  </conditionalFormatting>
  <conditionalFormatting sqref="F15:N15">
    <cfRule type="cellIs" dxfId="4289" priority="1041" operator="greaterThan">
      <formula>0</formula>
    </cfRule>
  </conditionalFormatting>
  <conditionalFormatting sqref="F15:N15">
    <cfRule type="cellIs" dxfId="4288" priority="1040" operator="greaterThan">
      <formula>0</formula>
    </cfRule>
  </conditionalFormatting>
  <conditionalFormatting sqref="F15:N15">
    <cfRule type="cellIs" dxfId="4287" priority="1039" operator="greaterThan">
      <formula>0</formula>
    </cfRule>
  </conditionalFormatting>
  <conditionalFormatting sqref="F15:N15">
    <cfRule type="cellIs" dxfId="4286" priority="1038" operator="greaterThan">
      <formula>0</formula>
    </cfRule>
  </conditionalFormatting>
  <conditionalFormatting sqref="F15:N15">
    <cfRule type="cellIs" dxfId="4285" priority="1037" operator="greaterThan">
      <formula>0</formula>
    </cfRule>
  </conditionalFormatting>
  <conditionalFormatting sqref="F15:N15">
    <cfRule type="cellIs" dxfId="4284" priority="1036" operator="greaterThan">
      <formula>0</formula>
    </cfRule>
  </conditionalFormatting>
  <conditionalFormatting sqref="F15:N15">
    <cfRule type="cellIs" dxfId="4283" priority="1035" operator="greaterThan">
      <formula>0</formula>
    </cfRule>
  </conditionalFormatting>
  <conditionalFormatting sqref="F15:N15">
    <cfRule type="cellIs" dxfId="4282" priority="1034" operator="greaterThan">
      <formula>0</formula>
    </cfRule>
  </conditionalFormatting>
  <conditionalFormatting sqref="F15:N15">
    <cfRule type="cellIs" dxfId="4281" priority="1033" operator="greaterThan">
      <formula>0</formula>
    </cfRule>
  </conditionalFormatting>
  <conditionalFormatting sqref="F15:N15">
    <cfRule type="cellIs" dxfId="4280" priority="1032" operator="greaterThan">
      <formula>0</formula>
    </cfRule>
  </conditionalFormatting>
  <conditionalFormatting sqref="F15:N15">
    <cfRule type="cellIs" dxfId="4279" priority="1031" operator="greaterThan">
      <formula>0</formula>
    </cfRule>
  </conditionalFormatting>
  <conditionalFormatting sqref="F15:N15">
    <cfRule type="cellIs" dxfId="4278" priority="1030" operator="greaterThan">
      <formula>0</formula>
    </cfRule>
  </conditionalFormatting>
  <conditionalFormatting sqref="F15:N15">
    <cfRule type="cellIs" dxfId="4277" priority="1029" operator="greaterThan">
      <formula>0</formula>
    </cfRule>
  </conditionalFormatting>
  <conditionalFormatting sqref="F15:N15">
    <cfRule type="cellIs" dxfId="4276" priority="1028" operator="greaterThan">
      <formula>0</formula>
    </cfRule>
  </conditionalFormatting>
  <conditionalFormatting sqref="F15:N15">
    <cfRule type="cellIs" dxfId="4275" priority="1027" operator="greaterThan">
      <formula>0</formula>
    </cfRule>
  </conditionalFormatting>
  <conditionalFormatting sqref="F15:N15">
    <cfRule type="cellIs" dxfId="4274" priority="1026" operator="greaterThan">
      <formula>0</formula>
    </cfRule>
  </conditionalFormatting>
  <conditionalFormatting sqref="F15:N15">
    <cfRule type="cellIs" dxfId="4273" priority="1025" operator="greaterThan">
      <formula>0</formula>
    </cfRule>
  </conditionalFormatting>
  <conditionalFormatting sqref="F15:N15">
    <cfRule type="cellIs" dxfId="4272" priority="1024" operator="greaterThan">
      <formula>0</formula>
    </cfRule>
  </conditionalFormatting>
  <conditionalFormatting sqref="F15:N15">
    <cfRule type="cellIs" dxfId="4271" priority="1023" operator="greaterThan">
      <formula>0</formula>
    </cfRule>
  </conditionalFormatting>
  <conditionalFormatting sqref="F15:N15">
    <cfRule type="cellIs" dxfId="4270" priority="1022" operator="greaterThan">
      <formula>0</formula>
    </cfRule>
  </conditionalFormatting>
  <conditionalFormatting sqref="F15:N15">
    <cfRule type="cellIs" dxfId="4269" priority="1021" operator="greaterThan">
      <formula>0</formula>
    </cfRule>
  </conditionalFormatting>
  <conditionalFormatting sqref="F15:N15">
    <cfRule type="cellIs" dxfId="4268" priority="1020" operator="greaterThan">
      <formula>0</formula>
    </cfRule>
  </conditionalFormatting>
  <conditionalFormatting sqref="F15:N15">
    <cfRule type="cellIs" dxfId="4267" priority="1019" operator="greaterThan">
      <formula>0</formula>
    </cfRule>
  </conditionalFormatting>
  <conditionalFormatting sqref="F15:N15">
    <cfRule type="cellIs" dxfId="4266" priority="1018" operator="greaterThan">
      <formula>0</formula>
    </cfRule>
  </conditionalFormatting>
  <conditionalFormatting sqref="F15:N15">
    <cfRule type="cellIs" dxfId="4265" priority="1017" operator="greaterThan">
      <formula>0</formula>
    </cfRule>
  </conditionalFormatting>
  <conditionalFormatting sqref="F15:N15">
    <cfRule type="cellIs" dxfId="4264" priority="1016" operator="greaterThan">
      <formula>0</formula>
    </cfRule>
  </conditionalFormatting>
  <conditionalFormatting sqref="F15:N15">
    <cfRule type="cellIs" dxfId="4263" priority="1015" operator="greaterThan">
      <formula>0</formula>
    </cfRule>
  </conditionalFormatting>
  <conditionalFormatting sqref="F15:N15">
    <cfRule type="cellIs" dxfId="4262" priority="1014" operator="greaterThan">
      <formula>0</formula>
    </cfRule>
  </conditionalFormatting>
  <conditionalFormatting sqref="F15:N15">
    <cfRule type="cellIs" dxfId="4261" priority="1013" operator="greaterThan">
      <formula>0</formula>
    </cfRule>
  </conditionalFormatting>
  <conditionalFormatting sqref="F15:N15">
    <cfRule type="cellIs" dxfId="4260" priority="1012" operator="greaterThan">
      <formula>0</formula>
    </cfRule>
  </conditionalFormatting>
  <conditionalFormatting sqref="F15:N15">
    <cfRule type="cellIs" dxfId="4259" priority="1011" operator="greaterThan">
      <formula>0</formula>
    </cfRule>
  </conditionalFormatting>
  <conditionalFormatting sqref="F15:N15">
    <cfRule type="cellIs" dxfId="4258" priority="1010" operator="greaterThan">
      <formula>0</formula>
    </cfRule>
  </conditionalFormatting>
  <conditionalFormatting sqref="F15:N15">
    <cfRule type="cellIs" dxfId="4257" priority="1009" operator="greaterThan">
      <formula>0</formula>
    </cfRule>
  </conditionalFormatting>
  <conditionalFormatting sqref="F15:N15">
    <cfRule type="cellIs" dxfId="4256" priority="1008" operator="greaterThan">
      <formula>0</formula>
    </cfRule>
  </conditionalFormatting>
  <conditionalFormatting sqref="F15:N15">
    <cfRule type="cellIs" dxfId="4255" priority="1007" operator="greaterThan">
      <formula>0</formula>
    </cfRule>
  </conditionalFormatting>
  <conditionalFormatting sqref="F15:N15">
    <cfRule type="cellIs" dxfId="4254" priority="1006" operator="greaterThan">
      <formula>0</formula>
    </cfRule>
  </conditionalFormatting>
  <conditionalFormatting sqref="F15:N15">
    <cfRule type="cellIs" dxfId="4253" priority="1005" operator="greaterThan">
      <formula>0</formula>
    </cfRule>
  </conditionalFormatting>
  <conditionalFormatting sqref="F15:N15">
    <cfRule type="cellIs" dxfId="4252" priority="1004" operator="greaterThan">
      <formula>0</formula>
    </cfRule>
  </conditionalFormatting>
  <conditionalFormatting sqref="F15:N15">
    <cfRule type="cellIs" dxfId="4251" priority="1003" operator="greaterThan">
      <formula>0</formula>
    </cfRule>
  </conditionalFormatting>
  <conditionalFormatting sqref="F15:N15">
    <cfRule type="cellIs" dxfId="4250" priority="1002" operator="greaterThan">
      <formula>0</formula>
    </cfRule>
  </conditionalFormatting>
  <conditionalFormatting sqref="F15:N15">
    <cfRule type="cellIs" dxfId="4249" priority="1001" operator="greaterThan">
      <formula>0</formula>
    </cfRule>
  </conditionalFormatting>
  <conditionalFormatting sqref="F15:N15">
    <cfRule type="cellIs" dxfId="4248" priority="1000" operator="greaterThan">
      <formula>0</formula>
    </cfRule>
  </conditionalFormatting>
  <conditionalFormatting sqref="F15:N15">
    <cfRule type="cellIs" dxfId="4247" priority="999" operator="greaterThan">
      <formula>0</formula>
    </cfRule>
  </conditionalFormatting>
  <conditionalFormatting sqref="F15:N15">
    <cfRule type="cellIs" dxfId="4246" priority="998" operator="greaterThan">
      <formula>0</formula>
    </cfRule>
  </conditionalFormatting>
  <conditionalFormatting sqref="F15:N15">
    <cfRule type="cellIs" dxfId="4245" priority="997" operator="greaterThan">
      <formula>0</formula>
    </cfRule>
  </conditionalFormatting>
  <conditionalFormatting sqref="F15:N15">
    <cfRule type="cellIs" dxfId="4244" priority="996" operator="greaterThan">
      <formula>0</formula>
    </cfRule>
  </conditionalFormatting>
  <conditionalFormatting sqref="F15:N15">
    <cfRule type="cellIs" dxfId="4243" priority="995" operator="greaterThan">
      <formula>0</formula>
    </cfRule>
  </conditionalFormatting>
  <conditionalFormatting sqref="F15:N15">
    <cfRule type="cellIs" dxfId="4242" priority="994" operator="greaterThan">
      <formula>0</formula>
    </cfRule>
  </conditionalFormatting>
  <conditionalFormatting sqref="F15:N15">
    <cfRule type="cellIs" dxfId="4241" priority="993" operator="greaterThan">
      <formula>0</formula>
    </cfRule>
  </conditionalFormatting>
  <conditionalFormatting sqref="F15:N15">
    <cfRule type="cellIs" dxfId="4240" priority="992" operator="greaterThan">
      <formula>0</formula>
    </cfRule>
  </conditionalFormatting>
  <conditionalFormatting sqref="F15:N15">
    <cfRule type="cellIs" dxfId="4239" priority="991" operator="greaterThan">
      <formula>0</formula>
    </cfRule>
  </conditionalFormatting>
  <conditionalFormatting sqref="F15:N15">
    <cfRule type="cellIs" dxfId="4238" priority="990" operator="greaterThan">
      <formula>0</formula>
    </cfRule>
  </conditionalFormatting>
  <conditionalFormatting sqref="F15:N15">
    <cfRule type="cellIs" dxfId="4237" priority="989" operator="greaterThan">
      <formula>0</formula>
    </cfRule>
  </conditionalFormatting>
  <conditionalFormatting sqref="F15:N15">
    <cfRule type="cellIs" dxfId="4236" priority="988" operator="greaterThan">
      <formula>0</formula>
    </cfRule>
  </conditionalFormatting>
  <conditionalFormatting sqref="F15:N15">
    <cfRule type="cellIs" dxfId="4235" priority="987" operator="greaterThan">
      <formula>0</formula>
    </cfRule>
  </conditionalFormatting>
  <conditionalFormatting sqref="F15:N15">
    <cfRule type="cellIs" dxfId="4234" priority="986" operator="greaterThan">
      <formula>0</formula>
    </cfRule>
  </conditionalFormatting>
  <conditionalFormatting sqref="F15:N15">
    <cfRule type="cellIs" dxfId="4233" priority="985" operator="greaterThan">
      <formula>0</formula>
    </cfRule>
  </conditionalFormatting>
  <conditionalFormatting sqref="F15:N15">
    <cfRule type="cellIs" dxfId="4232" priority="984" operator="greaterThan">
      <formula>0</formula>
    </cfRule>
  </conditionalFormatting>
  <conditionalFormatting sqref="F15:N15">
    <cfRule type="cellIs" dxfId="4231" priority="983" operator="greaterThan">
      <formula>0</formula>
    </cfRule>
  </conditionalFormatting>
  <conditionalFormatting sqref="F15:N15">
    <cfRule type="cellIs" dxfId="4230" priority="982" operator="greaterThan">
      <formula>0</formula>
    </cfRule>
  </conditionalFormatting>
  <conditionalFormatting sqref="F15:N15">
    <cfRule type="cellIs" dxfId="4229" priority="981" operator="greaterThan">
      <formula>0</formula>
    </cfRule>
  </conditionalFormatting>
  <conditionalFormatting sqref="F15:N15">
    <cfRule type="cellIs" dxfId="4228" priority="980" operator="greaterThan">
      <formula>0</formula>
    </cfRule>
  </conditionalFormatting>
  <conditionalFormatting sqref="F15:N15">
    <cfRule type="cellIs" dxfId="4227" priority="979" operator="greaterThan">
      <formula>0</formula>
    </cfRule>
  </conditionalFormatting>
  <conditionalFormatting sqref="F15:N15">
    <cfRule type="cellIs" dxfId="4226" priority="978" operator="greaterThan">
      <formula>0</formula>
    </cfRule>
  </conditionalFormatting>
  <conditionalFormatting sqref="F15:N15">
    <cfRule type="cellIs" dxfId="4225" priority="977" operator="greaterThan">
      <formula>0</formula>
    </cfRule>
  </conditionalFormatting>
  <conditionalFormatting sqref="F15:N15">
    <cfRule type="cellIs" dxfId="4224" priority="976" operator="greaterThan">
      <formula>0</formula>
    </cfRule>
  </conditionalFormatting>
  <conditionalFormatting sqref="F15:N15">
    <cfRule type="cellIs" dxfId="4223" priority="975" operator="greaterThan">
      <formula>0</formula>
    </cfRule>
  </conditionalFormatting>
  <conditionalFormatting sqref="F15:N15">
    <cfRule type="cellIs" dxfId="4222" priority="974" operator="greaterThan">
      <formula>0</formula>
    </cfRule>
  </conditionalFormatting>
  <conditionalFormatting sqref="F15:N15">
    <cfRule type="cellIs" dxfId="4221" priority="973" operator="greaterThan">
      <formula>0</formula>
    </cfRule>
  </conditionalFormatting>
  <conditionalFormatting sqref="F15:N15">
    <cfRule type="cellIs" dxfId="4220" priority="972" operator="greaterThan">
      <formula>0</formula>
    </cfRule>
  </conditionalFormatting>
  <conditionalFormatting sqref="F15:N15">
    <cfRule type="cellIs" dxfId="4219" priority="971" operator="greaterThan">
      <formula>0</formula>
    </cfRule>
  </conditionalFormatting>
  <conditionalFormatting sqref="F15:N15">
    <cfRule type="cellIs" dxfId="4218" priority="970" operator="greaterThan">
      <formula>0</formula>
    </cfRule>
  </conditionalFormatting>
  <conditionalFormatting sqref="F15:N15">
    <cfRule type="cellIs" dxfId="4217" priority="969" operator="greaterThan">
      <formula>0</formula>
    </cfRule>
  </conditionalFormatting>
  <conditionalFormatting sqref="F15:N15">
    <cfRule type="cellIs" dxfId="4216" priority="968" operator="greaterThan">
      <formula>0</formula>
    </cfRule>
  </conditionalFormatting>
  <conditionalFormatting sqref="F15:N15">
    <cfRule type="cellIs" dxfId="4215" priority="967" operator="greaterThan">
      <formula>0</formula>
    </cfRule>
  </conditionalFormatting>
  <conditionalFormatting sqref="F15:N15">
    <cfRule type="cellIs" dxfId="4214" priority="966" operator="greaterThan">
      <formula>0</formula>
    </cfRule>
  </conditionalFormatting>
  <conditionalFormatting sqref="F15:N15">
    <cfRule type="cellIs" dxfId="4213" priority="965" operator="greaterThan">
      <formula>0</formula>
    </cfRule>
  </conditionalFormatting>
  <conditionalFormatting sqref="F15:N15">
    <cfRule type="cellIs" dxfId="4212" priority="964" operator="greaterThan">
      <formula>0</formula>
    </cfRule>
  </conditionalFormatting>
  <conditionalFormatting sqref="F15:N15">
    <cfRule type="cellIs" dxfId="4211" priority="963" operator="greaterThan">
      <formula>0</formula>
    </cfRule>
  </conditionalFormatting>
  <conditionalFormatting sqref="F15:N15">
    <cfRule type="cellIs" dxfId="4210" priority="962" operator="greaterThan">
      <formula>0</formula>
    </cfRule>
  </conditionalFormatting>
  <conditionalFormatting sqref="F15:N15">
    <cfRule type="cellIs" dxfId="4209" priority="961" operator="greaterThan">
      <formula>0</formula>
    </cfRule>
  </conditionalFormatting>
  <conditionalFormatting sqref="F15:N15">
    <cfRule type="cellIs" dxfId="4208" priority="960" operator="greaterThan">
      <formula>0</formula>
    </cfRule>
  </conditionalFormatting>
  <conditionalFormatting sqref="F15:N15">
    <cfRule type="cellIs" dxfId="4207" priority="959" operator="greaterThan">
      <formula>0</formula>
    </cfRule>
  </conditionalFormatting>
  <conditionalFormatting sqref="F15:N15">
    <cfRule type="cellIs" dxfId="4206" priority="958" operator="greaterThan">
      <formula>0</formula>
    </cfRule>
  </conditionalFormatting>
  <conditionalFormatting sqref="F15:N15">
    <cfRule type="cellIs" dxfId="4205" priority="957" operator="greaterThan">
      <formula>0</formula>
    </cfRule>
  </conditionalFormatting>
  <conditionalFormatting sqref="F15:N15">
    <cfRule type="cellIs" dxfId="4204" priority="956" operator="greaterThan">
      <formula>0</formula>
    </cfRule>
  </conditionalFormatting>
  <conditionalFormatting sqref="F15:N15">
    <cfRule type="cellIs" dxfId="4203" priority="955" operator="greaterThan">
      <formula>0</formula>
    </cfRule>
  </conditionalFormatting>
  <conditionalFormatting sqref="F15:N15">
    <cfRule type="cellIs" dxfId="4202" priority="954" operator="greaterThan">
      <formula>0</formula>
    </cfRule>
  </conditionalFormatting>
  <conditionalFormatting sqref="F15:N15">
    <cfRule type="cellIs" dxfId="4201" priority="953" operator="greaterThan">
      <formula>0</formula>
    </cfRule>
  </conditionalFormatting>
  <conditionalFormatting sqref="F15:N15">
    <cfRule type="cellIs" dxfId="4200" priority="952" operator="greaterThan">
      <formula>0</formula>
    </cfRule>
  </conditionalFormatting>
  <conditionalFormatting sqref="F15:N15">
    <cfRule type="cellIs" dxfId="4199" priority="951" operator="greaterThan">
      <formula>0</formula>
    </cfRule>
  </conditionalFormatting>
  <conditionalFormatting sqref="F15:N15">
    <cfRule type="cellIs" dxfId="4198" priority="950" operator="greaterThan">
      <formula>0</formula>
    </cfRule>
  </conditionalFormatting>
  <conditionalFormatting sqref="F15:N15">
    <cfRule type="cellIs" dxfId="4197" priority="949" operator="greaterThan">
      <formula>0</formula>
    </cfRule>
  </conditionalFormatting>
  <conditionalFormatting sqref="F15:N15">
    <cfRule type="cellIs" dxfId="4196" priority="948" operator="greaterThan">
      <formula>0</formula>
    </cfRule>
  </conditionalFormatting>
  <conditionalFormatting sqref="F15:N15">
    <cfRule type="cellIs" dxfId="4195" priority="947" operator="greaterThan">
      <formula>0</formula>
    </cfRule>
  </conditionalFormatting>
  <conditionalFormatting sqref="F15:N15">
    <cfRule type="cellIs" dxfId="4194" priority="946" operator="greaterThan">
      <formula>0</formula>
    </cfRule>
  </conditionalFormatting>
  <conditionalFormatting sqref="F15:N15">
    <cfRule type="cellIs" dxfId="4193" priority="945" operator="greaterThan">
      <formula>0</formula>
    </cfRule>
  </conditionalFormatting>
  <conditionalFormatting sqref="F15:N15">
    <cfRule type="cellIs" dxfId="4192" priority="944" operator="greaterThan">
      <formula>0</formula>
    </cfRule>
  </conditionalFormatting>
  <conditionalFormatting sqref="F15:N15">
    <cfRule type="cellIs" dxfId="4191" priority="943" operator="greaterThan">
      <formula>0</formula>
    </cfRule>
  </conditionalFormatting>
  <conditionalFormatting sqref="F15:N15">
    <cfRule type="cellIs" dxfId="4190" priority="942" operator="greaterThan">
      <formula>0</formula>
    </cfRule>
  </conditionalFormatting>
  <conditionalFormatting sqref="F15:N15">
    <cfRule type="cellIs" dxfId="4189" priority="941" operator="greaterThan">
      <formula>0</formula>
    </cfRule>
  </conditionalFormatting>
  <conditionalFormatting sqref="F15:N15">
    <cfRule type="cellIs" dxfId="4188" priority="940" operator="greaterThan">
      <formula>0</formula>
    </cfRule>
  </conditionalFormatting>
  <conditionalFormatting sqref="F15:N15">
    <cfRule type="cellIs" dxfId="4187" priority="939" operator="greaterThan">
      <formula>0</formula>
    </cfRule>
  </conditionalFormatting>
  <conditionalFormatting sqref="F15:N15">
    <cfRule type="cellIs" dxfId="4186" priority="938" operator="greaterThan">
      <formula>0</formula>
    </cfRule>
  </conditionalFormatting>
  <conditionalFormatting sqref="F15:N15">
    <cfRule type="cellIs" dxfId="4185" priority="937" operator="greaterThan">
      <formula>0</formula>
    </cfRule>
  </conditionalFormatting>
  <conditionalFormatting sqref="F15:N15">
    <cfRule type="cellIs" dxfId="4184" priority="936" operator="greaterThan">
      <formula>0</formula>
    </cfRule>
  </conditionalFormatting>
  <conditionalFormatting sqref="F15:N15">
    <cfRule type="cellIs" dxfId="4183" priority="935" operator="greaterThan">
      <formula>0</formula>
    </cfRule>
  </conditionalFormatting>
  <conditionalFormatting sqref="F15:N15">
    <cfRule type="cellIs" dxfId="4182" priority="934" operator="greaterThan">
      <formula>0</formula>
    </cfRule>
  </conditionalFormatting>
  <conditionalFormatting sqref="F15:N15">
    <cfRule type="cellIs" dxfId="4181" priority="933" operator="greaterThan">
      <formula>0</formula>
    </cfRule>
  </conditionalFormatting>
  <conditionalFormatting sqref="F15:N15">
    <cfRule type="cellIs" dxfId="4180" priority="932" operator="greaterThan">
      <formula>0</formula>
    </cfRule>
  </conditionalFormatting>
  <conditionalFormatting sqref="F15:N15">
    <cfRule type="cellIs" dxfId="4179" priority="931" operator="greaterThan">
      <formula>0</formula>
    </cfRule>
  </conditionalFormatting>
  <conditionalFormatting sqref="F15:N15">
    <cfRule type="cellIs" dxfId="4178" priority="930" operator="greaterThan">
      <formula>0</formula>
    </cfRule>
  </conditionalFormatting>
  <conditionalFormatting sqref="F15:N15">
    <cfRule type="cellIs" dxfId="4177" priority="929" operator="greaterThan">
      <formula>0</formula>
    </cfRule>
  </conditionalFormatting>
  <conditionalFormatting sqref="F15:N15">
    <cfRule type="cellIs" dxfId="4176" priority="928" operator="greaterThan">
      <formula>0</formula>
    </cfRule>
  </conditionalFormatting>
  <conditionalFormatting sqref="F15:N15">
    <cfRule type="cellIs" dxfId="4175" priority="927" operator="greaterThan">
      <formula>0</formula>
    </cfRule>
  </conditionalFormatting>
  <conditionalFormatting sqref="F15:N15">
    <cfRule type="cellIs" dxfId="4174" priority="926" operator="greaterThan">
      <formula>0</formula>
    </cfRule>
  </conditionalFormatting>
  <conditionalFormatting sqref="F15:N15">
    <cfRule type="cellIs" dxfId="4173" priority="925" operator="greaterThan">
      <formula>0</formula>
    </cfRule>
  </conditionalFormatting>
  <conditionalFormatting sqref="F15:N15">
    <cfRule type="cellIs" dxfId="4172" priority="924" operator="greaterThan">
      <formula>0</formula>
    </cfRule>
  </conditionalFormatting>
  <conditionalFormatting sqref="F15:N15">
    <cfRule type="cellIs" dxfId="4171" priority="923" operator="greaterThan">
      <formula>0</formula>
    </cfRule>
  </conditionalFormatting>
  <conditionalFormatting sqref="F15:N15">
    <cfRule type="cellIs" dxfId="4170" priority="922" operator="greaterThan">
      <formula>0</formula>
    </cfRule>
  </conditionalFormatting>
  <conditionalFormatting sqref="F15:N15">
    <cfRule type="cellIs" dxfId="4169" priority="921" operator="greaterThan">
      <formula>0</formula>
    </cfRule>
  </conditionalFormatting>
  <conditionalFormatting sqref="F15:N15">
    <cfRule type="cellIs" dxfId="4168" priority="920" operator="greaterThan">
      <formula>0</formula>
    </cfRule>
  </conditionalFormatting>
  <conditionalFormatting sqref="F15:N15">
    <cfRule type="cellIs" dxfId="4167" priority="919" operator="greaterThan">
      <formula>0</formula>
    </cfRule>
  </conditionalFormatting>
  <conditionalFormatting sqref="F15:N15">
    <cfRule type="cellIs" dxfId="4166" priority="918" operator="greaterThan">
      <formula>0</formula>
    </cfRule>
  </conditionalFormatting>
  <conditionalFormatting sqref="F15:N15">
    <cfRule type="cellIs" dxfId="4165" priority="917" operator="greaterThan">
      <formula>0</formula>
    </cfRule>
  </conditionalFormatting>
  <conditionalFormatting sqref="F15:N15">
    <cfRule type="cellIs" dxfId="4164" priority="916" operator="greaterThan">
      <formula>0</formula>
    </cfRule>
  </conditionalFormatting>
  <conditionalFormatting sqref="F15:N15">
    <cfRule type="cellIs" dxfId="4163" priority="915" operator="greaterThan">
      <formula>0</formula>
    </cfRule>
  </conditionalFormatting>
  <conditionalFormatting sqref="F15:N15">
    <cfRule type="cellIs" dxfId="4162" priority="914" operator="greaterThan">
      <formula>0</formula>
    </cfRule>
  </conditionalFormatting>
  <conditionalFormatting sqref="F15:N15">
    <cfRule type="cellIs" dxfId="4161" priority="913" operator="greaterThan">
      <formula>0</formula>
    </cfRule>
  </conditionalFormatting>
  <conditionalFormatting sqref="F15:N15">
    <cfRule type="cellIs" dxfId="4160" priority="912" operator="greaterThan">
      <formula>0</formula>
    </cfRule>
  </conditionalFormatting>
  <conditionalFormatting sqref="F15:N15">
    <cfRule type="cellIs" dxfId="4159" priority="911" operator="greaterThan">
      <formula>0</formula>
    </cfRule>
  </conditionalFormatting>
  <conditionalFormatting sqref="F15:N15">
    <cfRule type="cellIs" dxfId="4158" priority="910" operator="greaterThan">
      <formula>0</formula>
    </cfRule>
  </conditionalFormatting>
  <conditionalFormatting sqref="F15:N15">
    <cfRule type="cellIs" dxfId="4157" priority="909" operator="greaterThan">
      <formula>0</formula>
    </cfRule>
  </conditionalFormatting>
  <conditionalFormatting sqref="F15:N15">
    <cfRule type="cellIs" dxfId="4156" priority="908" operator="greaterThan">
      <formula>0</formula>
    </cfRule>
  </conditionalFormatting>
  <conditionalFormatting sqref="F15:N15">
    <cfRule type="cellIs" dxfId="4155" priority="907" operator="greaterThan">
      <formula>0</formula>
    </cfRule>
  </conditionalFormatting>
  <conditionalFormatting sqref="F15:N15">
    <cfRule type="cellIs" dxfId="4154" priority="906" operator="greaterThan">
      <formula>0</formula>
    </cfRule>
  </conditionalFormatting>
  <conditionalFormatting sqref="F15:N15">
    <cfRule type="cellIs" dxfId="4153" priority="905" operator="greaterThan">
      <formula>0</formula>
    </cfRule>
  </conditionalFormatting>
  <conditionalFormatting sqref="F15:N15">
    <cfRule type="cellIs" dxfId="4152" priority="904" operator="greaterThan">
      <formula>0</formula>
    </cfRule>
  </conditionalFormatting>
  <conditionalFormatting sqref="F15:N15">
    <cfRule type="cellIs" dxfId="4151" priority="903" operator="greaterThan">
      <formula>0</formula>
    </cfRule>
  </conditionalFormatting>
  <conditionalFormatting sqref="F15:N15">
    <cfRule type="cellIs" dxfId="4150" priority="902" operator="greaterThan">
      <formula>0</formula>
    </cfRule>
  </conditionalFormatting>
  <conditionalFormatting sqref="F15:N15">
    <cfRule type="cellIs" dxfId="4149" priority="901" operator="greaterThan">
      <formula>0</formula>
    </cfRule>
  </conditionalFormatting>
  <conditionalFormatting sqref="F15:N15">
    <cfRule type="cellIs" dxfId="4148" priority="900" operator="greaterThan">
      <formula>0</formula>
    </cfRule>
  </conditionalFormatting>
  <conditionalFormatting sqref="F15:N15">
    <cfRule type="cellIs" dxfId="4147" priority="899" operator="greaterThan">
      <formula>0</formula>
    </cfRule>
  </conditionalFormatting>
  <conditionalFormatting sqref="F15:N15">
    <cfRule type="cellIs" dxfId="4146" priority="898" operator="greaterThan">
      <formula>0</formula>
    </cfRule>
  </conditionalFormatting>
  <conditionalFormatting sqref="F15:N15">
    <cfRule type="cellIs" dxfId="4145" priority="897" operator="greaterThan">
      <formula>0</formula>
    </cfRule>
  </conditionalFormatting>
  <conditionalFormatting sqref="F15:N15">
    <cfRule type="cellIs" dxfId="4144" priority="896" operator="greaterThan">
      <formula>0</formula>
    </cfRule>
  </conditionalFormatting>
  <conditionalFormatting sqref="F15:N15">
    <cfRule type="cellIs" dxfId="4143" priority="895" operator="greaterThan">
      <formula>0</formula>
    </cfRule>
  </conditionalFormatting>
  <conditionalFormatting sqref="F15:N15">
    <cfRule type="cellIs" dxfId="4142" priority="894" operator="greaterThan">
      <formula>0</formula>
    </cfRule>
  </conditionalFormatting>
  <conditionalFormatting sqref="F15:N15">
    <cfRule type="cellIs" dxfId="4141" priority="893" operator="greaterThan">
      <formula>0</formula>
    </cfRule>
  </conditionalFormatting>
  <conditionalFormatting sqref="F15:N15">
    <cfRule type="cellIs" dxfId="4140" priority="892" operator="greaterThan">
      <formula>0</formula>
    </cfRule>
  </conditionalFormatting>
  <conditionalFormatting sqref="F15:N15">
    <cfRule type="cellIs" dxfId="4139" priority="891" operator="greaterThan">
      <formula>0</formula>
    </cfRule>
  </conditionalFormatting>
  <conditionalFormatting sqref="F15:N15">
    <cfRule type="cellIs" dxfId="4138" priority="890" operator="greaterThan">
      <formula>0</formula>
    </cfRule>
  </conditionalFormatting>
  <conditionalFormatting sqref="F15:N15">
    <cfRule type="cellIs" dxfId="4137" priority="889" operator="greaterThan">
      <formula>0</formula>
    </cfRule>
  </conditionalFormatting>
  <conditionalFormatting sqref="F15:N15">
    <cfRule type="cellIs" dxfId="4136" priority="888" operator="greaterThan">
      <formula>0</formula>
    </cfRule>
  </conditionalFormatting>
  <conditionalFormatting sqref="F15:N15">
    <cfRule type="cellIs" dxfId="4135" priority="887" operator="greaterThan">
      <formula>0</formula>
    </cfRule>
  </conditionalFormatting>
  <conditionalFormatting sqref="F15:N15">
    <cfRule type="cellIs" dxfId="4134" priority="886" operator="greaterThan">
      <formula>0</formula>
    </cfRule>
  </conditionalFormatting>
  <conditionalFormatting sqref="F15:N15">
    <cfRule type="cellIs" dxfId="4133" priority="885" operator="greaterThan">
      <formula>0</formula>
    </cfRule>
  </conditionalFormatting>
  <conditionalFormatting sqref="F15:N15">
    <cfRule type="cellIs" dxfId="4132" priority="884" operator="greaterThan">
      <formula>0</formula>
    </cfRule>
  </conditionalFormatting>
  <conditionalFormatting sqref="F15:N15">
    <cfRule type="cellIs" dxfId="4131" priority="883" operator="greaterThan">
      <formula>0</formula>
    </cfRule>
  </conditionalFormatting>
  <conditionalFormatting sqref="F15:N15">
    <cfRule type="cellIs" dxfId="4130" priority="882" operator="greaterThan">
      <formula>0</formula>
    </cfRule>
  </conditionalFormatting>
  <conditionalFormatting sqref="F15:N15">
    <cfRule type="cellIs" dxfId="4129" priority="881" operator="greaterThan">
      <formula>0</formula>
    </cfRule>
  </conditionalFormatting>
  <conditionalFormatting sqref="F15:N15">
    <cfRule type="cellIs" dxfId="4128" priority="880" operator="greaterThan">
      <formula>0</formula>
    </cfRule>
  </conditionalFormatting>
  <conditionalFormatting sqref="F15:N15">
    <cfRule type="cellIs" dxfId="4127" priority="879" operator="greaterThan">
      <formula>0</formula>
    </cfRule>
  </conditionalFormatting>
  <conditionalFormatting sqref="F15:N15">
    <cfRule type="cellIs" dxfId="4126" priority="878" operator="greaterThan">
      <formula>0</formula>
    </cfRule>
  </conditionalFormatting>
  <conditionalFormatting sqref="F15:N15">
    <cfRule type="cellIs" dxfId="4125" priority="877" operator="greaterThan">
      <formula>0</formula>
    </cfRule>
  </conditionalFormatting>
  <conditionalFormatting sqref="F15:N15">
    <cfRule type="cellIs" dxfId="4124" priority="876" operator="greaterThan">
      <formula>0</formula>
    </cfRule>
  </conditionalFormatting>
  <conditionalFormatting sqref="F15:N15">
    <cfRule type="cellIs" dxfId="4123" priority="875" operator="greaterThan">
      <formula>0</formula>
    </cfRule>
  </conditionalFormatting>
  <conditionalFormatting sqref="F15:N15">
    <cfRule type="cellIs" dxfId="4122" priority="874" operator="greaterThan">
      <formula>0</formula>
    </cfRule>
  </conditionalFormatting>
  <conditionalFormatting sqref="F15:N15">
    <cfRule type="cellIs" dxfId="4121" priority="873" operator="greaterThan">
      <formula>0</formula>
    </cfRule>
  </conditionalFormatting>
  <conditionalFormatting sqref="F15:N15">
    <cfRule type="cellIs" dxfId="4120" priority="872" operator="greaterThan">
      <formula>0</formula>
    </cfRule>
  </conditionalFormatting>
  <conditionalFormatting sqref="F15:N15">
    <cfRule type="cellIs" dxfId="4119" priority="871" operator="greaterThan">
      <formula>0</formula>
    </cfRule>
  </conditionalFormatting>
  <conditionalFormatting sqref="F15:N15">
    <cfRule type="cellIs" dxfId="4118" priority="870" operator="greaterThan">
      <formula>0</formula>
    </cfRule>
  </conditionalFormatting>
  <conditionalFormatting sqref="F15:N15">
    <cfRule type="cellIs" dxfId="4117" priority="869" operator="greaterThan">
      <formula>0</formula>
    </cfRule>
  </conditionalFormatting>
  <conditionalFormatting sqref="F15:N15">
    <cfRule type="cellIs" dxfId="4116" priority="868" operator="greaterThan">
      <formula>0</formula>
    </cfRule>
  </conditionalFormatting>
  <conditionalFormatting sqref="F15:N15">
    <cfRule type="cellIs" dxfId="4115" priority="867" operator="greaterThan">
      <formula>0</formula>
    </cfRule>
  </conditionalFormatting>
  <conditionalFormatting sqref="F15:N15">
    <cfRule type="cellIs" dxfId="4114" priority="866" operator="greaterThan">
      <formula>0</formula>
    </cfRule>
  </conditionalFormatting>
  <conditionalFormatting sqref="F15:N15">
    <cfRule type="cellIs" dxfId="4113" priority="865" operator="greaterThan">
      <formula>0</formula>
    </cfRule>
  </conditionalFormatting>
  <conditionalFormatting sqref="F15:N15">
    <cfRule type="cellIs" dxfId="4112" priority="864" operator="greaterThan">
      <formula>0</formula>
    </cfRule>
  </conditionalFormatting>
  <conditionalFormatting sqref="F15:N15">
    <cfRule type="cellIs" dxfId="4111" priority="863" operator="greaterThan">
      <formula>0</formula>
    </cfRule>
  </conditionalFormatting>
  <conditionalFormatting sqref="F15:N15">
    <cfRule type="cellIs" dxfId="4110" priority="862" operator="greaterThan">
      <formula>0</formula>
    </cfRule>
  </conditionalFormatting>
  <conditionalFormatting sqref="F15:N15">
    <cfRule type="cellIs" dxfId="4109" priority="861" operator="greaterThan">
      <formula>0</formula>
    </cfRule>
  </conditionalFormatting>
  <conditionalFormatting sqref="F15:N15">
    <cfRule type="cellIs" dxfId="4108" priority="860" operator="greaterThan">
      <formula>0</formula>
    </cfRule>
  </conditionalFormatting>
  <conditionalFormatting sqref="F15:N15">
    <cfRule type="cellIs" dxfId="4107" priority="859" operator="greaterThan">
      <formula>0</formula>
    </cfRule>
  </conditionalFormatting>
  <conditionalFormatting sqref="F15:N15">
    <cfRule type="cellIs" dxfId="4106" priority="858" operator="greaterThan">
      <formula>0</formula>
    </cfRule>
  </conditionalFormatting>
  <conditionalFormatting sqref="F15:N15">
    <cfRule type="cellIs" dxfId="4105" priority="857" operator="greaterThan">
      <formula>0</formula>
    </cfRule>
  </conditionalFormatting>
  <conditionalFormatting sqref="F15:N15">
    <cfRule type="cellIs" dxfId="4104" priority="856" operator="greaterThan">
      <formula>0</formula>
    </cfRule>
  </conditionalFormatting>
  <conditionalFormatting sqref="F15:N15">
    <cfRule type="cellIs" dxfId="4103" priority="855" operator="greaterThan">
      <formula>0</formula>
    </cfRule>
  </conditionalFormatting>
  <conditionalFormatting sqref="F15:N15">
    <cfRule type="cellIs" dxfId="4102" priority="854" operator="greaterThan">
      <formula>0</formula>
    </cfRule>
  </conditionalFormatting>
  <conditionalFormatting sqref="F15:N15">
    <cfRule type="cellIs" dxfId="4101" priority="853" operator="greaterThan">
      <formula>0</formula>
    </cfRule>
  </conditionalFormatting>
  <conditionalFormatting sqref="F15:N15">
    <cfRule type="cellIs" dxfId="4100" priority="852" operator="greaterThan">
      <formula>0</formula>
    </cfRule>
  </conditionalFormatting>
  <conditionalFormatting sqref="F15:N15">
    <cfRule type="cellIs" dxfId="4099" priority="851" operator="greaterThan">
      <formula>0</formula>
    </cfRule>
  </conditionalFormatting>
  <conditionalFormatting sqref="F15:N15">
    <cfRule type="cellIs" dxfId="4098" priority="850" operator="greaterThan">
      <formula>0</formula>
    </cfRule>
  </conditionalFormatting>
  <conditionalFormatting sqref="F15:N15">
    <cfRule type="cellIs" dxfId="4097" priority="849" operator="greaterThan">
      <formula>0</formula>
    </cfRule>
  </conditionalFormatting>
  <conditionalFormatting sqref="F15:N15">
    <cfRule type="cellIs" dxfId="4096" priority="848" operator="greaterThan">
      <formula>0</formula>
    </cfRule>
  </conditionalFormatting>
  <conditionalFormatting sqref="F15:N15">
    <cfRule type="cellIs" dxfId="4095" priority="847" operator="greaterThan">
      <formula>0</formula>
    </cfRule>
  </conditionalFormatting>
  <conditionalFormatting sqref="F15:N15">
    <cfRule type="cellIs" dxfId="4094" priority="846" operator="greaterThan">
      <formula>0</formula>
    </cfRule>
  </conditionalFormatting>
  <conditionalFormatting sqref="F15:N15">
    <cfRule type="cellIs" dxfId="4093" priority="845" operator="greaterThan">
      <formula>0</formula>
    </cfRule>
  </conditionalFormatting>
  <conditionalFormatting sqref="F15:N15">
    <cfRule type="cellIs" dxfId="4092" priority="844" operator="greaterThan">
      <formula>0</formula>
    </cfRule>
  </conditionalFormatting>
  <conditionalFormatting sqref="F15:N15">
    <cfRule type="cellIs" dxfId="4091" priority="843" operator="greaterThan">
      <formula>0</formula>
    </cfRule>
  </conditionalFormatting>
  <conditionalFormatting sqref="F15:N15">
    <cfRule type="cellIs" dxfId="4090" priority="842" operator="greaterThan">
      <formula>0</formula>
    </cfRule>
  </conditionalFormatting>
  <conditionalFormatting sqref="F15:N15">
    <cfRule type="cellIs" dxfId="4089" priority="841" operator="greaterThan">
      <formula>0</formula>
    </cfRule>
  </conditionalFormatting>
  <conditionalFormatting sqref="F15:N15">
    <cfRule type="cellIs" dxfId="4088" priority="840" operator="greaterThan">
      <formula>0</formula>
    </cfRule>
  </conditionalFormatting>
  <conditionalFormatting sqref="F15:N15">
    <cfRule type="cellIs" dxfId="4087" priority="839" operator="greaterThan">
      <formula>0</formula>
    </cfRule>
  </conditionalFormatting>
  <conditionalFormatting sqref="F15:N15">
    <cfRule type="cellIs" dxfId="4086" priority="838" operator="greaterThan">
      <formula>0</formula>
    </cfRule>
  </conditionalFormatting>
  <conditionalFormatting sqref="F15:N15">
    <cfRule type="cellIs" dxfId="4085" priority="837" operator="greaterThan">
      <formula>0</formula>
    </cfRule>
  </conditionalFormatting>
  <conditionalFormatting sqref="F15:N15">
    <cfRule type="cellIs" dxfId="4084" priority="836" operator="greaterThan">
      <formula>0</formula>
    </cfRule>
  </conditionalFormatting>
  <conditionalFormatting sqref="F15:N15">
    <cfRule type="cellIs" dxfId="4083" priority="835" operator="greaterThan">
      <formula>0</formula>
    </cfRule>
  </conditionalFormatting>
  <conditionalFormatting sqref="F15:N15">
    <cfRule type="cellIs" dxfId="4082" priority="834" operator="greaterThan">
      <formula>0</formula>
    </cfRule>
  </conditionalFormatting>
  <conditionalFormatting sqref="F15:N15">
    <cfRule type="cellIs" dxfId="4081" priority="833" operator="greaterThan">
      <formula>0</formula>
    </cfRule>
  </conditionalFormatting>
  <conditionalFormatting sqref="F15:N15">
    <cfRule type="cellIs" dxfId="4080" priority="832" operator="greaterThan">
      <formula>0</formula>
    </cfRule>
  </conditionalFormatting>
  <conditionalFormatting sqref="F15:N15">
    <cfRule type="cellIs" dxfId="4079" priority="831" operator="greaterThan">
      <formula>0</formula>
    </cfRule>
  </conditionalFormatting>
  <conditionalFormatting sqref="F15:N15">
    <cfRule type="cellIs" dxfId="4078" priority="830" operator="greaterThan">
      <formula>0</formula>
    </cfRule>
  </conditionalFormatting>
  <conditionalFormatting sqref="F15:N15">
    <cfRule type="cellIs" dxfId="4077" priority="829" operator="greaterThan">
      <formula>0</formula>
    </cfRule>
  </conditionalFormatting>
  <conditionalFormatting sqref="F15:N15">
    <cfRule type="cellIs" dxfId="4076" priority="828" operator="greaterThan">
      <formula>0</formula>
    </cfRule>
  </conditionalFormatting>
  <conditionalFormatting sqref="F15:N15">
    <cfRule type="cellIs" dxfId="4075" priority="827" operator="greaterThan">
      <formula>0</formula>
    </cfRule>
  </conditionalFormatting>
  <conditionalFormatting sqref="F15:N15">
    <cfRule type="cellIs" dxfId="4074" priority="826" operator="greaterThan">
      <formula>0</formula>
    </cfRule>
  </conditionalFormatting>
  <conditionalFormatting sqref="F15:N15">
    <cfRule type="cellIs" dxfId="4073" priority="825" operator="greaterThan">
      <formula>0</formula>
    </cfRule>
  </conditionalFormatting>
  <conditionalFormatting sqref="F15:N15">
    <cfRule type="cellIs" dxfId="4072" priority="824" operator="greaterThan">
      <formula>0</formula>
    </cfRule>
  </conditionalFormatting>
  <conditionalFormatting sqref="F15:N15">
    <cfRule type="cellIs" dxfId="4071" priority="823" operator="greaterThan">
      <formula>0</formula>
    </cfRule>
  </conditionalFormatting>
  <conditionalFormatting sqref="F15:N15">
    <cfRule type="cellIs" dxfId="4070" priority="822" operator="greaterThan">
      <formula>0</formula>
    </cfRule>
  </conditionalFormatting>
  <conditionalFormatting sqref="F15:N15">
    <cfRule type="cellIs" dxfId="4069" priority="821" operator="greaterThan">
      <formula>0</formula>
    </cfRule>
  </conditionalFormatting>
  <conditionalFormatting sqref="F15:N15">
    <cfRule type="cellIs" dxfId="4068" priority="820" operator="greaterThan">
      <formula>0</formula>
    </cfRule>
  </conditionalFormatting>
  <conditionalFormatting sqref="F15:N15">
    <cfRule type="cellIs" dxfId="4067" priority="819" operator="greaterThan">
      <formula>0</formula>
    </cfRule>
  </conditionalFormatting>
  <conditionalFormatting sqref="F15:N15">
    <cfRule type="cellIs" dxfId="4066" priority="818" operator="greaterThan">
      <formula>0</formula>
    </cfRule>
  </conditionalFormatting>
  <conditionalFormatting sqref="F15:N15">
    <cfRule type="cellIs" dxfId="4065" priority="817" operator="greaterThan">
      <formula>0</formula>
    </cfRule>
  </conditionalFormatting>
  <conditionalFormatting sqref="F15:N15">
    <cfRule type="cellIs" dxfId="4064" priority="816" operator="greaterThan">
      <formula>0</formula>
    </cfRule>
  </conditionalFormatting>
  <conditionalFormatting sqref="F15:N15">
    <cfRule type="cellIs" dxfId="4063" priority="815" operator="greaterThan">
      <formula>0</formula>
    </cfRule>
  </conditionalFormatting>
  <conditionalFormatting sqref="F15:N15">
    <cfRule type="cellIs" dxfId="4062" priority="814" operator="greaterThan">
      <formula>0</formula>
    </cfRule>
  </conditionalFormatting>
  <conditionalFormatting sqref="F15:N15">
    <cfRule type="cellIs" dxfId="4061" priority="813" operator="greaterThan">
      <formula>0</formula>
    </cfRule>
  </conditionalFormatting>
  <conditionalFormatting sqref="F15:N15">
    <cfRule type="cellIs" dxfId="4060" priority="812" operator="greaterThan">
      <formula>0</formula>
    </cfRule>
  </conditionalFormatting>
  <conditionalFormatting sqref="F15:N15">
    <cfRule type="cellIs" dxfId="4059" priority="811" operator="greaterThan">
      <formula>0</formula>
    </cfRule>
  </conditionalFormatting>
  <conditionalFormatting sqref="F15:N15">
    <cfRule type="cellIs" dxfId="4058" priority="810" operator="greaterThan">
      <formula>0</formula>
    </cfRule>
  </conditionalFormatting>
  <conditionalFormatting sqref="F15:N15">
    <cfRule type="cellIs" dxfId="4057" priority="809" operator="greaterThan">
      <formula>0</formula>
    </cfRule>
  </conditionalFormatting>
  <conditionalFormatting sqref="F15:N15">
    <cfRule type="cellIs" dxfId="4056" priority="808" operator="greaterThan">
      <formula>0</formula>
    </cfRule>
  </conditionalFormatting>
  <conditionalFormatting sqref="F15:N15">
    <cfRule type="cellIs" dxfId="4055" priority="807" operator="greaterThan">
      <formula>0</formula>
    </cfRule>
  </conditionalFormatting>
  <conditionalFormatting sqref="F15:N15">
    <cfRule type="cellIs" dxfId="4054" priority="806" operator="greaterThan">
      <formula>0</formula>
    </cfRule>
  </conditionalFormatting>
  <conditionalFormatting sqref="F15:N15">
    <cfRule type="cellIs" dxfId="4053" priority="805" operator="greaterThan">
      <formula>0</formula>
    </cfRule>
  </conditionalFormatting>
  <conditionalFormatting sqref="F15:N15">
    <cfRule type="cellIs" dxfId="4052" priority="804" operator="greaterThan">
      <formula>0</formula>
    </cfRule>
  </conditionalFormatting>
  <conditionalFormatting sqref="F15:N15">
    <cfRule type="cellIs" dxfId="4051" priority="803" operator="greaterThan">
      <formula>0</formula>
    </cfRule>
  </conditionalFormatting>
  <conditionalFormatting sqref="F15:N15">
    <cfRule type="cellIs" dxfId="4050" priority="802" operator="greaterThan">
      <formula>0</formula>
    </cfRule>
  </conditionalFormatting>
  <conditionalFormatting sqref="F15:N15">
    <cfRule type="cellIs" dxfId="4049" priority="801" operator="greaterThan">
      <formula>0</formula>
    </cfRule>
  </conditionalFormatting>
  <conditionalFormatting sqref="F15:N15">
    <cfRule type="cellIs" dxfId="4048" priority="800" operator="greaterThan">
      <formula>0</formula>
    </cfRule>
  </conditionalFormatting>
  <conditionalFormatting sqref="F15:N15">
    <cfRule type="cellIs" dxfId="4047" priority="799" operator="greaterThan">
      <formula>0</formula>
    </cfRule>
  </conditionalFormatting>
  <conditionalFormatting sqref="F15:N15">
    <cfRule type="cellIs" dxfId="4046" priority="798" operator="greaterThan">
      <formula>0</formula>
    </cfRule>
  </conditionalFormatting>
  <conditionalFormatting sqref="F15:N15">
    <cfRule type="cellIs" dxfId="4045" priority="797" operator="greaterThan">
      <formula>0</formula>
    </cfRule>
  </conditionalFormatting>
  <conditionalFormatting sqref="F15:N15">
    <cfRule type="cellIs" dxfId="4044" priority="796" operator="greaterThan">
      <formula>0</formula>
    </cfRule>
  </conditionalFormatting>
  <conditionalFormatting sqref="F15:N15">
    <cfRule type="cellIs" dxfId="4043" priority="795" operator="greaterThan">
      <formula>0</formula>
    </cfRule>
  </conditionalFormatting>
  <conditionalFormatting sqref="F15:N15">
    <cfRule type="cellIs" dxfId="4042" priority="794" operator="greaterThan">
      <formula>0</formula>
    </cfRule>
  </conditionalFormatting>
  <conditionalFormatting sqref="F15:N15">
    <cfRule type="cellIs" dxfId="4041" priority="793" operator="greaterThan">
      <formula>0</formula>
    </cfRule>
  </conditionalFormatting>
  <conditionalFormatting sqref="F15:N15">
    <cfRule type="cellIs" dxfId="4040" priority="792" operator="greaterThan">
      <formula>0</formula>
    </cfRule>
  </conditionalFormatting>
  <conditionalFormatting sqref="F15:N15">
    <cfRule type="cellIs" dxfId="4039" priority="791" operator="greaterThan">
      <formula>0</formula>
    </cfRule>
  </conditionalFormatting>
  <conditionalFormatting sqref="F15:N15">
    <cfRule type="cellIs" dxfId="4038" priority="790" operator="greaterThan">
      <formula>0</formula>
    </cfRule>
  </conditionalFormatting>
  <conditionalFormatting sqref="F15:N15">
    <cfRule type="cellIs" dxfId="4037" priority="789" operator="greaterThan">
      <formula>0</formula>
    </cfRule>
  </conditionalFormatting>
  <conditionalFormatting sqref="F15:N15">
    <cfRule type="cellIs" dxfId="4036" priority="788" operator="greaterThan">
      <formula>0</formula>
    </cfRule>
  </conditionalFormatting>
  <conditionalFormatting sqref="F15:N15">
    <cfRule type="cellIs" dxfId="4035" priority="787" operator="greaterThan">
      <formula>0</formula>
    </cfRule>
  </conditionalFormatting>
  <conditionalFormatting sqref="F15:N15">
    <cfRule type="cellIs" dxfId="4034" priority="786" operator="greaterThan">
      <formula>0</formula>
    </cfRule>
  </conditionalFormatting>
  <conditionalFormatting sqref="F15:N15">
    <cfRule type="cellIs" dxfId="4033" priority="785" operator="greaterThan">
      <formula>0</formula>
    </cfRule>
  </conditionalFormatting>
  <conditionalFormatting sqref="F15:N15">
    <cfRule type="cellIs" dxfId="4032" priority="784" operator="greaterThan">
      <formula>0</formula>
    </cfRule>
  </conditionalFormatting>
  <conditionalFormatting sqref="F15:N15">
    <cfRule type="cellIs" dxfId="4031" priority="783" operator="greaterThan">
      <formula>0</formula>
    </cfRule>
  </conditionalFormatting>
  <conditionalFormatting sqref="F15:N15">
    <cfRule type="cellIs" dxfId="4030" priority="782" operator="greaterThan">
      <formula>0</formula>
    </cfRule>
  </conditionalFormatting>
  <conditionalFormatting sqref="F15:N15">
    <cfRule type="cellIs" dxfId="4029" priority="781" operator="greaterThan">
      <formula>0</formula>
    </cfRule>
  </conditionalFormatting>
  <conditionalFormatting sqref="F15:N15">
    <cfRule type="cellIs" dxfId="4028" priority="780" operator="greaterThan">
      <formula>0</formula>
    </cfRule>
  </conditionalFormatting>
  <conditionalFormatting sqref="F15:N15">
    <cfRule type="cellIs" dxfId="4027" priority="779" operator="greaterThan">
      <formula>0</formula>
    </cfRule>
  </conditionalFormatting>
  <conditionalFormatting sqref="F15:N15">
    <cfRule type="cellIs" dxfId="4026" priority="778" operator="greaterThan">
      <formula>0</formula>
    </cfRule>
  </conditionalFormatting>
  <conditionalFormatting sqref="F15:N15">
    <cfRule type="cellIs" dxfId="4025" priority="777" operator="greaterThan">
      <formula>0</formula>
    </cfRule>
  </conditionalFormatting>
  <conditionalFormatting sqref="F15:N15">
    <cfRule type="cellIs" dxfId="4024" priority="776" operator="greaterThan">
      <formula>0</formula>
    </cfRule>
  </conditionalFormatting>
  <conditionalFormatting sqref="F15:N15">
    <cfRule type="cellIs" dxfId="4023" priority="775" operator="greaterThan">
      <formula>0</formula>
    </cfRule>
  </conditionalFormatting>
  <conditionalFormatting sqref="F15:N15">
    <cfRule type="cellIs" dxfId="4022" priority="774" operator="greaterThan">
      <formula>0</formula>
    </cfRule>
  </conditionalFormatting>
  <conditionalFormatting sqref="F15:N15">
    <cfRule type="cellIs" dxfId="4021" priority="773" operator="greaterThan">
      <formula>0</formula>
    </cfRule>
  </conditionalFormatting>
  <conditionalFormatting sqref="F15:N15">
    <cfRule type="cellIs" dxfId="4020" priority="772" operator="greaterThan">
      <formula>0</formula>
    </cfRule>
  </conditionalFormatting>
  <conditionalFormatting sqref="F15:N15">
    <cfRule type="cellIs" dxfId="4019" priority="771" operator="greaterThan">
      <formula>0</formula>
    </cfRule>
  </conditionalFormatting>
  <conditionalFormatting sqref="F15:N15">
    <cfRule type="cellIs" dxfId="4018" priority="770" operator="greaterThan">
      <formula>0</formula>
    </cfRule>
  </conditionalFormatting>
  <conditionalFormatting sqref="F15:N15">
    <cfRule type="cellIs" dxfId="4017" priority="769" operator="greaterThan">
      <formula>0</formula>
    </cfRule>
  </conditionalFormatting>
  <conditionalFormatting sqref="F15:N15">
    <cfRule type="cellIs" dxfId="4016" priority="768" operator="greaterThan">
      <formula>0</formula>
    </cfRule>
  </conditionalFormatting>
  <conditionalFormatting sqref="F15:N15">
    <cfRule type="cellIs" dxfId="4015" priority="767" operator="greaterThan">
      <formula>0</formula>
    </cfRule>
  </conditionalFormatting>
  <conditionalFormatting sqref="F15:N15">
    <cfRule type="cellIs" dxfId="4014" priority="766" operator="greaterThan">
      <formula>0</formula>
    </cfRule>
  </conditionalFormatting>
  <conditionalFormatting sqref="F15:N15">
    <cfRule type="cellIs" dxfId="4013" priority="765" operator="greaterThan">
      <formula>0</formula>
    </cfRule>
  </conditionalFormatting>
  <conditionalFormatting sqref="F15:N15">
    <cfRule type="cellIs" dxfId="4012" priority="764" operator="greaterThan">
      <formula>0</formula>
    </cfRule>
  </conditionalFormatting>
  <conditionalFormatting sqref="F15:N15">
    <cfRule type="cellIs" dxfId="4011" priority="763" operator="greaterThan">
      <formula>0</formula>
    </cfRule>
  </conditionalFormatting>
  <conditionalFormatting sqref="F15:N15">
    <cfRule type="cellIs" dxfId="4010" priority="762" operator="greaterThan">
      <formula>0</formula>
    </cfRule>
  </conditionalFormatting>
  <conditionalFormatting sqref="F15:N15">
    <cfRule type="cellIs" dxfId="4009" priority="761" operator="greaterThan">
      <formula>0</formula>
    </cfRule>
  </conditionalFormatting>
  <conditionalFormatting sqref="F15:N15">
    <cfRule type="cellIs" dxfId="4008" priority="760" operator="greaterThan">
      <formula>0</formula>
    </cfRule>
  </conditionalFormatting>
  <conditionalFormatting sqref="F15:N15">
    <cfRule type="cellIs" dxfId="4007" priority="759" operator="greaterThan">
      <formula>0</formula>
    </cfRule>
  </conditionalFormatting>
  <conditionalFormatting sqref="F15:N15">
    <cfRule type="cellIs" dxfId="4006" priority="758" operator="greaterThan">
      <formula>0</formula>
    </cfRule>
  </conditionalFormatting>
  <conditionalFormatting sqref="F15:N15">
    <cfRule type="cellIs" dxfId="4005" priority="757" operator="greaterThan">
      <formula>0</formula>
    </cfRule>
  </conditionalFormatting>
  <conditionalFormatting sqref="F15:N15">
    <cfRule type="cellIs" dxfId="4004" priority="756" operator="greaterThan">
      <formula>0</formula>
    </cfRule>
  </conditionalFormatting>
  <conditionalFormatting sqref="F15:N15">
    <cfRule type="cellIs" dxfId="4003" priority="755" operator="greaterThan">
      <formula>0</formula>
    </cfRule>
  </conditionalFormatting>
  <conditionalFormatting sqref="F15:N15">
    <cfRule type="cellIs" dxfId="4002" priority="754" operator="greaterThan">
      <formula>0</formula>
    </cfRule>
  </conditionalFormatting>
  <conditionalFormatting sqref="F15:N15">
    <cfRule type="cellIs" dxfId="4001" priority="753" operator="greaterThan">
      <formula>0</formula>
    </cfRule>
  </conditionalFormatting>
  <conditionalFormatting sqref="F15:N15">
    <cfRule type="cellIs" dxfId="4000" priority="752" operator="greaterThan">
      <formula>0</formula>
    </cfRule>
  </conditionalFormatting>
  <conditionalFormatting sqref="F15:N15">
    <cfRule type="cellIs" dxfId="3999" priority="751" operator="greaterThan">
      <formula>0</formula>
    </cfRule>
  </conditionalFormatting>
  <conditionalFormatting sqref="F15:N15">
    <cfRule type="cellIs" dxfId="3998" priority="750" operator="greaterThan">
      <formula>0</formula>
    </cfRule>
  </conditionalFormatting>
  <conditionalFormatting sqref="F15:N15">
    <cfRule type="cellIs" dxfId="3997" priority="749" operator="greaterThan">
      <formula>0</formula>
    </cfRule>
  </conditionalFormatting>
  <conditionalFormatting sqref="F15:N15">
    <cfRule type="cellIs" dxfId="3996" priority="748" operator="greaterThan">
      <formula>0</formula>
    </cfRule>
  </conditionalFormatting>
  <conditionalFormatting sqref="F15:N15">
    <cfRule type="cellIs" dxfId="3995" priority="747" operator="greaterThan">
      <formula>0</formula>
    </cfRule>
  </conditionalFormatting>
  <conditionalFormatting sqref="F15:N15">
    <cfRule type="cellIs" dxfId="3994" priority="746" operator="greaterThan">
      <formula>0</formula>
    </cfRule>
  </conditionalFormatting>
  <conditionalFormatting sqref="F15:N15">
    <cfRule type="cellIs" dxfId="3993" priority="745" operator="greaterThan">
      <formula>0</formula>
    </cfRule>
  </conditionalFormatting>
  <conditionalFormatting sqref="F15:N15">
    <cfRule type="cellIs" dxfId="3992" priority="744" operator="greaterThan">
      <formula>0</formula>
    </cfRule>
  </conditionalFormatting>
  <conditionalFormatting sqref="F15:N15">
    <cfRule type="cellIs" dxfId="3991" priority="743" operator="greaterThan">
      <formula>0</formula>
    </cfRule>
  </conditionalFormatting>
  <conditionalFormatting sqref="F15:N15">
    <cfRule type="cellIs" dxfId="3990" priority="742" operator="greaterThan">
      <formula>0</formula>
    </cfRule>
  </conditionalFormatting>
  <conditionalFormatting sqref="F15:N15">
    <cfRule type="cellIs" dxfId="3989" priority="741" operator="greaterThan">
      <formula>0</formula>
    </cfRule>
  </conditionalFormatting>
  <conditionalFormatting sqref="F15:N15">
    <cfRule type="cellIs" dxfId="3988" priority="740" operator="greaterThan">
      <formula>0</formula>
    </cfRule>
  </conditionalFormatting>
  <conditionalFormatting sqref="F15:N15">
    <cfRule type="cellIs" dxfId="3987" priority="739" operator="greaterThan">
      <formula>0</formula>
    </cfRule>
  </conditionalFormatting>
  <conditionalFormatting sqref="F15:N15">
    <cfRule type="cellIs" dxfId="3986" priority="738" operator="greaterThan">
      <formula>0</formula>
    </cfRule>
  </conditionalFormatting>
  <conditionalFormatting sqref="F15:N15">
    <cfRule type="cellIs" dxfId="3985" priority="737" operator="greaterThan">
      <formula>0</formula>
    </cfRule>
  </conditionalFormatting>
  <conditionalFormatting sqref="F15:N15">
    <cfRule type="cellIs" dxfId="3984" priority="736" operator="greaterThan">
      <formula>0</formula>
    </cfRule>
  </conditionalFormatting>
  <conditionalFormatting sqref="F15:N15">
    <cfRule type="cellIs" dxfId="3983" priority="735" operator="greaterThan">
      <formula>0</formula>
    </cfRule>
  </conditionalFormatting>
  <conditionalFormatting sqref="F15:N15">
    <cfRule type="cellIs" dxfId="3982" priority="734" operator="greaterThan">
      <formula>0</formula>
    </cfRule>
  </conditionalFormatting>
  <conditionalFormatting sqref="F15:N15">
    <cfRule type="cellIs" dxfId="3981" priority="733" operator="greaterThan">
      <formula>0</formula>
    </cfRule>
  </conditionalFormatting>
  <conditionalFormatting sqref="F15:N15">
    <cfRule type="cellIs" dxfId="3980" priority="732" operator="greaterThan">
      <formula>0</formula>
    </cfRule>
  </conditionalFormatting>
  <conditionalFormatting sqref="F15:N15">
    <cfRule type="cellIs" dxfId="3979" priority="731" operator="greaterThan">
      <formula>0</formula>
    </cfRule>
  </conditionalFormatting>
  <conditionalFormatting sqref="F15:N15">
    <cfRule type="cellIs" dxfId="3978" priority="730" operator="greaterThan">
      <formula>0</formula>
    </cfRule>
  </conditionalFormatting>
  <conditionalFormatting sqref="F15:N15">
    <cfRule type="cellIs" dxfId="3977" priority="729" operator="greaterThan">
      <formula>0</formula>
    </cfRule>
  </conditionalFormatting>
  <conditionalFormatting sqref="F15:N15">
    <cfRule type="cellIs" dxfId="3976" priority="728" operator="greaterThan">
      <formula>0</formula>
    </cfRule>
  </conditionalFormatting>
  <conditionalFormatting sqref="F15:N15">
    <cfRule type="cellIs" dxfId="3975" priority="727" operator="greaterThan">
      <formula>0</formula>
    </cfRule>
  </conditionalFormatting>
  <conditionalFormatting sqref="F15:N15">
    <cfRule type="cellIs" dxfId="3974" priority="726" operator="greaterThan">
      <formula>0</formula>
    </cfRule>
  </conditionalFormatting>
  <conditionalFormatting sqref="F15:N15">
    <cfRule type="cellIs" dxfId="3973" priority="725" operator="greaterThan">
      <formula>0</formula>
    </cfRule>
  </conditionalFormatting>
  <conditionalFormatting sqref="F15:N15">
    <cfRule type="cellIs" dxfId="3972" priority="724" operator="greaterThan">
      <formula>0</formula>
    </cfRule>
  </conditionalFormatting>
  <conditionalFormatting sqref="F15:N15">
    <cfRule type="cellIs" dxfId="3971" priority="723" operator="greaterThan">
      <formula>0</formula>
    </cfRule>
  </conditionalFormatting>
  <conditionalFormatting sqref="F15:N15">
    <cfRule type="cellIs" dxfId="3970" priority="722" operator="greaterThan">
      <formula>0</formula>
    </cfRule>
  </conditionalFormatting>
  <conditionalFormatting sqref="F15:N15">
    <cfRule type="cellIs" dxfId="3969" priority="721" operator="greaterThan">
      <formula>0</formula>
    </cfRule>
  </conditionalFormatting>
  <conditionalFormatting sqref="F15:N15">
    <cfRule type="cellIs" dxfId="3968" priority="720" operator="greaterThan">
      <formula>0</formula>
    </cfRule>
  </conditionalFormatting>
  <conditionalFormatting sqref="F15:N15">
    <cfRule type="cellIs" dxfId="3967" priority="719" operator="greaterThan">
      <formula>0</formula>
    </cfRule>
  </conditionalFormatting>
  <conditionalFormatting sqref="F15:N15">
    <cfRule type="cellIs" dxfId="3966" priority="718" operator="greaterThan">
      <formula>0</formula>
    </cfRule>
  </conditionalFormatting>
  <conditionalFormatting sqref="F15:N15">
    <cfRule type="cellIs" dxfId="3965" priority="717" operator="greaterThan">
      <formula>0</formula>
    </cfRule>
  </conditionalFormatting>
  <conditionalFormatting sqref="F15:N15">
    <cfRule type="cellIs" dxfId="3964" priority="716" operator="greaterThan">
      <formula>0</formula>
    </cfRule>
  </conditionalFormatting>
  <conditionalFormatting sqref="F15:N15">
    <cfRule type="cellIs" dxfId="3963" priority="715" operator="greaterThan">
      <formula>0</formula>
    </cfRule>
  </conditionalFormatting>
  <conditionalFormatting sqref="F15:N15">
    <cfRule type="cellIs" dxfId="3962" priority="714" operator="greaterThan">
      <formula>0</formula>
    </cfRule>
  </conditionalFormatting>
  <conditionalFormatting sqref="F15:N15">
    <cfRule type="cellIs" dxfId="3961" priority="713" operator="greaterThan">
      <formula>0</formula>
    </cfRule>
  </conditionalFormatting>
  <conditionalFormatting sqref="F15:N15">
    <cfRule type="cellIs" dxfId="3960" priority="712" operator="greaterThan">
      <formula>0</formula>
    </cfRule>
  </conditionalFormatting>
  <conditionalFormatting sqref="F15:N15">
    <cfRule type="cellIs" dxfId="3959" priority="711" operator="greaterThan">
      <formula>0</formula>
    </cfRule>
  </conditionalFormatting>
  <conditionalFormatting sqref="F15:N15">
    <cfRule type="cellIs" dxfId="3958" priority="710" operator="greaterThan">
      <formula>0</formula>
    </cfRule>
  </conditionalFormatting>
  <conditionalFormatting sqref="F15:N15">
    <cfRule type="cellIs" dxfId="3957" priority="709" operator="greaterThan">
      <formula>0</formula>
    </cfRule>
  </conditionalFormatting>
  <conditionalFormatting sqref="F15:N15">
    <cfRule type="cellIs" dxfId="3956" priority="708" operator="greaterThan">
      <formula>0</formula>
    </cfRule>
  </conditionalFormatting>
  <conditionalFormatting sqref="F15:N15">
    <cfRule type="cellIs" dxfId="3955" priority="707" operator="greaterThan">
      <formula>0</formula>
    </cfRule>
  </conditionalFormatting>
  <conditionalFormatting sqref="F15:N15">
    <cfRule type="cellIs" dxfId="3954" priority="706" operator="greaterThan">
      <formula>0</formula>
    </cfRule>
  </conditionalFormatting>
  <conditionalFormatting sqref="F15:N15">
    <cfRule type="cellIs" dxfId="3953" priority="705" operator="greaterThan">
      <formula>0</formula>
    </cfRule>
  </conditionalFormatting>
  <conditionalFormatting sqref="F15:N15">
    <cfRule type="cellIs" dxfId="3952" priority="704" operator="greaterThan">
      <formula>0</formula>
    </cfRule>
  </conditionalFormatting>
  <conditionalFormatting sqref="F15:N15">
    <cfRule type="cellIs" dxfId="3951" priority="703" operator="greaterThan">
      <formula>0</formula>
    </cfRule>
  </conditionalFormatting>
  <conditionalFormatting sqref="F15:N15">
    <cfRule type="cellIs" dxfId="3950" priority="702" operator="greaterThan">
      <formula>0</formula>
    </cfRule>
  </conditionalFormatting>
  <conditionalFormatting sqref="F15:N15">
    <cfRule type="cellIs" dxfId="3949" priority="701" operator="greaterThan">
      <formula>0</formula>
    </cfRule>
  </conditionalFormatting>
  <conditionalFormatting sqref="F15:N15">
    <cfRule type="cellIs" dxfId="3948" priority="700" operator="greaterThan">
      <formula>0</formula>
    </cfRule>
  </conditionalFormatting>
  <conditionalFormatting sqref="F15:N15">
    <cfRule type="cellIs" dxfId="3947" priority="699" operator="greaterThan">
      <formula>0</formula>
    </cfRule>
  </conditionalFormatting>
  <conditionalFormatting sqref="F15:N15">
    <cfRule type="cellIs" dxfId="3946" priority="698" operator="greaterThan">
      <formula>0</formula>
    </cfRule>
  </conditionalFormatting>
  <conditionalFormatting sqref="F15:N15">
    <cfRule type="cellIs" dxfId="3945" priority="697" operator="greaterThan">
      <formula>0</formula>
    </cfRule>
  </conditionalFormatting>
  <conditionalFormatting sqref="F15:N15">
    <cfRule type="cellIs" dxfId="3944" priority="696" operator="greaterThan">
      <formula>0</formula>
    </cfRule>
  </conditionalFormatting>
  <conditionalFormatting sqref="F15:N15">
    <cfRule type="cellIs" dxfId="3943" priority="695" operator="greaterThan">
      <formula>0</formula>
    </cfRule>
  </conditionalFormatting>
  <conditionalFormatting sqref="F15:N15">
    <cfRule type="cellIs" dxfId="3942" priority="694" operator="greaterThan">
      <formula>0</formula>
    </cfRule>
  </conditionalFormatting>
  <conditionalFormatting sqref="F15:N15">
    <cfRule type="cellIs" dxfId="3941" priority="693" operator="greaterThan">
      <formula>0</formula>
    </cfRule>
  </conditionalFormatting>
  <conditionalFormatting sqref="F15:N15">
    <cfRule type="cellIs" dxfId="3940" priority="692" operator="greaterThan">
      <formula>0</formula>
    </cfRule>
  </conditionalFormatting>
  <conditionalFormatting sqref="F15:N15">
    <cfRule type="cellIs" dxfId="3939" priority="691" operator="greaterThan">
      <formula>0</formula>
    </cfRule>
  </conditionalFormatting>
  <conditionalFormatting sqref="F15:N15">
    <cfRule type="cellIs" dxfId="3938" priority="690" operator="greaterThan">
      <formula>0</formula>
    </cfRule>
  </conditionalFormatting>
  <conditionalFormatting sqref="F15:N15">
    <cfRule type="cellIs" dxfId="3937" priority="689" operator="greaterThan">
      <formula>0</formula>
    </cfRule>
  </conditionalFormatting>
  <conditionalFormatting sqref="F15:N15">
    <cfRule type="cellIs" dxfId="3936" priority="688" operator="greaterThan">
      <formula>0</formula>
    </cfRule>
  </conditionalFormatting>
  <conditionalFormatting sqref="F15:N15">
    <cfRule type="cellIs" dxfId="3935" priority="687" operator="greaterThan">
      <formula>0</formula>
    </cfRule>
  </conditionalFormatting>
  <conditionalFormatting sqref="F15:N15">
    <cfRule type="cellIs" dxfId="3934" priority="686" operator="greaterThan">
      <formula>0</formula>
    </cfRule>
  </conditionalFormatting>
  <conditionalFormatting sqref="F15:N15">
    <cfRule type="cellIs" dxfId="3933" priority="685" operator="greaterThan">
      <formula>0</formula>
    </cfRule>
  </conditionalFormatting>
  <conditionalFormatting sqref="F15:N15">
    <cfRule type="cellIs" dxfId="3932" priority="684" operator="greaterThan">
      <formula>0</formula>
    </cfRule>
  </conditionalFormatting>
  <conditionalFormatting sqref="F15:N15">
    <cfRule type="cellIs" dxfId="3931" priority="683" operator="greaterThan">
      <formula>0</formula>
    </cfRule>
  </conditionalFormatting>
  <conditionalFormatting sqref="F15:N15">
    <cfRule type="cellIs" dxfId="3930" priority="682" operator="greaterThan">
      <formula>0</formula>
    </cfRule>
  </conditionalFormatting>
  <conditionalFormatting sqref="F15:N15">
    <cfRule type="cellIs" dxfId="3929" priority="681" operator="greaterThan">
      <formula>0</formula>
    </cfRule>
  </conditionalFormatting>
  <conditionalFormatting sqref="F15:N15">
    <cfRule type="cellIs" dxfId="3928" priority="680" operator="greaterThan">
      <formula>0</formula>
    </cfRule>
  </conditionalFormatting>
  <conditionalFormatting sqref="F15:N15">
    <cfRule type="cellIs" dxfId="3927" priority="679" operator="greaterThan">
      <formula>0</formula>
    </cfRule>
  </conditionalFormatting>
  <conditionalFormatting sqref="F15:N15">
    <cfRule type="cellIs" dxfId="3926" priority="678" operator="greaterThan">
      <formula>0</formula>
    </cfRule>
  </conditionalFormatting>
  <conditionalFormatting sqref="F15:N15">
    <cfRule type="cellIs" dxfId="3925" priority="677" operator="greaterThan">
      <formula>0</formula>
    </cfRule>
  </conditionalFormatting>
  <conditionalFormatting sqref="F15:N15">
    <cfRule type="cellIs" dxfId="3924" priority="676" operator="greaterThan">
      <formula>0</formula>
    </cfRule>
  </conditionalFormatting>
  <conditionalFormatting sqref="F15:N15">
    <cfRule type="cellIs" dxfId="3923" priority="675" operator="greaterThan">
      <formula>0</formula>
    </cfRule>
  </conditionalFormatting>
  <conditionalFormatting sqref="F15:N15">
    <cfRule type="cellIs" dxfId="3922" priority="674" operator="greaterThan">
      <formula>0</formula>
    </cfRule>
  </conditionalFormatting>
  <conditionalFormatting sqref="F15:N15">
    <cfRule type="cellIs" dxfId="3921" priority="673" operator="greaterThan">
      <formula>0</formula>
    </cfRule>
  </conditionalFormatting>
  <conditionalFormatting sqref="F15:N15">
    <cfRule type="cellIs" dxfId="3920" priority="672" operator="greaterThan">
      <formula>0</formula>
    </cfRule>
  </conditionalFormatting>
  <conditionalFormatting sqref="F15:N15">
    <cfRule type="cellIs" dxfId="3919" priority="671" operator="greaterThan">
      <formula>0</formula>
    </cfRule>
  </conditionalFormatting>
  <conditionalFormatting sqref="F15:N15">
    <cfRule type="cellIs" dxfId="3918" priority="670" operator="greaterThan">
      <formula>0</formula>
    </cfRule>
  </conditionalFormatting>
  <conditionalFormatting sqref="F15:N15">
    <cfRule type="cellIs" dxfId="3917" priority="669" operator="greaterThan">
      <formula>0</formula>
    </cfRule>
  </conditionalFormatting>
  <conditionalFormatting sqref="F15:N15">
    <cfRule type="cellIs" dxfId="3916" priority="668" operator="greaterThan">
      <formula>0</formula>
    </cfRule>
  </conditionalFormatting>
  <conditionalFormatting sqref="F15:N15">
    <cfRule type="cellIs" dxfId="3915" priority="667" operator="greaterThan">
      <formula>0</formula>
    </cfRule>
  </conditionalFormatting>
  <conditionalFormatting sqref="F15:N15">
    <cfRule type="cellIs" dxfId="3914" priority="666" operator="greaterThan">
      <formula>0</formula>
    </cfRule>
  </conditionalFormatting>
  <conditionalFormatting sqref="F15:N15">
    <cfRule type="cellIs" dxfId="3913" priority="665" operator="greaterThan">
      <formula>0</formula>
    </cfRule>
  </conditionalFormatting>
  <conditionalFormatting sqref="F15:N15">
    <cfRule type="cellIs" dxfId="3912" priority="664" operator="greaterThan">
      <formula>0</formula>
    </cfRule>
  </conditionalFormatting>
  <conditionalFormatting sqref="F15:N15">
    <cfRule type="cellIs" dxfId="3911" priority="663" operator="greaterThan">
      <formula>0</formula>
    </cfRule>
  </conditionalFormatting>
  <conditionalFormatting sqref="F15:N15">
    <cfRule type="cellIs" dxfId="3910" priority="662" operator="greaterThan">
      <formula>0</formula>
    </cfRule>
  </conditionalFormatting>
  <conditionalFormatting sqref="F15:N15">
    <cfRule type="cellIs" dxfId="3909" priority="661" operator="greaterThan">
      <formula>0</formula>
    </cfRule>
  </conditionalFormatting>
  <conditionalFormatting sqref="F15:N15">
    <cfRule type="cellIs" dxfId="3908" priority="660" operator="greaterThan">
      <formula>0</formula>
    </cfRule>
  </conditionalFormatting>
  <conditionalFormatting sqref="F15:N15">
    <cfRule type="cellIs" dxfId="3907" priority="659" operator="greaterThan">
      <formula>0</formula>
    </cfRule>
  </conditionalFormatting>
  <conditionalFormatting sqref="F15:N15">
    <cfRule type="cellIs" dxfId="3906" priority="658" operator="greaterThan">
      <formula>0</formula>
    </cfRule>
  </conditionalFormatting>
  <conditionalFormatting sqref="F15:N15">
    <cfRule type="cellIs" dxfId="3905" priority="657" operator="greaterThan">
      <formula>0</formula>
    </cfRule>
  </conditionalFormatting>
  <conditionalFormatting sqref="F15:N15">
    <cfRule type="cellIs" dxfId="3904" priority="656" operator="greaterThan">
      <formula>0</formula>
    </cfRule>
  </conditionalFormatting>
  <conditionalFormatting sqref="F15:N15">
    <cfRule type="cellIs" dxfId="3903" priority="655" operator="greaterThan">
      <formula>0</formula>
    </cfRule>
  </conditionalFormatting>
  <conditionalFormatting sqref="F15:N15">
    <cfRule type="cellIs" dxfId="3902" priority="654" operator="greaterThan">
      <formula>0</formula>
    </cfRule>
  </conditionalFormatting>
  <conditionalFormatting sqref="F15:N15">
    <cfRule type="cellIs" dxfId="3901" priority="653" operator="greaterThan">
      <formula>0</formula>
    </cfRule>
  </conditionalFormatting>
  <conditionalFormatting sqref="F15:N15">
    <cfRule type="cellIs" dxfId="3900" priority="652" operator="greaterThan">
      <formula>0</formula>
    </cfRule>
  </conditionalFormatting>
  <conditionalFormatting sqref="F15:N15">
    <cfRule type="cellIs" dxfId="3899" priority="651" operator="greaterThan">
      <formula>0</formula>
    </cfRule>
  </conditionalFormatting>
  <conditionalFormatting sqref="F15:N15">
    <cfRule type="cellIs" dxfId="3898" priority="650" operator="greaterThan">
      <formula>0</formula>
    </cfRule>
  </conditionalFormatting>
  <conditionalFormatting sqref="F15:N15">
    <cfRule type="cellIs" dxfId="3897" priority="649" operator="greaterThan">
      <formula>0</formula>
    </cfRule>
  </conditionalFormatting>
  <conditionalFormatting sqref="F15:N15">
    <cfRule type="cellIs" dxfId="3896" priority="648" operator="greaterThan">
      <formula>0</formula>
    </cfRule>
  </conditionalFormatting>
  <conditionalFormatting sqref="F15:N15">
    <cfRule type="cellIs" dxfId="3895" priority="647" operator="greaterThan">
      <formula>0</formula>
    </cfRule>
  </conditionalFormatting>
  <conditionalFormatting sqref="F15:N15">
    <cfRule type="cellIs" dxfId="3894" priority="646" operator="greaterThan">
      <formula>0</formula>
    </cfRule>
  </conditionalFormatting>
  <conditionalFormatting sqref="F15:N15">
    <cfRule type="cellIs" dxfId="3893" priority="645" operator="greaterThan">
      <formula>0</formula>
    </cfRule>
  </conditionalFormatting>
  <conditionalFormatting sqref="F15:N15">
    <cfRule type="cellIs" dxfId="3892" priority="644" operator="greaterThan">
      <formula>0</formula>
    </cfRule>
  </conditionalFormatting>
  <conditionalFormatting sqref="F15:N15">
    <cfRule type="cellIs" dxfId="3891" priority="643" operator="greaterThan">
      <formula>0</formula>
    </cfRule>
  </conditionalFormatting>
  <conditionalFormatting sqref="F15:N15">
    <cfRule type="cellIs" dxfId="3890" priority="642" operator="greaterThan">
      <formula>0</formula>
    </cfRule>
  </conditionalFormatting>
  <conditionalFormatting sqref="F15:N15">
    <cfRule type="cellIs" dxfId="3889" priority="641" operator="greaterThan">
      <formula>0</formula>
    </cfRule>
  </conditionalFormatting>
  <conditionalFormatting sqref="F15:N15">
    <cfRule type="cellIs" dxfId="3888" priority="640" operator="greaterThan">
      <formula>0</formula>
    </cfRule>
  </conditionalFormatting>
  <conditionalFormatting sqref="F15:N15">
    <cfRule type="cellIs" dxfId="3887" priority="639" operator="greaterThan">
      <formula>0</formula>
    </cfRule>
  </conditionalFormatting>
  <conditionalFormatting sqref="F15:N15">
    <cfRule type="cellIs" dxfId="3886" priority="638" operator="greaterThan">
      <formula>0</formula>
    </cfRule>
  </conditionalFormatting>
  <conditionalFormatting sqref="F15:N15">
    <cfRule type="cellIs" dxfId="3885" priority="637" operator="greaterThan">
      <formula>0</formula>
    </cfRule>
  </conditionalFormatting>
  <conditionalFormatting sqref="F15:N15">
    <cfRule type="cellIs" dxfId="3884" priority="636" operator="greaterThan">
      <formula>0</formula>
    </cfRule>
  </conditionalFormatting>
  <conditionalFormatting sqref="F15:N15">
    <cfRule type="cellIs" dxfId="3883" priority="635" operator="greaterThan">
      <formula>0</formula>
    </cfRule>
  </conditionalFormatting>
  <conditionalFormatting sqref="F15:N15">
    <cfRule type="cellIs" dxfId="3882" priority="634" operator="greaterThan">
      <formula>0</formula>
    </cfRule>
  </conditionalFormatting>
  <conditionalFormatting sqref="F15:N15">
    <cfRule type="cellIs" dxfId="3881" priority="633" operator="greaterThan">
      <formula>0</formula>
    </cfRule>
  </conditionalFormatting>
  <conditionalFormatting sqref="F15:N15">
    <cfRule type="cellIs" dxfId="3880" priority="632" operator="greaterThan">
      <formula>0</formula>
    </cfRule>
  </conditionalFormatting>
  <conditionalFormatting sqref="F15:N15">
    <cfRule type="cellIs" dxfId="3879" priority="631" operator="greaterThan">
      <formula>0</formula>
    </cfRule>
  </conditionalFormatting>
  <conditionalFormatting sqref="F15:N15">
    <cfRule type="cellIs" dxfId="3878" priority="630" operator="greaterThan">
      <formula>0</formula>
    </cfRule>
  </conditionalFormatting>
  <conditionalFormatting sqref="F15:N15">
    <cfRule type="cellIs" dxfId="3877" priority="629" operator="greaterThan">
      <formula>0</formula>
    </cfRule>
  </conditionalFormatting>
  <conditionalFormatting sqref="F15:N15">
    <cfRule type="cellIs" dxfId="3876" priority="628" operator="greaterThan">
      <formula>0</formula>
    </cfRule>
  </conditionalFormatting>
  <conditionalFormatting sqref="F15:N15">
    <cfRule type="cellIs" dxfId="3875" priority="627" operator="greaterThan">
      <formula>0</formula>
    </cfRule>
  </conditionalFormatting>
  <conditionalFormatting sqref="F15:N15">
    <cfRule type="cellIs" dxfId="3874" priority="626" operator="greaterThan">
      <formula>0</formula>
    </cfRule>
  </conditionalFormatting>
  <conditionalFormatting sqref="F15:N15">
    <cfRule type="cellIs" dxfId="3873" priority="625" operator="greaterThan">
      <formula>0</formula>
    </cfRule>
  </conditionalFormatting>
  <conditionalFormatting sqref="F15:N15">
    <cfRule type="cellIs" dxfId="3872" priority="624" operator="greaterThan">
      <formula>0</formula>
    </cfRule>
  </conditionalFormatting>
  <conditionalFormatting sqref="F15:N15">
    <cfRule type="cellIs" dxfId="3871" priority="623" operator="greaterThan">
      <formula>0</formula>
    </cfRule>
  </conditionalFormatting>
  <conditionalFormatting sqref="F15:N15">
    <cfRule type="cellIs" dxfId="3870" priority="622" operator="greaterThan">
      <formula>0</formula>
    </cfRule>
  </conditionalFormatting>
  <conditionalFormatting sqref="F15:N15">
    <cfRule type="cellIs" dxfId="3869" priority="621" operator="greaterThan">
      <formula>0</formula>
    </cfRule>
  </conditionalFormatting>
  <conditionalFormatting sqref="F15:N15">
    <cfRule type="cellIs" dxfId="3868" priority="620" operator="greaterThan">
      <formula>0</formula>
    </cfRule>
  </conditionalFormatting>
  <conditionalFormatting sqref="F15:N15">
    <cfRule type="cellIs" dxfId="3867" priority="619" operator="greaterThan">
      <formula>0</formula>
    </cfRule>
  </conditionalFormatting>
  <conditionalFormatting sqref="F15:N15">
    <cfRule type="cellIs" dxfId="3866" priority="618" operator="greaterThan">
      <formula>0</formula>
    </cfRule>
  </conditionalFormatting>
  <conditionalFormatting sqref="F15:N15">
    <cfRule type="cellIs" dxfId="3865" priority="617" operator="greaterThan">
      <formula>0</formula>
    </cfRule>
  </conditionalFormatting>
  <conditionalFormatting sqref="F15:N15">
    <cfRule type="cellIs" dxfId="3864" priority="616" operator="greaterThan">
      <formula>0</formula>
    </cfRule>
  </conditionalFormatting>
  <conditionalFormatting sqref="F15:N15">
    <cfRule type="cellIs" dxfId="3863" priority="615" operator="greaterThan">
      <formula>0</formula>
    </cfRule>
  </conditionalFormatting>
  <conditionalFormatting sqref="F15:N15">
    <cfRule type="cellIs" dxfId="3862" priority="614" operator="greaterThan">
      <formula>0</formula>
    </cfRule>
  </conditionalFormatting>
  <conditionalFormatting sqref="F15:N15">
    <cfRule type="cellIs" dxfId="3861" priority="613" operator="greaterThan">
      <formula>0</formula>
    </cfRule>
  </conditionalFormatting>
  <conditionalFormatting sqref="F15:N15">
    <cfRule type="cellIs" dxfId="3860" priority="612" operator="greaterThan">
      <formula>0</formula>
    </cfRule>
  </conditionalFormatting>
  <conditionalFormatting sqref="F15:N15">
    <cfRule type="cellIs" dxfId="3859" priority="611" operator="greaterThan">
      <formula>0</formula>
    </cfRule>
  </conditionalFormatting>
  <conditionalFormatting sqref="F15:N15">
    <cfRule type="cellIs" dxfId="3858" priority="610" operator="greaterThan">
      <formula>0</formula>
    </cfRule>
  </conditionalFormatting>
  <conditionalFormatting sqref="F15:N15">
    <cfRule type="cellIs" dxfId="3857" priority="609" operator="greaterThan">
      <formula>0</formula>
    </cfRule>
  </conditionalFormatting>
  <conditionalFormatting sqref="F15:N15">
    <cfRule type="cellIs" dxfId="3856" priority="608" operator="greaterThan">
      <formula>0</formula>
    </cfRule>
  </conditionalFormatting>
  <conditionalFormatting sqref="F15:N15">
    <cfRule type="cellIs" dxfId="3855" priority="607" operator="greaterThan">
      <formula>0</formula>
    </cfRule>
  </conditionalFormatting>
  <conditionalFormatting sqref="F15:N15">
    <cfRule type="cellIs" dxfId="3854" priority="606" operator="greaterThan">
      <formula>0</formula>
    </cfRule>
  </conditionalFormatting>
  <conditionalFormatting sqref="F15:N15">
    <cfRule type="cellIs" dxfId="3853" priority="605" operator="greaterThan">
      <formula>0</formula>
    </cfRule>
  </conditionalFormatting>
  <conditionalFormatting sqref="F15:N15">
    <cfRule type="cellIs" dxfId="3852" priority="604" operator="greaterThan">
      <formula>0</formula>
    </cfRule>
  </conditionalFormatting>
  <conditionalFormatting sqref="F15:N15">
    <cfRule type="cellIs" dxfId="3851" priority="603" operator="greaterThan">
      <formula>0</formula>
    </cfRule>
  </conditionalFormatting>
  <conditionalFormatting sqref="F15:N15">
    <cfRule type="cellIs" dxfId="3850" priority="602" operator="greaterThan">
      <formula>0</formula>
    </cfRule>
  </conditionalFormatting>
  <conditionalFormatting sqref="F15:N15">
    <cfRule type="cellIs" dxfId="3849" priority="601" operator="greaterThan">
      <formula>0</formula>
    </cfRule>
  </conditionalFormatting>
  <conditionalFormatting sqref="F15:N15">
    <cfRule type="cellIs" dxfId="3848" priority="600" operator="greaterThan">
      <formula>0</formula>
    </cfRule>
  </conditionalFormatting>
  <conditionalFormatting sqref="F15:N15">
    <cfRule type="cellIs" dxfId="3847" priority="599" operator="greaterThan">
      <formula>0</formula>
    </cfRule>
  </conditionalFormatting>
  <conditionalFormatting sqref="F15:N15">
    <cfRule type="cellIs" dxfId="3846" priority="598" operator="greaterThan">
      <formula>0</formula>
    </cfRule>
  </conditionalFormatting>
  <conditionalFormatting sqref="F15:N15">
    <cfRule type="cellIs" dxfId="3845" priority="597" operator="greaterThan">
      <formula>0</formula>
    </cfRule>
  </conditionalFormatting>
  <conditionalFormatting sqref="F15:N15">
    <cfRule type="cellIs" dxfId="3844" priority="596" operator="greaterThan">
      <formula>0</formula>
    </cfRule>
  </conditionalFormatting>
  <conditionalFormatting sqref="F15:N15">
    <cfRule type="cellIs" dxfId="3843" priority="595" operator="greaterThan">
      <formula>0</formula>
    </cfRule>
  </conditionalFormatting>
  <conditionalFormatting sqref="F15:N15">
    <cfRule type="cellIs" dxfId="3842" priority="594" operator="greaterThan">
      <formula>0</formula>
    </cfRule>
  </conditionalFormatting>
  <conditionalFormatting sqref="F15:N15">
    <cfRule type="cellIs" dxfId="3841" priority="593" operator="greaterThan">
      <formula>0</formula>
    </cfRule>
  </conditionalFormatting>
  <conditionalFormatting sqref="F15:N15">
    <cfRule type="cellIs" dxfId="3840" priority="592" operator="greaterThan">
      <formula>0</formula>
    </cfRule>
  </conditionalFormatting>
  <conditionalFormatting sqref="F15:N15">
    <cfRule type="cellIs" dxfId="3839" priority="591" operator="greaterThan">
      <formula>0</formula>
    </cfRule>
  </conditionalFormatting>
  <conditionalFormatting sqref="F15:N15">
    <cfRule type="cellIs" dxfId="3838" priority="590" operator="greaterThan">
      <formula>0</formula>
    </cfRule>
  </conditionalFormatting>
  <conditionalFormatting sqref="F15:N15">
    <cfRule type="cellIs" dxfId="3837" priority="589" operator="greaterThan">
      <formula>0</formula>
    </cfRule>
  </conditionalFormatting>
  <conditionalFormatting sqref="F15:N15">
    <cfRule type="cellIs" dxfId="3836" priority="588" operator="greaterThan">
      <formula>0</formula>
    </cfRule>
  </conditionalFormatting>
  <conditionalFormatting sqref="F15:N15">
    <cfRule type="cellIs" dxfId="3835" priority="587" operator="greaterThan">
      <formula>0</formula>
    </cfRule>
  </conditionalFormatting>
  <conditionalFormatting sqref="F15:N15">
    <cfRule type="cellIs" dxfId="3834" priority="586" operator="greaterThan">
      <formula>0</formula>
    </cfRule>
  </conditionalFormatting>
  <conditionalFormatting sqref="F15:N15">
    <cfRule type="cellIs" dxfId="3833" priority="585" operator="greaterThan">
      <formula>0</formula>
    </cfRule>
  </conditionalFormatting>
  <conditionalFormatting sqref="F15:N15">
    <cfRule type="cellIs" dxfId="3832" priority="584" operator="greaterThan">
      <formula>0</formula>
    </cfRule>
  </conditionalFormatting>
  <conditionalFormatting sqref="F15:N15">
    <cfRule type="cellIs" dxfId="3831" priority="583" operator="greaterThan">
      <formula>0</formula>
    </cfRule>
  </conditionalFormatting>
  <conditionalFormatting sqref="F15:N15">
    <cfRule type="cellIs" dxfId="3830" priority="582" operator="greaterThan">
      <formula>0</formula>
    </cfRule>
  </conditionalFormatting>
  <conditionalFormatting sqref="F15:N15">
    <cfRule type="cellIs" dxfId="3829" priority="581" operator="greaterThan">
      <formula>0</formula>
    </cfRule>
  </conditionalFormatting>
  <conditionalFormatting sqref="F15:N15">
    <cfRule type="cellIs" dxfId="3828" priority="580" operator="greaterThan">
      <formula>0</formula>
    </cfRule>
  </conditionalFormatting>
  <conditionalFormatting sqref="F15:N15">
    <cfRule type="cellIs" dxfId="3827" priority="579" operator="greaterThan">
      <formula>0</formula>
    </cfRule>
  </conditionalFormatting>
  <conditionalFormatting sqref="F15:N15">
    <cfRule type="cellIs" dxfId="3826" priority="578" operator="greaterThan">
      <formula>0</formula>
    </cfRule>
  </conditionalFormatting>
  <conditionalFormatting sqref="F15:N15">
    <cfRule type="cellIs" dxfId="3825" priority="577" operator="greaterThan">
      <formula>0</formula>
    </cfRule>
  </conditionalFormatting>
  <conditionalFormatting sqref="F15:N15">
    <cfRule type="cellIs" dxfId="3824" priority="576" operator="greaterThan">
      <formula>0</formula>
    </cfRule>
  </conditionalFormatting>
  <conditionalFormatting sqref="F15:N15">
    <cfRule type="cellIs" dxfId="3823" priority="575" operator="greaterThan">
      <formula>0</formula>
    </cfRule>
  </conditionalFormatting>
  <conditionalFormatting sqref="F15:N15">
    <cfRule type="cellIs" dxfId="3822" priority="574" operator="greaterThan">
      <formula>0</formula>
    </cfRule>
  </conditionalFormatting>
  <conditionalFormatting sqref="F15:N15">
    <cfRule type="cellIs" dxfId="3821" priority="573" operator="greaterThan">
      <formula>0</formula>
    </cfRule>
  </conditionalFormatting>
  <conditionalFormatting sqref="F15:N15">
    <cfRule type="cellIs" dxfId="3820" priority="572" operator="greaterThan">
      <formula>0</formula>
    </cfRule>
  </conditionalFormatting>
  <conditionalFormatting sqref="F15:N15">
    <cfRule type="cellIs" dxfId="3819" priority="571" operator="greaterThan">
      <formula>0</formula>
    </cfRule>
  </conditionalFormatting>
  <conditionalFormatting sqref="F15:N15">
    <cfRule type="cellIs" dxfId="3818" priority="570" operator="greaterThan">
      <formula>0</formula>
    </cfRule>
  </conditionalFormatting>
  <conditionalFormatting sqref="F15:N15">
    <cfRule type="cellIs" dxfId="3817" priority="569" operator="greaterThan">
      <formula>0</formula>
    </cfRule>
  </conditionalFormatting>
  <conditionalFormatting sqref="F15:N15">
    <cfRule type="cellIs" dxfId="3816" priority="568" operator="greaterThan">
      <formula>0</formula>
    </cfRule>
  </conditionalFormatting>
  <conditionalFormatting sqref="F15:N15">
    <cfRule type="cellIs" dxfId="3815" priority="567" operator="greaterThan">
      <formula>0</formula>
    </cfRule>
  </conditionalFormatting>
  <conditionalFormatting sqref="F15:N15">
    <cfRule type="cellIs" dxfId="3814" priority="566" operator="greaterThan">
      <formula>0</formula>
    </cfRule>
  </conditionalFormatting>
  <conditionalFormatting sqref="F15:N15">
    <cfRule type="cellIs" dxfId="3813" priority="565" operator="greaterThan">
      <formula>0</formula>
    </cfRule>
  </conditionalFormatting>
  <conditionalFormatting sqref="F15:N15">
    <cfRule type="cellIs" dxfId="3812" priority="564" operator="greaterThan">
      <formula>0</formula>
    </cfRule>
  </conditionalFormatting>
  <conditionalFormatting sqref="F15:N15">
    <cfRule type="cellIs" dxfId="3811" priority="563" operator="greaterThan">
      <formula>0</formula>
    </cfRule>
  </conditionalFormatting>
  <conditionalFormatting sqref="F15:N15">
    <cfRule type="cellIs" dxfId="3810" priority="562" operator="greaterThan">
      <formula>0</formula>
    </cfRule>
  </conditionalFormatting>
  <conditionalFormatting sqref="F15:N15">
    <cfRule type="cellIs" dxfId="3809" priority="561" operator="greaterThan">
      <formula>0</formula>
    </cfRule>
  </conditionalFormatting>
  <conditionalFormatting sqref="F15:N15">
    <cfRule type="cellIs" dxfId="3808" priority="560" operator="greaterThan">
      <formula>0</formula>
    </cfRule>
  </conditionalFormatting>
  <conditionalFormatting sqref="F15:N15">
    <cfRule type="cellIs" dxfId="3807" priority="559" operator="greaterThan">
      <formula>0</formula>
    </cfRule>
  </conditionalFormatting>
  <conditionalFormatting sqref="F15:N15">
    <cfRule type="cellIs" dxfId="3806" priority="558" operator="greaterThan">
      <formula>0</formula>
    </cfRule>
  </conditionalFormatting>
  <conditionalFormatting sqref="F15:N15">
    <cfRule type="cellIs" dxfId="3805" priority="557" operator="greaterThan">
      <formula>0</formula>
    </cfRule>
  </conditionalFormatting>
  <conditionalFormatting sqref="F15:N15">
    <cfRule type="cellIs" dxfId="3804" priority="556" operator="greaterThan">
      <formula>0</formula>
    </cfRule>
  </conditionalFormatting>
  <conditionalFormatting sqref="F15:N15">
    <cfRule type="cellIs" dxfId="3803" priority="555" operator="greaterThan">
      <formula>0</formula>
    </cfRule>
  </conditionalFormatting>
  <conditionalFormatting sqref="F15:N15">
    <cfRule type="cellIs" dxfId="3802" priority="554" operator="greaterThan">
      <formula>0</formula>
    </cfRule>
  </conditionalFormatting>
  <conditionalFormatting sqref="F15:N15">
    <cfRule type="cellIs" dxfId="3801" priority="553" operator="greaterThan">
      <formula>0</formula>
    </cfRule>
  </conditionalFormatting>
  <conditionalFormatting sqref="F15:N15">
    <cfRule type="cellIs" dxfId="3800" priority="552" operator="greaterThan">
      <formula>0</formula>
    </cfRule>
  </conditionalFormatting>
  <conditionalFormatting sqref="F15:N15">
    <cfRule type="cellIs" dxfId="3799" priority="551" operator="greaterThan">
      <formula>0</formula>
    </cfRule>
  </conditionalFormatting>
  <conditionalFormatting sqref="F15:N15">
    <cfRule type="cellIs" dxfId="3798" priority="550" operator="greaterThan">
      <formula>0</formula>
    </cfRule>
  </conditionalFormatting>
  <conditionalFormatting sqref="F15:N15">
    <cfRule type="cellIs" dxfId="3797" priority="549" operator="greaterThan">
      <formula>0</formula>
    </cfRule>
  </conditionalFormatting>
  <conditionalFormatting sqref="F15:N15">
    <cfRule type="cellIs" dxfId="3796" priority="548" operator="greaterThan">
      <formula>0</formula>
    </cfRule>
  </conditionalFormatting>
  <conditionalFormatting sqref="F15:N15">
    <cfRule type="cellIs" dxfId="3795" priority="547" operator="greaterThan">
      <formula>0</formula>
    </cfRule>
  </conditionalFormatting>
  <conditionalFormatting sqref="F15:N15">
    <cfRule type="cellIs" dxfId="3794" priority="546" operator="greaterThan">
      <formula>0</formula>
    </cfRule>
  </conditionalFormatting>
  <conditionalFormatting sqref="F15:N15">
    <cfRule type="cellIs" dxfId="3793" priority="545" operator="greaterThan">
      <formula>0</formula>
    </cfRule>
  </conditionalFormatting>
  <conditionalFormatting sqref="F15:N15">
    <cfRule type="cellIs" dxfId="3792" priority="544" operator="greaterThan">
      <formula>0</formula>
    </cfRule>
  </conditionalFormatting>
  <conditionalFormatting sqref="F15:N15">
    <cfRule type="cellIs" dxfId="3791" priority="543" operator="greaterThan">
      <formula>0</formula>
    </cfRule>
  </conditionalFormatting>
  <conditionalFormatting sqref="F15:N15">
    <cfRule type="cellIs" dxfId="3790" priority="542" operator="greaterThan">
      <formula>0</formula>
    </cfRule>
  </conditionalFormatting>
  <conditionalFormatting sqref="F15:N15">
    <cfRule type="cellIs" dxfId="3789" priority="541" operator="greaterThan">
      <formula>0</formula>
    </cfRule>
  </conditionalFormatting>
  <conditionalFormatting sqref="F15:N15">
    <cfRule type="cellIs" dxfId="3788" priority="540" operator="greaterThan">
      <formula>0</formula>
    </cfRule>
  </conditionalFormatting>
  <conditionalFormatting sqref="F15:N15">
    <cfRule type="cellIs" dxfId="3787" priority="539" operator="greaterThan">
      <formula>0</formula>
    </cfRule>
  </conditionalFormatting>
  <conditionalFormatting sqref="F15:N15">
    <cfRule type="cellIs" dxfId="3786" priority="538" operator="greaterThan">
      <formula>0</formula>
    </cfRule>
  </conditionalFormatting>
  <conditionalFormatting sqref="F15:N15">
    <cfRule type="cellIs" dxfId="3785" priority="537" operator="greaterThan">
      <formula>0</formula>
    </cfRule>
  </conditionalFormatting>
  <conditionalFormatting sqref="F15:N15">
    <cfRule type="cellIs" dxfId="3784" priority="536" operator="greaterThan">
      <formula>0</formula>
    </cfRule>
  </conditionalFormatting>
  <conditionalFormatting sqref="F15:N15">
    <cfRule type="cellIs" dxfId="3783" priority="535" operator="greaterThan">
      <formula>0</formula>
    </cfRule>
  </conditionalFormatting>
  <conditionalFormatting sqref="F15:N15">
    <cfRule type="cellIs" dxfId="3782" priority="534" operator="greaterThan">
      <formula>0</formula>
    </cfRule>
  </conditionalFormatting>
  <conditionalFormatting sqref="F15:N15">
    <cfRule type="cellIs" dxfId="3781" priority="533" operator="greaterThan">
      <formula>0</formula>
    </cfRule>
  </conditionalFormatting>
  <conditionalFormatting sqref="F15:N15">
    <cfRule type="cellIs" dxfId="3780" priority="532" operator="greaterThan">
      <formula>0</formula>
    </cfRule>
  </conditionalFormatting>
  <conditionalFormatting sqref="F15:N15">
    <cfRule type="cellIs" dxfId="3779" priority="531" operator="greaterThan">
      <formula>0</formula>
    </cfRule>
  </conditionalFormatting>
  <conditionalFormatting sqref="F15:N15">
    <cfRule type="cellIs" dxfId="3778" priority="530" operator="greaterThan">
      <formula>0</formula>
    </cfRule>
  </conditionalFormatting>
  <conditionalFormatting sqref="F15:N15">
    <cfRule type="cellIs" dxfId="3777" priority="529" operator="greaterThan">
      <formula>0</formula>
    </cfRule>
  </conditionalFormatting>
  <conditionalFormatting sqref="F15:N15">
    <cfRule type="cellIs" dxfId="3776" priority="528" operator="greaterThan">
      <formula>0</formula>
    </cfRule>
  </conditionalFormatting>
  <conditionalFormatting sqref="F15:N15">
    <cfRule type="cellIs" dxfId="3775" priority="527" operator="greaterThan">
      <formula>0</formula>
    </cfRule>
  </conditionalFormatting>
  <conditionalFormatting sqref="F15:N15">
    <cfRule type="cellIs" dxfId="3774" priority="526" operator="greaterThan">
      <formula>0</formula>
    </cfRule>
  </conditionalFormatting>
  <conditionalFormatting sqref="F15:N15">
    <cfRule type="cellIs" dxfId="3773" priority="525" operator="greaterThan">
      <formula>0</formula>
    </cfRule>
  </conditionalFormatting>
  <conditionalFormatting sqref="F15:N15">
    <cfRule type="cellIs" dxfId="3772" priority="524" operator="greaterThan">
      <formula>0</formula>
    </cfRule>
  </conditionalFormatting>
  <conditionalFormatting sqref="F15:N15">
    <cfRule type="cellIs" dxfId="3771" priority="523" operator="greaterThan">
      <formula>0</formula>
    </cfRule>
  </conditionalFormatting>
  <conditionalFormatting sqref="F15:N15">
    <cfRule type="cellIs" dxfId="3770" priority="522" operator="greaterThan">
      <formula>0</formula>
    </cfRule>
  </conditionalFormatting>
  <conditionalFormatting sqref="F15:N15">
    <cfRule type="cellIs" dxfId="3769" priority="521" operator="greaterThan">
      <formula>0</formula>
    </cfRule>
  </conditionalFormatting>
  <conditionalFormatting sqref="F15:N15">
    <cfRule type="cellIs" dxfId="3768" priority="520" operator="greaterThan">
      <formula>0</formula>
    </cfRule>
  </conditionalFormatting>
  <conditionalFormatting sqref="F15:N15">
    <cfRule type="cellIs" dxfId="3767" priority="519" operator="greaterThan">
      <formula>0</formula>
    </cfRule>
  </conditionalFormatting>
  <conditionalFormatting sqref="F15:N15">
    <cfRule type="cellIs" dxfId="3766" priority="518" operator="greaterThan">
      <formula>0</formula>
    </cfRule>
  </conditionalFormatting>
  <conditionalFormatting sqref="F15:N15">
    <cfRule type="cellIs" dxfId="3765" priority="517" operator="greaterThan">
      <formula>0</formula>
    </cfRule>
  </conditionalFormatting>
  <conditionalFormatting sqref="F15:N15">
    <cfRule type="cellIs" dxfId="3764" priority="516" operator="greaterThan">
      <formula>0</formula>
    </cfRule>
  </conditionalFormatting>
  <conditionalFormatting sqref="F15:N15">
    <cfRule type="cellIs" dxfId="3763" priority="515" operator="greaterThan">
      <formula>0</formula>
    </cfRule>
  </conditionalFormatting>
  <conditionalFormatting sqref="F15:N15">
    <cfRule type="cellIs" dxfId="3762" priority="514" operator="greaterThan">
      <formula>0</formula>
    </cfRule>
  </conditionalFormatting>
  <conditionalFormatting sqref="F15:N15">
    <cfRule type="cellIs" dxfId="3761" priority="513" operator="greaterThan">
      <formula>0</formula>
    </cfRule>
  </conditionalFormatting>
  <conditionalFormatting sqref="F15:N15">
    <cfRule type="cellIs" dxfId="3760" priority="512" operator="greaterThan">
      <formula>0</formula>
    </cfRule>
  </conditionalFormatting>
  <conditionalFormatting sqref="F15:N15">
    <cfRule type="cellIs" dxfId="3759" priority="511" operator="greaterThan">
      <formula>0</formula>
    </cfRule>
  </conditionalFormatting>
  <conditionalFormatting sqref="F15:N15">
    <cfRule type="cellIs" dxfId="3758" priority="510" operator="greaterThan">
      <formula>0</formula>
    </cfRule>
  </conditionalFormatting>
  <conditionalFormatting sqref="F15:N15">
    <cfRule type="cellIs" dxfId="3757" priority="509" operator="greaterThan">
      <formula>0</formula>
    </cfRule>
  </conditionalFormatting>
  <conditionalFormatting sqref="F15:N15">
    <cfRule type="cellIs" dxfId="3756" priority="508" operator="greaterThan">
      <formula>0</formula>
    </cfRule>
  </conditionalFormatting>
  <conditionalFormatting sqref="F15:N15">
    <cfRule type="cellIs" dxfId="3755" priority="507" operator="greaterThan">
      <formula>0</formula>
    </cfRule>
  </conditionalFormatting>
  <conditionalFormatting sqref="F15:N15">
    <cfRule type="cellIs" dxfId="3754" priority="506" operator="greaterThan">
      <formula>0</formula>
    </cfRule>
  </conditionalFormatting>
  <conditionalFormatting sqref="F15:N15">
    <cfRule type="cellIs" dxfId="3753" priority="505" operator="greaterThan">
      <formula>0</formula>
    </cfRule>
  </conditionalFormatting>
  <conditionalFormatting sqref="F15:N15">
    <cfRule type="cellIs" dxfId="3752" priority="504" operator="greaterThan">
      <formula>0</formula>
    </cfRule>
  </conditionalFormatting>
  <conditionalFormatting sqref="F15:N15">
    <cfRule type="cellIs" dxfId="3751" priority="503" operator="greaterThan">
      <formula>0</formula>
    </cfRule>
  </conditionalFormatting>
  <conditionalFormatting sqref="F15:N15">
    <cfRule type="cellIs" dxfId="3750" priority="502" operator="greaterThan">
      <formula>0</formula>
    </cfRule>
  </conditionalFormatting>
  <conditionalFormatting sqref="F15:N15">
    <cfRule type="cellIs" dxfId="3749" priority="501" operator="greaterThan">
      <formula>0</formula>
    </cfRule>
  </conditionalFormatting>
  <conditionalFormatting sqref="F15:N15">
    <cfRule type="cellIs" dxfId="3748" priority="500" operator="greaterThan">
      <formula>0</formula>
    </cfRule>
  </conditionalFormatting>
  <conditionalFormatting sqref="F15:N15">
    <cfRule type="cellIs" dxfId="3747" priority="499" operator="greaterThan">
      <formula>0</formula>
    </cfRule>
  </conditionalFormatting>
  <conditionalFormatting sqref="F15:N15">
    <cfRule type="cellIs" dxfId="3746" priority="498" operator="greaterThan">
      <formula>0</formula>
    </cfRule>
  </conditionalFormatting>
  <conditionalFormatting sqref="F15:N15">
    <cfRule type="cellIs" dxfId="3745" priority="497" operator="greaterThan">
      <formula>0</formula>
    </cfRule>
  </conditionalFormatting>
  <conditionalFormatting sqref="F15:N15">
    <cfRule type="cellIs" dxfId="3744" priority="496" operator="greaterThan">
      <formula>0</formula>
    </cfRule>
  </conditionalFormatting>
  <conditionalFormatting sqref="F15:N15">
    <cfRule type="cellIs" dxfId="3743" priority="495" operator="greaterThan">
      <formula>0</formula>
    </cfRule>
  </conditionalFormatting>
  <conditionalFormatting sqref="F15:N15">
    <cfRule type="cellIs" dxfId="3742" priority="494" operator="greaterThan">
      <formula>0</formula>
    </cfRule>
  </conditionalFormatting>
  <conditionalFormatting sqref="F15:N15">
    <cfRule type="cellIs" dxfId="3741" priority="493" operator="greaterThan">
      <formula>0</formula>
    </cfRule>
  </conditionalFormatting>
  <conditionalFormatting sqref="F15:N15">
    <cfRule type="cellIs" dxfId="3740" priority="492" operator="greaterThan">
      <formula>0</formula>
    </cfRule>
  </conditionalFormatting>
  <conditionalFormatting sqref="F15:N15">
    <cfRule type="cellIs" dxfId="3739" priority="491" operator="greaterThan">
      <formula>0</formula>
    </cfRule>
  </conditionalFormatting>
  <conditionalFormatting sqref="F15:N15">
    <cfRule type="cellIs" dxfId="3738" priority="490" operator="greaterThan">
      <formula>0</formula>
    </cfRule>
  </conditionalFormatting>
  <conditionalFormatting sqref="F15:N15">
    <cfRule type="cellIs" dxfId="3737" priority="489" operator="greaterThan">
      <formula>0</formula>
    </cfRule>
  </conditionalFormatting>
  <conditionalFormatting sqref="F15:N15">
    <cfRule type="cellIs" dxfId="3736" priority="488" operator="greaterThan">
      <formula>0</formula>
    </cfRule>
  </conditionalFormatting>
  <conditionalFormatting sqref="F15:N15">
    <cfRule type="cellIs" dxfId="3735" priority="487" operator="greaterThan">
      <formula>0</formula>
    </cfRule>
  </conditionalFormatting>
  <conditionalFormatting sqref="F15:N15">
    <cfRule type="cellIs" dxfId="3734" priority="486" operator="greaterThan">
      <formula>0</formula>
    </cfRule>
  </conditionalFormatting>
  <conditionalFormatting sqref="F15:N15">
    <cfRule type="cellIs" dxfId="3733" priority="485" operator="greaterThan">
      <formula>0</formula>
    </cfRule>
  </conditionalFormatting>
  <conditionalFormatting sqref="F15:N15">
    <cfRule type="cellIs" dxfId="3732" priority="484" operator="greaterThan">
      <formula>0</formula>
    </cfRule>
  </conditionalFormatting>
  <conditionalFormatting sqref="F15:N15">
    <cfRule type="cellIs" dxfId="3731" priority="483" operator="greaterThan">
      <formula>0</formula>
    </cfRule>
  </conditionalFormatting>
  <conditionalFormatting sqref="F15:N15">
    <cfRule type="cellIs" dxfId="3730" priority="482" operator="greaterThan">
      <formula>0</formula>
    </cfRule>
  </conditionalFormatting>
  <conditionalFormatting sqref="F15:N15">
    <cfRule type="cellIs" dxfId="3729" priority="481" operator="greaterThan">
      <formula>0</formula>
    </cfRule>
  </conditionalFormatting>
  <conditionalFormatting sqref="F15:N15">
    <cfRule type="cellIs" dxfId="3728" priority="480" operator="greaterThan">
      <formula>0</formula>
    </cfRule>
  </conditionalFormatting>
  <conditionalFormatting sqref="F15:N15">
    <cfRule type="cellIs" dxfId="3727" priority="479" operator="greaterThan">
      <formula>0</formula>
    </cfRule>
  </conditionalFormatting>
  <conditionalFormatting sqref="F15:N15">
    <cfRule type="cellIs" dxfId="3726" priority="478" operator="greaterThan">
      <formula>0</formula>
    </cfRule>
  </conditionalFormatting>
  <conditionalFormatting sqref="F15:N15">
    <cfRule type="cellIs" dxfId="3725" priority="477" operator="greaterThan">
      <formula>0</formula>
    </cfRule>
  </conditionalFormatting>
  <conditionalFormatting sqref="F15:N15">
    <cfRule type="cellIs" dxfId="3724" priority="476" operator="greaterThan">
      <formula>0</formula>
    </cfRule>
  </conditionalFormatting>
  <conditionalFormatting sqref="F15:N15">
    <cfRule type="cellIs" dxfId="3723" priority="475" operator="greaterThan">
      <formula>0</formula>
    </cfRule>
  </conditionalFormatting>
  <conditionalFormatting sqref="F15:N15">
    <cfRule type="cellIs" dxfId="3722" priority="474" operator="greaterThan">
      <formula>0</formula>
    </cfRule>
  </conditionalFormatting>
  <conditionalFormatting sqref="F15:N15">
    <cfRule type="cellIs" dxfId="3721" priority="473" operator="greaterThan">
      <formula>0</formula>
    </cfRule>
  </conditionalFormatting>
  <conditionalFormatting sqref="F15:N15">
    <cfRule type="cellIs" dxfId="3720" priority="472" operator="greaterThan">
      <formula>0</formula>
    </cfRule>
  </conditionalFormatting>
  <conditionalFormatting sqref="F15:N15">
    <cfRule type="cellIs" dxfId="3719" priority="471" operator="greaterThan">
      <formula>0</formula>
    </cfRule>
  </conditionalFormatting>
  <conditionalFormatting sqref="F15:N15">
    <cfRule type="cellIs" dxfId="3718" priority="470" operator="greaterThan">
      <formula>0</formula>
    </cfRule>
  </conditionalFormatting>
  <conditionalFormatting sqref="F15:N15">
    <cfRule type="cellIs" dxfId="3717" priority="469" operator="greaterThan">
      <formula>0</formula>
    </cfRule>
  </conditionalFormatting>
  <conditionalFormatting sqref="F15:N15">
    <cfRule type="cellIs" dxfId="3716" priority="468" operator="greaterThan">
      <formula>0</formula>
    </cfRule>
  </conditionalFormatting>
  <conditionalFormatting sqref="F15:N15">
    <cfRule type="cellIs" dxfId="3715" priority="467" operator="greaterThan">
      <formula>0</formula>
    </cfRule>
  </conditionalFormatting>
  <conditionalFormatting sqref="F15:N15">
    <cfRule type="cellIs" dxfId="3714" priority="466" operator="greaterThan">
      <formula>0</formula>
    </cfRule>
  </conditionalFormatting>
  <conditionalFormatting sqref="F15:N15">
    <cfRule type="cellIs" dxfId="3713" priority="465" operator="greaterThan">
      <formula>0</formula>
    </cfRule>
  </conditionalFormatting>
  <conditionalFormatting sqref="F15:N15">
    <cfRule type="cellIs" dxfId="3712" priority="464" operator="greaterThan">
      <formula>0</formula>
    </cfRule>
  </conditionalFormatting>
  <conditionalFormatting sqref="F15:N15">
    <cfRule type="cellIs" dxfId="3711" priority="463" operator="greaterThan">
      <formula>0</formula>
    </cfRule>
  </conditionalFormatting>
  <conditionalFormatting sqref="F15:N15">
    <cfRule type="cellIs" dxfId="3710" priority="462" operator="greaterThan">
      <formula>0</formula>
    </cfRule>
  </conditionalFormatting>
  <conditionalFormatting sqref="F15:N15">
    <cfRule type="cellIs" dxfId="3709" priority="461" operator="greaterThan">
      <formula>0</formula>
    </cfRule>
  </conditionalFormatting>
  <conditionalFormatting sqref="F15:N15">
    <cfRule type="cellIs" dxfId="3708" priority="460" operator="greaterThan">
      <formula>0</formula>
    </cfRule>
  </conditionalFormatting>
  <conditionalFormatting sqref="F15:N15">
    <cfRule type="cellIs" dxfId="3707" priority="459" operator="greaterThan">
      <formula>0</formula>
    </cfRule>
  </conditionalFormatting>
  <conditionalFormatting sqref="F15:N15">
    <cfRule type="cellIs" dxfId="3706" priority="458" operator="greaterThan">
      <formula>0</formula>
    </cfRule>
  </conditionalFormatting>
  <conditionalFormatting sqref="F15:N15">
    <cfRule type="cellIs" dxfId="3705" priority="457" operator="greaterThan">
      <formula>0</formula>
    </cfRule>
  </conditionalFormatting>
  <conditionalFormatting sqref="F15:N15">
    <cfRule type="cellIs" dxfId="3704" priority="456" operator="greaterThan">
      <formula>0</formula>
    </cfRule>
  </conditionalFormatting>
  <conditionalFormatting sqref="F15:N15">
    <cfRule type="cellIs" dxfId="3703" priority="455" operator="greaterThan">
      <formula>0</formula>
    </cfRule>
  </conditionalFormatting>
  <conditionalFormatting sqref="F15:N15">
    <cfRule type="cellIs" dxfId="3702" priority="454" operator="greaterThan">
      <formula>0</formula>
    </cfRule>
  </conditionalFormatting>
  <conditionalFormatting sqref="F15:N15">
    <cfRule type="cellIs" dxfId="3701" priority="453" operator="greaterThan">
      <formula>0</formula>
    </cfRule>
  </conditionalFormatting>
  <conditionalFormatting sqref="F15:N15">
    <cfRule type="cellIs" dxfId="3700" priority="452" operator="greaterThan">
      <formula>0</formula>
    </cfRule>
  </conditionalFormatting>
  <conditionalFormatting sqref="F15:N15">
    <cfRule type="cellIs" dxfId="3699" priority="451" operator="greaterThan">
      <formula>0</formula>
    </cfRule>
  </conditionalFormatting>
  <conditionalFormatting sqref="F15:N15">
    <cfRule type="cellIs" dxfId="3698" priority="450" operator="greaterThan">
      <formula>0</formula>
    </cfRule>
  </conditionalFormatting>
  <conditionalFormatting sqref="F15:N15">
    <cfRule type="cellIs" dxfId="3697" priority="449" operator="greaterThan">
      <formula>0</formula>
    </cfRule>
  </conditionalFormatting>
  <conditionalFormatting sqref="F15:N15">
    <cfRule type="cellIs" dxfId="3696" priority="448" operator="greaterThan">
      <formula>0</formula>
    </cfRule>
  </conditionalFormatting>
  <conditionalFormatting sqref="F15:N15">
    <cfRule type="cellIs" dxfId="3695" priority="447" operator="greaterThan">
      <formula>0</formula>
    </cfRule>
  </conditionalFormatting>
  <conditionalFormatting sqref="F15:N15">
    <cfRule type="cellIs" dxfId="3694" priority="446" operator="greaterThan">
      <formula>0</formula>
    </cfRule>
  </conditionalFormatting>
  <conditionalFormatting sqref="F15:N15">
    <cfRule type="cellIs" dxfId="3693" priority="445" operator="greaterThan">
      <formula>0</formula>
    </cfRule>
  </conditionalFormatting>
  <conditionalFormatting sqref="F15:N15">
    <cfRule type="cellIs" dxfId="3692" priority="444" operator="greaterThan">
      <formula>0</formula>
    </cfRule>
  </conditionalFormatting>
  <conditionalFormatting sqref="F15:N15">
    <cfRule type="cellIs" dxfId="3691" priority="443" operator="greaterThan">
      <formula>0</formula>
    </cfRule>
  </conditionalFormatting>
  <conditionalFormatting sqref="F15:N15">
    <cfRule type="cellIs" dxfId="3690" priority="442" operator="greaterThan">
      <formula>0</formula>
    </cfRule>
  </conditionalFormatting>
  <conditionalFormatting sqref="F15:N15">
    <cfRule type="cellIs" dxfId="3689" priority="441" operator="greaterThan">
      <formula>0</formula>
    </cfRule>
  </conditionalFormatting>
  <conditionalFormatting sqref="F15:N15">
    <cfRule type="cellIs" dxfId="3688" priority="440" operator="greaterThan">
      <formula>0</formula>
    </cfRule>
  </conditionalFormatting>
  <conditionalFormatting sqref="F15:N15">
    <cfRule type="cellIs" dxfId="3687" priority="439" operator="greaterThan">
      <formula>0</formula>
    </cfRule>
  </conditionalFormatting>
  <conditionalFormatting sqref="F15:N15">
    <cfRule type="cellIs" dxfId="3686" priority="438" operator="greaterThan">
      <formula>0</formula>
    </cfRule>
  </conditionalFormatting>
  <conditionalFormatting sqref="F15:N15">
    <cfRule type="cellIs" dxfId="3685" priority="437" operator="greaterThan">
      <formula>0</formula>
    </cfRule>
  </conditionalFormatting>
  <conditionalFormatting sqref="F15:N15">
    <cfRule type="cellIs" dxfId="3684" priority="436" operator="greaterThan">
      <formula>0</formula>
    </cfRule>
  </conditionalFormatting>
  <conditionalFormatting sqref="F15:N15">
    <cfRule type="cellIs" dxfId="3683" priority="435" operator="greaterThan">
      <formula>0</formula>
    </cfRule>
  </conditionalFormatting>
  <conditionalFormatting sqref="F15:N15">
    <cfRule type="cellIs" dxfId="3682" priority="434" operator="greaterThan">
      <formula>0</formula>
    </cfRule>
  </conditionalFormatting>
  <conditionalFormatting sqref="F15:N15">
    <cfRule type="cellIs" dxfId="3681" priority="433" operator="greaterThan">
      <formula>0</formula>
    </cfRule>
  </conditionalFormatting>
  <conditionalFormatting sqref="F15:N15">
    <cfRule type="cellIs" dxfId="3680" priority="432" operator="greaterThan">
      <formula>0</formula>
    </cfRule>
  </conditionalFormatting>
  <conditionalFormatting sqref="F15:N15">
    <cfRule type="cellIs" dxfId="3679" priority="431" operator="greaterThan">
      <formula>0</formula>
    </cfRule>
  </conditionalFormatting>
  <conditionalFormatting sqref="F15:N15">
    <cfRule type="cellIs" dxfId="3678" priority="430" operator="greaterThan">
      <formula>0</formula>
    </cfRule>
  </conditionalFormatting>
  <conditionalFormatting sqref="F15:N15">
    <cfRule type="cellIs" dxfId="3677" priority="429" operator="greaterThan">
      <formula>0</formula>
    </cfRule>
  </conditionalFormatting>
  <conditionalFormatting sqref="F15:N15">
    <cfRule type="cellIs" dxfId="3676" priority="428" operator="greaterThan">
      <formula>0</formula>
    </cfRule>
  </conditionalFormatting>
  <conditionalFormatting sqref="F15:N15">
    <cfRule type="cellIs" dxfId="3675" priority="427" operator="greaterThan">
      <formula>0</formula>
    </cfRule>
  </conditionalFormatting>
  <conditionalFormatting sqref="F15:N15">
    <cfRule type="cellIs" dxfId="3674" priority="426" operator="greaterThan">
      <formula>0</formula>
    </cfRule>
  </conditionalFormatting>
  <conditionalFormatting sqref="F15:N15">
    <cfRule type="cellIs" dxfId="3673" priority="425" operator="greaterThan">
      <formula>0</formula>
    </cfRule>
  </conditionalFormatting>
  <conditionalFormatting sqref="F15:N15">
    <cfRule type="cellIs" dxfId="3672" priority="424" operator="greaterThan">
      <formula>0</formula>
    </cfRule>
  </conditionalFormatting>
  <conditionalFormatting sqref="F15:N15">
    <cfRule type="cellIs" dxfId="3671" priority="423" operator="greaterThan">
      <formula>0</formula>
    </cfRule>
  </conditionalFormatting>
  <conditionalFormatting sqref="F15:N15">
    <cfRule type="cellIs" dxfId="3670" priority="422" operator="greaterThan">
      <formula>0</formula>
    </cfRule>
  </conditionalFormatting>
  <conditionalFormatting sqref="F15:N15">
    <cfRule type="cellIs" dxfId="3669" priority="421" operator="greaterThan">
      <formula>0</formula>
    </cfRule>
  </conditionalFormatting>
  <conditionalFormatting sqref="F15:N15">
    <cfRule type="cellIs" dxfId="3668" priority="420" operator="greaterThan">
      <formula>0</formula>
    </cfRule>
  </conditionalFormatting>
  <conditionalFormatting sqref="F15:N15">
    <cfRule type="cellIs" dxfId="3667" priority="419" operator="greaterThan">
      <formula>0</formula>
    </cfRule>
  </conditionalFormatting>
  <conditionalFormatting sqref="F15:N15">
    <cfRule type="cellIs" dxfId="3666" priority="418" operator="greaterThan">
      <formula>0</formula>
    </cfRule>
  </conditionalFormatting>
  <conditionalFormatting sqref="F15:N15">
    <cfRule type="cellIs" dxfId="3665" priority="417" operator="greaterThan">
      <formula>0</formula>
    </cfRule>
  </conditionalFormatting>
  <conditionalFormatting sqref="F15:N15">
    <cfRule type="cellIs" dxfId="3664" priority="416" operator="greaterThan">
      <formula>0</formula>
    </cfRule>
  </conditionalFormatting>
  <conditionalFormatting sqref="F15:N15">
    <cfRule type="cellIs" dxfId="3663" priority="415" operator="greaterThan">
      <formula>0</formula>
    </cfRule>
  </conditionalFormatting>
  <conditionalFormatting sqref="F15:N15">
    <cfRule type="cellIs" dxfId="3662" priority="414" operator="greaterThan">
      <formula>0</formula>
    </cfRule>
  </conditionalFormatting>
  <conditionalFormatting sqref="F15:N15">
    <cfRule type="cellIs" dxfId="3661" priority="413" operator="greaterThan">
      <formula>0</formula>
    </cfRule>
  </conditionalFormatting>
  <conditionalFormatting sqref="F15:N15">
    <cfRule type="cellIs" dxfId="3660" priority="412" operator="greaterThan">
      <formula>0</formula>
    </cfRule>
  </conditionalFormatting>
  <conditionalFormatting sqref="F15:N15">
    <cfRule type="cellIs" dxfId="3659" priority="411" operator="greaterThan">
      <formula>0</formula>
    </cfRule>
  </conditionalFormatting>
  <conditionalFormatting sqref="F15:N15">
    <cfRule type="cellIs" dxfId="3658" priority="410" operator="greaterThan">
      <formula>0</formula>
    </cfRule>
  </conditionalFormatting>
  <conditionalFormatting sqref="F15:N15">
    <cfRule type="cellIs" dxfId="3657" priority="409" operator="greaterThan">
      <formula>0</formula>
    </cfRule>
  </conditionalFormatting>
  <conditionalFormatting sqref="F15:N15">
    <cfRule type="cellIs" dxfId="3656" priority="408" operator="greaterThan">
      <formula>0</formula>
    </cfRule>
  </conditionalFormatting>
  <conditionalFormatting sqref="F15:N15">
    <cfRule type="cellIs" dxfId="3655" priority="407" operator="greaterThan">
      <formula>0</formula>
    </cfRule>
  </conditionalFormatting>
  <conditionalFormatting sqref="F15:N15">
    <cfRule type="cellIs" dxfId="3654" priority="406" operator="greaterThan">
      <formula>0</formula>
    </cfRule>
  </conditionalFormatting>
  <conditionalFormatting sqref="F15:N15">
    <cfRule type="cellIs" dxfId="3653" priority="405" operator="greaterThan">
      <formula>0</formula>
    </cfRule>
  </conditionalFormatting>
  <conditionalFormatting sqref="F15:N15">
    <cfRule type="cellIs" dxfId="3652" priority="404" operator="greaterThan">
      <formula>0</formula>
    </cfRule>
  </conditionalFormatting>
  <conditionalFormatting sqref="F15:N15">
    <cfRule type="cellIs" dxfId="3651" priority="403" operator="greaterThan">
      <formula>0</formula>
    </cfRule>
  </conditionalFormatting>
  <conditionalFormatting sqref="F15:N15">
    <cfRule type="cellIs" dxfId="3650" priority="402" operator="greaterThan">
      <formula>0</formula>
    </cfRule>
  </conditionalFormatting>
  <conditionalFormatting sqref="F15:N15">
    <cfRule type="cellIs" dxfId="3649" priority="401" operator="greaterThan">
      <formula>0</formula>
    </cfRule>
  </conditionalFormatting>
  <conditionalFormatting sqref="F15:N15">
    <cfRule type="cellIs" dxfId="3648" priority="400" operator="greaterThan">
      <formula>0</formula>
    </cfRule>
  </conditionalFormatting>
  <conditionalFormatting sqref="F15:N15">
    <cfRule type="cellIs" dxfId="3647" priority="399" operator="greaterThan">
      <formula>0</formula>
    </cfRule>
  </conditionalFormatting>
  <conditionalFormatting sqref="F15:N15">
    <cfRule type="cellIs" dxfId="3646" priority="398" operator="greaterThan">
      <formula>0</formula>
    </cfRule>
  </conditionalFormatting>
  <conditionalFormatting sqref="F15:N15">
    <cfRule type="cellIs" dxfId="3645" priority="397" operator="greaterThan">
      <formula>0</formula>
    </cfRule>
  </conditionalFormatting>
  <conditionalFormatting sqref="F15:N15">
    <cfRule type="cellIs" dxfId="3644" priority="396" operator="greaterThan">
      <formula>0</formula>
    </cfRule>
  </conditionalFormatting>
  <conditionalFormatting sqref="F15:N15">
    <cfRule type="cellIs" dxfId="3643" priority="395" operator="greaterThan">
      <formula>0</formula>
    </cfRule>
  </conditionalFormatting>
  <conditionalFormatting sqref="F15:N15">
    <cfRule type="cellIs" dxfId="3642" priority="394" operator="greaterThan">
      <formula>0</formula>
    </cfRule>
  </conditionalFormatting>
  <conditionalFormatting sqref="F15:N15">
    <cfRule type="cellIs" dxfId="3641" priority="393" operator="greaterThan">
      <formula>0</formula>
    </cfRule>
  </conditionalFormatting>
  <conditionalFormatting sqref="F15:N15">
    <cfRule type="cellIs" dxfId="3640" priority="392" operator="greaterThan">
      <formula>0</formula>
    </cfRule>
  </conditionalFormatting>
  <conditionalFormatting sqref="F15:N15">
    <cfRule type="cellIs" dxfId="3639" priority="391" operator="greaterThan">
      <formula>0</formula>
    </cfRule>
  </conditionalFormatting>
  <conditionalFormatting sqref="F15:N15">
    <cfRule type="cellIs" dxfId="3638" priority="390" operator="greaterThan">
      <formula>0</formula>
    </cfRule>
  </conditionalFormatting>
  <conditionalFormatting sqref="F15:N15">
    <cfRule type="cellIs" dxfId="3637" priority="389" operator="greaterThan">
      <formula>0</formula>
    </cfRule>
  </conditionalFormatting>
  <conditionalFormatting sqref="F15:N15">
    <cfRule type="cellIs" dxfId="3636" priority="388" operator="greaterThan">
      <formula>0</formula>
    </cfRule>
  </conditionalFormatting>
  <conditionalFormatting sqref="F15:N15">
    <cfRule type="cellIs" dxfId="3635" priority="387" operator="greaterThan">
      <formula>0</formula>
    </cfRule>
  </conditionalFormatting>
  <conditionalFormatting sqref="F15:N15">
    <cfRule type="cellIs" dxfId="3634" priority="386" operator="greaterThan">
      <formula>0</formula>
    </cfRule>
  </conditionalFormatting>
  <conditionalFormatting sqref="F15:N15">
    <cfRule type="cellIs" dxfId="3633" priority="385" operator="greaterThan">
      <formula>0</formula>
    </cfRule>
  </conditionalFormatting>
  <conditionalFormatting sqref="F15:N15">
    <cfRule type="cellIs" dxfId="3632" priority="384" operator="greaterThan">
      <formula>0</formula>
    </cfRule>
  </conditionalFormatting>
  <conditionalFormatting sqref="F15:N15">
    <cfRule type="cellIs" dxfId="3631" priority="383" operator="greaterThan">
      <formula>0</formula>
    </cfRule>
  </conditionalFormatting>
  <conditionalFormatting sqref="F15:N15">
    <cfRule type="cellIs" dxfId="3630" priority="382" operator="greaterThan">
      <formula>0</formula>
    </cfRule>
  </conditionalFormatting>
  <conditionalFormatting sqref="F15:N15">
    <cfRule type="cellIs" dxfId="3629" priority="381" operator="greaterThan">
      <formula>0</formula>
    </cfRule>
  </conditionalFormatting>
  <conditionalFormatting sqref="F15:N15">
    <cfRule type="cellIs" dxfId="3628" priority="380" operator="greaterThan">
      <formula>0</formula>
    </cfRule>
  </conditionalFormatting>
  <conditionalFormatting sqref="F15:N15">
    <cfRule type="cellIs" dxfId="3627" priority="379" operator="greaterThan">
      <formula>0</formula>
    </cfRule>
  </conditionalFormatting>
  <conditionalFormatting sqref="F15:N15">
    <cfRule type="cellIs" dxfId="3626" priority="378" operator="greaterThan">
      <formula>0</formula>
    </cfRule>
  </conditionalFormatting>
  <conditionalFormatting sqref="F15:N15">
    <cfRule type="cellIs" dxfId="3625" priority="377" operator="greaterThan">
      <formula>0</formula>
    </cfRule>
  </conditionalFormatting>
  <conditionalFormatting sqref="F15:N15">
    <cfRule type="cellIs" dxfId="3624" priority="376" operator="greaterThan">
      <formula>0</formula>
    </cfRule>
  </conditionalFormatting>
  <conditionalFormatting sqref="F15:N15">
    <cfRule type="cellIs" dxfId="3623" priority="375" operator="greaterThan">
      <formula>0</formula>
    </cfRule>
  </conditionalFormatting>
  <conditionalFormatting sqref="F15:N15">
    <cfRule type="cellIs" dxfId="3622" priority="374" operator="greaterThan">
      <formula>0</formula>
    </cfRule>
  </conditionalFormatting>
  <conditionalFormatting sqref="F15:N15">
    <cfRule type="cellIs" dxfId="3621" priority="373" operator="greaterThan">
      <formula>0</formula>
    </cfRule>
  </conditionalFormatting>
  <conditionalFormatting sqref="F15:N15">
    <cfRule type="cellIs" dxfId="3620" priority="372" operator="greaterThan">
      <formula>0</formula>
    </cfRule>
  </conditionalFormatting>
  <conditionalFormatting sqref="F15:N15">
    <cfRule type="cellIs" dxfId="3619" priority="371" operator="greaterThan">
      <formula>0</formula>
    </cfRule>
  </conditionalFormatting>
  <conditionalFormatting sqref="F15:N15">
    <cfRule type="cellIs" dxfId="3618" priority="370" operator="greaterThan">
      <formula>0</formula>
    </cfRule>
  </conditionalFormatting>
  <conditionalFormatting sqref="F15:N15">
    <cfRule type="cellIs" dxfId="3617" priority="369" operator="greaterThan">
      <formula>0</formula>
    </cfRule>
  </conditionalFormatting>
  <conditionalFormatting sqref="F15:N15">
    <cfRule type="cellIs" dxfId="3616" priority="368" operator="greaterThan">
      <formula>0</formula>
    </cfRule>
  </conditionalFormatting>
  <conditionalFormatting sqref="F15:N15">
    <cfRule type="cellIs" dxfId="3615" priority="367" operator="greaterThan">
      <formula>0</formula>
    </cfRule>
  </conditionalFormatting>
  <conditionalFormatting sqref="F15:N15">
    <cfRule type="cellIs" dxfId="3614" priority="366" operator="greaterThan">
      <formula>0</formula>
    </cfRule>
  </conditionalFormatting>
  <conditionalFormatting sqref="F15:N15">
    <cfRule type="cellIs" dxfId="3613" priority="365" operator="greaterThan">
      <formula>0</formula>
    </cfRule>
  </conditionalFormatting>
  <conditionalFormatting sqref="F15:N15">
    <cfRule type="cellIs" dxfId="3612" priority="364" operator="greaterThan">
      <formula>0</formula>
    </cfRule>
  </conditionalFormatting>
  <conditionalFormatting sqref="F15:N15">
    <cfRule type="cellIs" dxfId="3611" priority="363" operator="greaterThan">
      <formula>0</formula>
    </cfRule>
  </conditionalFormatting>
  <conditionalFormatting sqref="F15:N15">
    <cfRule type="cellIs" dxfId="3610" priority="362" operator="greaterThan">
      <formula>0</formula>
    </cfRule>
  </conditionalFormatting>
  <conditionalFormatting sqref="F15:N15">
    <cfRule type="cellIs" dxfId="3609" priority="361" operator="greaterThan">
      <formula>0</formula>
    </cfRule>
  </conditionalFormatting>
  <conditionalFormatting sqref="F15:N15">
    <cfRule type="cellIs" dxfId="3608" priority="360" operator="greaterThan">
      <formula>0</formula>
    </cfRule>
  </conditionalFormatting>
  <conditionalFormatting sqref="F15:N15">
    <cfRule type="cellIs" dxfId="3607" priority="359" operator="greaterThan">
      <formula>0</formula>
    </cfRule>
  </conditionalFormatting>
  <conditionalFormatting sqref="F15:N15">
    <cfRule type="cellIs" dxfId="3606" priority="358" operator="greaterThan">
      <formula>0</formula>
    </cfRule>
  </conditionalFormatting>
  <conditionalFormatting sqref="F15:N15">
    <cfRule type="cellIs" dxfId="3605" priority="357" operator="greaterThan">
      <formula>0</formula>
    </cfRule>
  </conditionalFormatting>
  <conditionalFormatting sqref="F15:N15">
    <cfRule type="cellIs" dxfId="3604" priority="356" operator="greaterThan">
      <formula>0</formula>
    </cfRule>
  </conditionalFormatting>
  <conditionalFormatting sqref="F15:N15">
    <cfRule type="cellIs" dxfId="3603" priority="355" operator="greaterThan">
      <formula>0</formula>
    </cfRule>
  </conditionalFormatting>
  <conditionalFormatting sqref="F15:N15">
    <cfRule type="cellIs" dxfId="3602" priority="354" operator="greaterThan">
      <formula>0</formula>
    </cfRule>
  </conditionalFormatting>
  <conditionalFormatting sqref="F15:N15">
    <cfRule type="cellIs" dxfId="3601" priority="353" operator="greaterThan">
      <formula>0</formula>
    </cfRule>
  </conditionalFormatting>
  <conditionalFormatting sqref="F15:N15">
    <cfRule type="cellIs" dxfId="3600" priority="352" operator="greaterThan">
      <formula>0</formula>
    </cfRule>
  </conditionalFormatting>
  <conditionalFormatting sqref="F15:N15">
    <cfRule type="cellIs" dxfId="3599" priority="351" operator="greaterThan">
      <formula>0</formula>
    </cfRule>
  </conditionalFormatting>
  <conditionalFormatting sqref="F15:N15">
    <cfRule type="cellIs" dxfId="3598" priority="350" operator="greaterThan">
      <formula>0</formula>
    </cfRule>
  </conditionalFormatting>
  <conditionalFormatting sqref="F15:N15">
    <cfRule type="cellIs" dxfId="3597" priority="349" operator="greaterThan">
      <formula>0</formula>
    </cfRule>
  </conditionalFormatting>
  <conditionalFormatting sqref="F15:N15">
    <cfRule type="cellIs" dxfId="3596" priority="348" operator="greaterThan">
      <formula>0</formula>
    </cfRule>
  </conditionalFormatting>
  <conditionalFormatting sqref="F15:N15">
    <cfRule type="cellIs" dxfId="3595" priority="347" operator="greaterThan">
      <formula>0</formula>
    </cfRule>
  </conditionalFormatting>
  <conditionalFormatting sqref="F15:N15">
    <cfRule type="cellIs" dxfId="3594" priority="346" operator="greaterThan">
      <formula>0</formula>
    </cfRule>
  </conditionalFormatting>
  <conditionalFormatting sqref="F15:N15">
    <cfRule type="cellIs" dxfId="3593" priority="345" operator="greaterThan">
      <formula>0</formula>
    </cfRule>
  </conditionalFormatting>
  <conditionalFormatting sqref="F15:N15">
    <cfRule type="cellIs" dxfId="3592" priority="344" operator="greaterThan">
      <formula>0</formula>
    </cfRule>
  </conditionalFormatting>
  <conditionalFormatting sqref="F15:N15">
    <cfRule type="cellIs" dxfId="3591" priority="343" operator="greaterThan">
      <formula>0</formula>
    </cfRule>
  </conditionalFormatting>
  <conditionalFormatting sqref="F15:N15">
    <cfRule type="cellIs" dxfId="3590" priority="342" operator="greaterThan">
      <formula>0</formula>
    </cfRule>
  </conditionalFormatting>
  <conditionalFormatting sqref="F15:N15">
    <cfRule type="cellIs" dxfId="3589" priority="341" operator="greaterThan">
      <formula>0</formula>
    </cfRule>
  </conditionalFormatting>
  <conditionalFormatting sqref="F15:N15">
    <cfRule type="cellIs" dxfId="3588" priority="340" operator="greaterThan">
      <formula>0</formula>
    </cfRule>
  </conditionalFormatting>
  <conditionalFormatting sqref="F15:N15">
    <cfRule type="cellIs" dxfId="3587" priority="339" operator="greaterThan">
      <formula>0</formula>
    </cfRule>
  </conditionalFormatting>
  <conditionalFormatting sqref="F15:N15">
    <cfRule type="cellIs" dxfId="3586" priority="338" operator="greaterThan">
      <formula>0</formula>
    </cfRule>
  </conditionalFormatting>
  <conditionalFormatting sqref="F15:N15">
    <cfRule type="cellIs" dxfId="3585" priority="337" operator="greaterThan">
      <formula>0</formula>
    </cfRule>
  </conditionalFormatting>
  <conditionalFormatting sqref="F15:N15">
    <cfRule type="cellIs" dxfId="3584" priority="336" operator="greaterThan">
      <formula>0</formula>
    </cfRule>
  </conditionalFormatting>
  <conditionalFormatting sqref="F15:N15">
    <cfRule type="cellIs" dxfId="3583" priority="335" operator="greaterThan">
      <formula>0</formula>
    </cfRule>
  </conditionalFormatting>
  <conditionalFormatting sqref="F15:N15">
    <cfRule type="cellIs" dxfId="3582" priority="334" operator="greaterThan">
      <formula>0</formula>
    </cfRule>
  </conditionalFormatting>
  <conditionalFormatting sqref="F15:N15">
    <cfRule type="cellIs" dxfId="3581" priority="333" operator="greaterThan">
      <formula>0</formula>
    </cfRule>
  </conditionalFormatting>
  <conditionalFormatting sqref="F15:N15">
    <cfRule type="cellIs" dxfId="3580" priority="332" operator="greaterThan">
      <formula>0</formula>
    </cfRule>
  </conditionalFormatting>
  <conditionalFormatting sqref="F15:N15">
    <cfRule type="cellIs" dxfId="3579" priority="331" operator="greaterThan">
      <formula>0</formula>
    </cfRule>
  </conditionalFormatting>
  <conditionalFormatting sqref="F15:N15">
    <cfRule type="cellIs" dxfId="3578" priority="330" operator="greaterThan">
      <formula>0</formula>
    </cfRule>
  </conditionalFormatting>
  <conditionalFormatting sqref="F15:N15">
    <cfRule type="cellIs" dxfId="3577" priority="329" operator="greaterThan">
      <formula>0</formula>
    </cfRule>
  </conditionalFormatting>
  <conditionalFormatting sqref="F15:N15">
    <cfRule type="cellIs" dxfId="3576" priority="328" operator="greaterThan">
      <formula>0</formula>
    </cfRule>
  </conditionalFormatting>
  <conditionalFormatting sqref="F15:N15">
    <cfRule type="cellIs" dxfId="3575" priority="327" operator="greaterThan">
      <formula>0</formula>
    </cfRule>
  </conditionalFormatting>
  <conditionalFormatting sqref="F15:N15">
    <cfRule type="cellIs" dxfId="3574" priority="326" operator="greaterThan">
      <formula>0</formula>
    </cfRule>
  </conditionalFormatting>
  <conditionalFormatting sqref="F15:N15">
    <cfRule type="cellIs" dxfId="3573" priority="325" operator="greaterThan">
      <formula>0</formula>
    </cfRule>
  </conditionalFormatting>
  <conditionalFormatting sqref="F15:N15">
    <cfRule type="cellIs" dxfId="3572" priority="324" operator="greaterThan">
      <formula>0</formula>
    </cfRule>
  </conditionalFormatting>
  <conditionalFormatting sqref="F15:N15">
    <cfRule type="cellIs" dxfId="3571" priority="323" operator="greaterThan">
      <formula>0</formula>
    </cfRule>
  </conditionalFormatting>
  <conditionalFormatting sqref="F15:N15">
    <cfRule type="cellIs" dxfId="3570" priority="322" operator="greaterThan">
      <formula>0</formula>
    </cfRule>
  </conditionalFormatting>
  <conditionalFormatting sqref="F15:N15">
    <cfRule type="cellIs" dxfId="3569" priority="321" operator="greaterThan">
      <formula>0</formula>
    </cfRule>
  </conditionalFormatting>
  <conditionalFormatting sqref="F15:N15">
    <cfRule type="cellIs" dxfId="3568" priority="320" operator="greaterThan">
      <formula>0</formula>
    </cfRule>
  </conditionalFormatting>
  <conditionalFormatting sqref="F15:N15">
    <cfRule type="cellIs" dxfId="3567" priority="319" operator="greaterThan">
      <formula>0</formula>
    </cfRule>
  </conditionalFormatting>
  <conditionalFormatting sqref="F15:N15">
    <cfRule type="cellIs" dxfId="3566" priority="318" operator="greaterThan">
      <formula>0</formula>
    </cfRule>
  </conditionalFormatting>
  <conditionalFormatting sqref="F15:N15">
    <cfRule type="cellIs" dxfId="3565" priority="317" operator="greaterThan">
      <formula>0</formula>
    </cfRule>
  </conditionalFormatting>
  <conditionalFormatting sqref="F15:N15">
    <cfRule type="cellIs" dxfId="3564" priority="316" operator="greaterThan">
      <formula>0</formula>
    </cfRule>
  </conditionalFormatting>
  <conditionalFormatting sqref="F15:N15">
    <cfRule type="cellIs" dxfId="3563" priority="315" operator="greaterThan">
      <formula>0</formula>
    </cfRule>
  </conditionalFormatting>
  <conditionalFormatting sqref="F15:N15">
    <cfRule type="cellIs" dxfId="3562" priority="314" operator="greaterThan">
      <formula>0</formula>
    </cfRule>
  </conditionalFormatting>
  <conditionalFormatting sqref="F15:N15">
    <cfRule type="cellIs" dxfId="3561" priority="313" operator="greaterThan">
      <formula>0</formula>
    </cfRule>
  </conditionalFormatting>
  <conditionalFormatting sqref="F15:N15">
    <cfRule type="cellIs" dxfId="3560" priority="312" operator="greaterThan">
      <formula>0</formula>
    </cfRule>
  </conditionalFormatting>
  <conditionalFormatting sqref="F15:N15">
    <cfRule type="cellIs" dxfId="3559" priority="311" operator="greaterThan">
      <formula>0</formula>
    </cfRule>
  </conditionalFormatting>
  <conditionalFormatting sqref="F15:N15">
    <cfRule type="cellIs" dxfId="3558" priority="310" operator="greaterThan">
      <formula>0</formula>
    </cfRule>
  </conditionalFormatting>
  <conditionalFormatting sqref="F15:N15">
    <cfRule type="cellIs" dxfId="3557" priority="309" operator="greaterThan">
      <formula>0</formula>
    </cfRule>
  </conditionalFormatting>
  <conditionalFormatting sqref="F15:N15">
    <cfRule type="cellIs" dxfId="3556" priority="308" operator="greaterThan">
      <formula>0</formula>
    </cfRule>
  </conditionalFormatting>
  <conditionalFormatting sqref="F15:N15">
    <cfRule type="cellIs" dxfId="3555" priority="307" operator="greaterThan">
      <formula>0</formula>
    </cfRule>
  </conditionalFormatting>
  <conditionalFormatting sqref="F15:N15">
    <cfRule type="cellIs" dxfId="3554" priority="306" operator="greaterThan">
      <formula>0</formula>
    </cfRule>
  </conditionalFormatting>
  <conditionalFormatting sqref="F15:N15">
    <cfRule type="cellIs" dxfId="3553" priority="305" operator="greaterThan">
      <formula>0</formula>
    </cfRule>
  </conditionalFormatting>
  <conditionalFormatting sqref="F15:N15">
    <cfRule type="cellIs" dxfId="3552" priority="304" operator="greaterThan">
      <formula>0</formula>
    </cfRule>
  </conditionalFormatting>
  <conditionalFormatting sqref="F15:N15">
    <cfRule type="cellIs" dxfId="3551" priority="303" operator="greaterThan">
      <formula>0</formula>
    </cfRule>
  </conditionalFormatting>
  <conditionalFormatting sqref="F15:N15">
    <cfRule type="cellIs" dxfId="3550" priority="302" operator="greaterThan">
      <formula>0</formula>
    </cfRule>
  </conditionalFormatting>
  <conditionalFormatting sqref="F15:N15">
    <cfRule type="cellIs" dxfId="3549" priority="301" operator="greaterThan">
      <formula>0</formula>
    </cfRule>
  </conditionalFormatting>
  <conditionalFormatting sqref="F15:N15">
    <cfRule type="cellIs" dxfId="3548" priority="300" operator="greaterThan">
      <formula>0</formula>
    </cfRule>
  </conditionalFormatting>
  <conditionalFormatting sqref="F15:N15">
    <cfRule type="cellIs" dxfId="3547" priority="299" operator="greaterThan">
      <formula>0</formula>
    </cfRule>
  </conditionalFormatting>
  <conditionalFormatting sqref="F15:N15">
    <cfRule type="cellIs" dxfId="3546" priority="298" operator="greaterThan">
      <formula>0</formula>
    </cfRule>
  </conditionalFormatting>
  <conditionalFormatting sqref="F15:N15">
    <cfRule type="cellIs" dxfId="3545" priority="297" operator="greaterThan">
      <formula>0</formula>
    </cfRule>
  </conditionalFormatting>
  <conditionalFormatting sqref="F15:N15">
    <cfRule type="cellIs" dxfId="3544" priority="296" operator="greaterThan">
      <formula>0</formula>
    </cfRule>
  </conditionalFormatting>
  <conditionalFormatting sqref="F15:N15">
    <cfRule type="cellIs" dxfId="3543" priority="295" operator="greaterThan">
      <formula>0</formula>
    </cfRule>
  </conditionalFormatting>
  <conditionalFormatting sqref="F15:N15">
    <cfRule type="cellIs" dxfId="3542" priority="294" operator="greaterThan">
      <formula>0</formula>
    </cfRule>
  </conditionalFormatting>
  <conditionalFormatting sqref="F15:N15">
    <cfRule type="cellIs" dxfId="3541" priority="293" operator="greaterThan">
      <formula>0</formula>
    </cfRule>
  </conditionalFormatting>
  <conditionalFormatting sqref="F15:N15">
    <cfRule type="cellIs" dxfId="3540" priority="292" operator="greaterThan">
      <formula>0</formula>
    </cfRule>
  </conditionalFormatting>
  <conditionalFormatting sqref="F15:N15">
    <cfRule type="cellIs" dxfId="3539" priority="291" operator="greaterThan">
      <formula>0</formula>
    </cfRule>
  </conditionalFormatting>
  <conditionalFormatting sqref="F15:N15">
    <cfRule type="cellIs" dxfId="3538" priority="290" operator="greaterThan">
      <formula>0</formula>
    </cfRule>
  </conditionalFormatting>
  <conditionalFormatting sqref="F15:N15">
    <cfRule type="cellIs" dxfId="3537" priority="289" operator="greaterThan">
      <formula>0</formula>
    </cfRule>
  </conditionalFormatting>
  <conditionalFormatting sqref="F15:N15">
    <cfRule type="cellIs" dxfId="3536" priority="288" operator="greaterThan">
      <formula>0</formula>
    </cfRule>
  </conditionalFormatting>
  <conditionalFormatting sqref="F15:N15">
    <cfRule type="cellIs" dxfId="3535" priority="287" operator="greaterThan">
      <formula>0</formula>
    </cfRule>
  </conditionalFormatting>
  <conditionalFormatting sqref="F15:N15">
    <cfRule type="cellIs" dxfId="3534" priority="286" operator="greaterThan">
      <formula>0</formula>
    </cfRule>
  </conditionalFormatting>
  <conditionalFormatting sqref="F15:N15">
    <cfRule type="cellIs" dxfId="3533" priority="285" operator="greaterThan">
      <formula>0</formula>
    </cfRule>
  </conditionalFormatting>
  <conditionalFormatting sqref="F15:N15">
    <cfRule type="cellIs" dxfId="3532" priority="284" operator="greaterThan">
      <formula>0</formula>
    </cfRule>
  </conditionalFormatting>
  <conditionalFormatting sqref="F15:N15">
    <cfRule type="cellIs" dxfId="3531" priority="283" operator="greaterThan">
      <formula>0</formula>
    </cfRule>
  </conditionalFormatting>
  <conditionalFormatting sqref="F15:N15">
    <cfRule type="cellIs" dxfId="3530" priority="282" operator="greaterThan">
      <formula>0</formula>
    </cfRule>
  </conditionalFormatting>
  <conditionalFormatting sqref="F15:N15">
    <cfRule type="cellIs" dxfId="3529" priority="281" operator="greaterThan">
      <formula>0</formula>
    </cfRule>
  </conditionalFormatting>
  <conditionalFormatting sqref="F15:N15">
    <cfRule type="cellIs" dxfId="3528" priority="280" operator="greaterThan">
      <formula>0</formula>
    </cfRule>
  </conditionalFormatting>
  <conditionalFormatting sqref="F15:N15">
    <cfRule type="cellIs" dxfId="3527" priority="279" operator="greaterThan">
      <formula>0</formula>
    </cfRule>
  </conditionalFormatting>
  <conditionalFormatting sqref="F15:N15">
    <cfRule type="cellIs" dxfId="3526" priority="278" operator="greaterThan">
      <formula>0</formula>
    </cfRule>
  </conditionalFormatting>
  <conditionalFormatting sqref="F15:N15">
    <cfRule type="cellIs" dxfId="3525" priority="277" operator="greaterThan">
      <formula>0</formula>
    </cfRule>
  </conditionalFormatting>
  <conditionalFormatting sqref="F15:N15">
    <cfRule type="cellIs" dxfId="3524" priority="276" operator="greaterThan">
      <formula>0</formula>
    </cfRule>
  </conditionalFormatting>
  <conditionalFormatting sqref="F15:N15">
    <cfRule type="cellIs" dxfId="3523" priority="275" operator="greaterThan">
      <formula>0</formula>
    </cfRule>
  </conditionalFormatting>
  <conditionalFormatting sqref="F15:N15">
    <cfRule type="cellIs" dxfId="3522" priority="274" operator="greaterThan">
      <formula>0</formula>
    </cfRule>
  </conditionalFormatting>
  <conditionalFormatting sqref="F15:N15">
    <cfRule type="cellIs" dxfId="3521" priority="273" operator="greaterThan">
      <formula>0</formula>
    </cfRule>
  </conditionalFormatting>
  <conditionalFormatting sqref="F15:N15">
    <cfRule type="cellIs" dxfId="3520" priority="272" operator="greaterThan">
      <formula>0</formula>
    </cfRule>
  </conditionalFormatting>
  <conditionalFormatting sqref="F15:N15">
    <cfRule type="cellIs" dxfId="3519" priority="271" operator="greaterThan">
      <formula>0</formula>
    </cfRule>
  </conditionalFormatting>
  <conditionalFormatting sqref="F15:N15">
    <cfRule type="cellIs" dxfId="3518" priority="270" operator="greaterThan">
      <formula>0</formula>
    </cfRule>
  </conditionalFormatting>
  <conditionalFormatting sqref="F15:N15">
    <cfRule type="cellIs" dxfId="3517" priority="269" operator="greaterThan">
      <formula>0</formula>
    </cfRule>
  </conditionalFormatting>
  <conditionalFormatting sqref="F15:N15">
    <cfRule type="cellIs" dxfId="3516" priority="268" operator="greaterThan">
      <formula>0</formula>
    </cfRule>
  </conditionalFormatting>
  <conditionalFormatting sqref="F15:N15">
    <cfRule type="cellIs" dxfId="3515" priority="267" operator="greaterThan">
      <formula>0</formula>
    </cfRule>
  </conditionalFormatting>
  <conditionalFormatting sqref="F15:N15">
    <cfRule type="cellIs" dxfId="3514" priority="266" operator="greaterThan">
      <formula>0</formula>
    </cfRule>
  </conditionalFormatting>
  <conditionalFormatting sqref="F15:N15">
    <cfRule type="cellIs" dxfId="3513" priority="265" operator="greaterThan">
      <formula>0</formula>
    </cfRule>
  </conditionalFormatting>
  <conditionalFormatting sqref="F15:N15">
    <cfRule type="cellIs" dxfId="3512" priority="264" operator="greaterThan">
      <formula>0</formula>
    </cfRule>
  </conditionalFormatting>
  <conditionalFormatting sqref="F15:N15">
    <cfRule type="cellIs" dxfId="3511" priority="263" operator="greaterThan">
      <formula>0</formula>
    </cfRule>
  </conditionalFormatting>
  <conditionalFormatting sqref="F15:N15">
    <cfRule type="cellIs" dxfId="3510" priority="262" operator="greaterThan">
      <formula>0</formula>
    </cfRule>
  </conditionalFormatting>
  <conditionalFormatting sqref="F15:N15">
    <cfRule type="cellIs" dxfId="3509" priority="261" operator="greaterThan">
      <formula>0</formula>
    </cfRule>
  </conditionalFormatting>
  <conditionalFormatting sqref="F15:N15">
    <cfRule type="cellIs" dxfId="3508" priority="260" operator="greaterThan">
      <formula>0</formula>
    </cfRule>
  </conditionalFormatting>
  <conditionalFormatting sqref="F15:N15">
    <cfRule type="cellIs" dxfId="3507" priority="259" operator="greaterThan">
      <formula>0</formula>
    </cfRule>
  </conditionalFormatting>
  <conditionalFormatting sqref="F15:N15">
    <cfRule type="cellIs" dxfId="3506" priority="258" operator="greaterThan">
      <formula>0</formula>
    </cfRule>
  </conditionalFormatting>
  <conditionalFormatting sqref="F15:N15">
    <cfRule type="cellIs" dxfId="3505" priority="257" operator="greaterThan">
      <formula>0</formula>
    </cfRule>
  </conditionalFormatting>
  <conditionalFormatting sqref="F15:N15">
    <cfRule type="cellIs" dxfId="3504" priority="256" operator="greaterThan">
      <formula>0</formula>
    </cfRule>
  </conditionalFormatting>
  <conditionalFormatting sqref="F15:N15">
    <cfRule type="cellIs" dxfId="3503" priority="255" operator="greaterThan">
      <formula>0</formula>
    </cfRule>
  </conditionalFormatting>
  <conditionalFormatting sqref="F15:N15">
    <cfRule type="cellIs" dxfId="3502" priority="254" operator="greaterThan">
      <formula>0</formula>
    </cfRule>
  </conditionalFormatting>
  <conditionalFormatting sqref="F15:N15">
    <cfRule type="cellIs" dxfId="3501" priority="253" operator="greaterThan">
      <formula>0</formula>
    </cfRule>
  </conditionalFormatting>
  <conditionalFormatting sqref="F15:N15">
    <cfRule type="cellIs" dxfId="3500" priority="252" operator="greaterThan">
      <formula>0</formula>
    </cfRule>
  </conditionalFormatting>
  <conditionalFormatting sqref="F15:N15">
    <cfRule type="cellIs" dxfId="3499" priority="251" operator="greaterThan">
      <formula>0</formula>
    </cfRule>
  </conditionalFormatting>
  <conditionalFormatting sqref="F15:N15">
    <cfRule type="cellIs" dxfId="3498" priority="250" operator="greaterThan">
      <formula>0</formula>
    </cfRule>
  </conditionalFormatting>
  <conditionalFormatting sqref="F15:N15">
    <cfRule type="cellIs" dxfId="3497" priority="249" operator="greaterThan">
      <formula>0</formula>
    </cfRule>
  </conditionalFormatting>
  <conditionalFormatting sqref="F15:N15">
    <cfRule type="cellIs" dxfId="3496" priority="248" operator="greaterThan">
      <formula>0</formula>
    </cfRule>
  </conditionalFormatting>
  <conditionalFormatting sqref="F15:N15">
    <cfRule type="cellIs" dxfId="3495" priority="247" operator="greaterThan">
      <formula>0</formula>
    </cfRule>
  </conditionalFormatting>
  <conditionalFormatting sqref="F15:N15">
    <cfRule type="cellIs" dxfId="3494" priority="246" operator="greaterThan">
      <formula>0</formula>
    </cfRule>
  </conditionalFormatting>
  <conditionalFormatting sqref="F15:N15">
    <cfRule type="cellIs" dxfId="3493" priority="245" operator="greaterThan">
      <formula>0</formula>
    </cfRule>
  </conditionalFormatting>
  <conditionalFormatting sqref="F15:N15">
    <cfRule type="cellIs" dxfId="3492" priority="244" operator="greaterThan">
      <formula>0</formula>
    </cfRule>
  </conditionalFormatting>
  <conditionalFormatting sqref="F15:N15">
    <cfRule type="cellIs" dxfId="3491" priority="243" operator="greaterThan">
      <formula>0</formula>
    </cfRule>
  </conditionalFormatting>
  <conditionalFormatting sqref="F15:N15">
    <cfRule type="cellIs" dxfId="3490" priority="242" operator="greaterThan">
      <formula>0</formula>
    </cfRule>
  </conditionalFormatting>
  <conditionalFormatting sqref="F15:N15">
    <cfRule type="cellIs" dxfId="3489" priority="241" operator="greaterThan">
      <formula>0</formula>
    </cfRule>
  </conditionalFormatting>
  <conditionalFormatting sqref="F15:N15">
    <cfRule type="cellIs" dxfId="3488" priority="240" operator="greaterThan">
      <formula>0</formula>
    </cfRule>
  </conditionalFormatting>
  <conditionalFormatting sqref="F15:N15">
    <cfRule type="cellIs" dxfId="3487" priority="239" operator="greaterThan">
      <formula>0</formula>
    </cfRule>
  </conditionalFormatting>
  <conditionalFormatting sqref="F15:N15">
    <cfRule type="cellIs" dxfId="3486" priority="238" operator="greaterThan">
      <formula>0</formula>
    </cfRule>
  </conditionalFormatting>
  <conditionalFormatting sqref="F15:N15">
    <cfRule type="cellIs" dxfId="3485" priority="237" operator="greaterThan">
      <formula>0</formula>
    </cfRule>
  </conditionalFormatting>
  <conditionalFormatting sqref="F15:N15">
    <cfRule type="cellIs" dxfId="3484" priority="236" operator="greaterThan">
      <formula>0</formula>
    </cfRule>
  </conditionalFormatting>
  <conditionalFormatting sqref="F15:N15">
    <cfRule type="cellIs" dxfId="3483" priority="235" operator="greaterThan">
      <formula>0</formula>
    </cfRule>
  </conditionalFormatting>
  <conditionalFormatting sqref="F15:N15">
    <cfRule type="cellIs" dxfId="3482" priority="234" operator="greaterThan">
      <formula>0</formula>
    </cfRule>
  </conditionalFormatting>
  <conditionalFormatting sqref="F15:N15">
    <cfRule type="cellIs" dxfId="3481" priority="233" operator="greaterThan">
      <formula>0</formula>
    </cfRule>
  </conditionalFormatting>
  <conditionalFormatting sqref="F15:N15">
    <cfRule type="cellIs" dxfId="3480" priority="232" operator="greaterThan">
      <formula>0</formula>
    </cfRule>
  </conditionalFormatting>
  <conditionalFormatting sqref="F15:N15">
    <cfRule type="cellIs" dxfId="3479" priority="231" operator="greaterThan">
      <formula>0</formula>
    </cfRule>
  </conditionalFormatting>
  <conditionalFormatting sqref="F15:N15">
    <cfRule type="cellIs" dxfId="3478" priority="230" operator="greaterThan">
      <formula>0</formula>
    </cfRule>
  </conditionalFormatting>
  <conditionalFormatting sqref="F15:N15">
    <cfRule type="cellIs" dxfId="3477" priority="229" operator="greaterThan">
      <formula>0</formula>
    </cfRule>
  </conditionalFormatting>
  <conditionalFormatting sqref="F15:N15">
    <cfRule type="cellIs" dxfId="3476" priority="228" operator="greaterThan">
      <formula>0</formula>
    </cfRule>
  </conditionalFormatting>
  <conditionalFormatting sqref="F15:N15">
    <cfRule type="cellIs" dxfId="3475" priority="227" operator="greaterThan">
      <formula>0</formula>
    </cfRule>
  </conditionalFormatting>
  <conditionalFormatting sqref="F15:N15">
    <cfRule type="cellIs" dxfId="3474" priority="226" operator="greaterThan">
      <formula>0</formula>
    </cfRule>
  </conditionalFormatting>
  <conditionalFormatting sqref="F15:N15">
    <cfRule type="cellIs" dxfId="3473" priority="225" operator="greaterThan">
      <formula>0</formula>
    </cfRule>
  </conditionalFormatting>
  <conditionalFormatting sqref="F15:N15">
    <cfRule type="cellIs" dxfId="3472" priority="224" operator="greaterThan">
      <formula>0</formula>
    </cfRule>
  </conditionalFormatting>
  <conditionalFormatting sqref="F15:N15">
    <cfRule type="cellIs" dxfId="3471" priority="223" operator="greaterThan">
      <formula>0</formula>
    </cfRule>
  </conditionalFormatting>
  <conditionalFormatting sqref="F15:N15">
    <cfRule type="cellIs" dxfId="3470" priority="222" operator="greaterThan">
      <formula>0</formula>
    </cfRule>
  </conditionalFormatting>
  <conditionalFormatting sqref="F15:N15">
    <cfRule type="cellIs" dxfId="3469" priority="221" operator="greaterThan">
      <formula>0</formula>
    </cfRule>
  </conditionalFormatting>
  <conditionalFormatting sqref="F15:N15">
    <cfRule type="cellIs" dxfId="3468" priority="220" operator="greaterThan">
      <formula>0</formula>
    </cfRule>
  </conditionalFormatting>
  <conditionalFormatting sqref="F15:N15">
    <cfRule type="cellIs" dxfId="3467" priority="219" operator="greaterThan">
      <formula>0</formula>
    </cfRule>
  </conditionalFormatting>
  <conditionalFormatting sqref="F15:N15">
    <cfRule type="cellIs" dxfId="3466" priority="218" operator="greaterThan">
      <formula>0</formula>
    </cfRule>
  </conditionalFormatting>
  <conditionalFormatting sqref="F15:N15">
    <cfRule type="cellIs" dxfId="3465" priority="217" operator="greaterThan">
      <formula>0</formula>
    </cfRule>
  </conditionalFormatting>
  <conditionalFormatting sqref="F15:N15">
    <cfRule type="cellIs" dxfId="3464" priority="216" operator="greaterThan">
      <formula>0</formula>
    </cfRule>
  </conditionalFormatting>
  <conditionalFormatting sqref="F15:N15">
    <cfRule type="cellIs" dxfId="3463" priority="215" operator="greaterThan">
      <formula>0</formula>
    </cfRule>
  </conditionalFormatting>
  <conditionalFormatting sqref="F15:N15">
    <cfRule type="cellIs" dxfId="3462" priority="214" operator="greaterThan">
      <formula>0</formula>
    </cfRule>
  </conditionalFormatting>
  <conditionalFormatting sqref="F15:N15">
    <cfRule type="cellIs" dxfId="3461" priority="213" operator="greaterThan">
      <formula>0</formula>
    </cfRule>
  </conditionalFormatting>
  <conditionalFormatting sqref="F15:N15">
    <cfRule type="cellIs" dxfId="3460" priority="212" operator="greaterThan">
      <formula>0</formula>
    </cfRule>
  </conditionalFormatting>
  <conditionalFormatting sqref="F15:N15">
    <cfRule type="cellIs" dxfId="3459" priority="211" operator="greaterThan">
      <formula>0</formula>
    </cfRule>
  </conditionalFormatting>
  <conditionalFormatting sqref="F15:N15">
    <cfRule type="cellIs" dxfId="3458" priority="210" operator="greaterThan">
      <formula>0</formula>
    </cfRule>
  </conditionalFormatting>
  <conditionalFormatting sqref="F15:N15">
    <cfRule type="cellIs" dxfId="3457" priority="209" operator="greaterThan">
      <formula>0</formula>
    </cfRule>
  </conditionalFormatting>
  <conditionalFormatting sqref="F15:N15">
    <cfRule type="cellIs" dxfId="3456" priority="208" operator="greaterThan">
      <formula>0</formula>
    </cfRule>
  </conditionalFormatting>
  <conditionalFormatting sqref="F15:N15">
    <cfRule type="cellIs" dxfId="3455" priority="207" operator="greaterThan">
      <formula>0</formula>
    </cfRule>
  </conditionalFormatting>
  <conditionalFormatting sqref="F15:N15">
    <cfRule type="cellIs" dxfId="3454" priority="206" operator="greaterThan">
      <formula>0</formula>
    </cfRule>
  </conditionalFormatting>
  <conditionalFormatting sqref="F15:N15">
    <cfRule type="cellIs" dxfId="3453" priority="205" operator="greaterThan">
      <formula>0</formula>
    </cfRule>
  </conditionalFormatting>
  <conditionalFormatting sqref="F15:N15">
    <cfRule type="cellIs" dxfId="3452" priority="204" operator="greaterThan">
      <formula>0</formula>
    </cfRule>
  </conditionalFormatting>
  <conditionalFormatting sqref="F15:N15">
    <cfRule type="cellIs" dxfId="3451" priority="203" operator="greaterThan">
      <formula>0</formula>
    </cfRule>
  </conditionalFormatting>
  <conditionalFormatting sqref="F15:N15">
    <cfRule type="cellIs" dxfId="3450" priority="202" operator="greaterThan">
      <formula>0</formula>
    </cfRule>
  </conditionalFormatting>
  <conditionalFormatting sqref="F15:N15">
    <cfRule type="cellIs" dxfId="3449" priority="201" operator="greaterThan">
      <formula>0</formula>
    </cfRule>
  </conditionalFormatting>
  <conditionalFormatting sqref="F15:N15">
    <cfRule type="cellIs" dxfId="3448" priority="200" operator="greaterThan">
      <formula>0</formula>
    </cfRule>
  </conditionalFormatting>
  <conditionalFormatting sqref="F15:N15">
    <cfRule type="cellIs" dxfId="3447" priority="199" operator="greaterThan">
      <formula>0</formula>
    </cfRule>
  </conditionalFormatting>
  <conditionalFormatting sqref="F15:N15">
    <cfRule type="cellIs" dxfId="3446" priority="198" operator="greaterThan">
      <formula>0</formula>
    </cfRule>
  </conditionalFormatting>
  <conditionalFormatting sqref="F15:N15">
    <cfRule type="cellIs" dxfId="3445" priority="197" operator="greaterThan">
      <formula>0</formula>
    </cfRule>
  </conditionalFormatting>
  <conditionalFormatting sqref="F15:N15">
    <cfRule type="cellIs" dxfId="3444" priority="196" operator="greaterThan">
      <formula>0</formula>
    </cfRule>
  </conditionalFormatting>
  <conditionalFormatting sqref="F15:N15">
    <cfRule type="cellIs" dxfId="3443" priority="195" operator="greaterThan">
      <formula>0</formula>
    </cfRule>
  </conditionalFormatting>
  <conditionalFormatting sqref="F15:N15">
    <cfRule type="cellIs" dxfId="3442" priority="194" operator="greaterThan">
      <formula>0</formula>
    </cfRule>
  </conditionalFormatting>
  <conditionalFormatting sqref="F15:N15">
    <cfRule type="cellIs" dxfId="3441" priority="193" operator="greaterThan">
      <formula>0</formula>
    </cfRule>
  </conditionalFormatting>
  <conditionalFormatting sqref="F15:N15">
    <cfRule type="cellIs" dxfId="3440" priority="192" operator="greaterThan">
      <formula>0</formula>
    </cfRule>
  </conditionalFormatting>
  <conditionalFormatting sqref="F15:N15">
    <cfRule type="cellIs" dxfId="3439" priority="191" operator="greaterThan">
      <formula>0</formula>
    </cfRule>
  </conditionalFormatting>
  <conditionalFormatting sqref="F15:N15">
    <cfRule type="cellIs" dxfId="3438" priority="190" operator="greaterThan">
      <formula>0</formula>
    </cfRule>
  </conditionalFormatting>
  <conditionalFormatting sqref="F15:N15">
    <cfRule type="cellIs" dxfId="3437" priority="189" operator="greaterThan">
      <formula>0</formula>
    </cfRule>
  </conditionalFormatting>
  <conditionalFormatting sqref="F15:N15">
    <cfRule type="cellIs" dxfId="3436" priority="188" operator="greaterThan">
      <formula>0</formula>
    </cfRule>
  </conditionalFormatting>
  <conditionalFormatting sqref="F15:N15">
    <cfRule type="cellIs" dxfId="3435" priority="187" operator="greaterThan">
      <formula>0</formula>
    </cfRule>
  </conditionalFormatting>
  <conditionalFormatting sqref="F15:N15">
    <cfRule type="cellIs" dxfId="3434" priority="186" operator="greaterThan">
      <formula>0</formula>
    </cfRule>
  </conditionalFormatting>
  <conditionalFormatting sqref="F15:N15">
    <cfRule type="cellIs" dxfId="3433" priority="185" operator="greaterThan">
      <formula>0</formula>
    </cfRule>
  </conditionalFormatting>
  <conditionalFormatting sqref="F15:N15">
    <cfRule type="cellIs" dxfId="3432" priority="184" operator="greaterThan">
      <formula>0</formula>
    </cfRule>
  </conditionalFormatting>
  <conditionalFormatting sqref="F15:N15">
    <cfRule type="cellIs" dxfId="3431" priority="183" operator="greaterThan">
      <formula>0</formula>
    </cfRule>
  </conditionalFormatting>
  <conditionalFormatting sqref="F15:N15">
    <cfRule type="cellIs" dxfId="3430" priority="182" operator="greaterThan">
      <formula>0</formula>
    </cfRule>
  </conditionalFormatting>
  <conditionalFormatting sqref="F15:N15">
    <cfRule type="cellIs" dxfId="3429" priority="181" operator="greaterThan">
      <formula>0</formula>
    </cfRule>
  </conditionalFormatting>
  <conditionalFormatting sqref="F15:N15">
    <cfRule type="cellIs" dxfId="3428" priority="180" operator="greaterThan">
      <formula>0</formula>
    </cfRule>
  </conditionalFormatting>
  <conditionalFormatting sqref="F15:N15">
    <cfRule type="cellIs" dxfId="3427" priority="179" operator="greaterThan">
      <formula>0</formula>
    </cfRule>
  </conditionalFormatting>
  <conditionalFormatting sqref="F15:N15">
    <cfRule type="cellIs" dxfId="3426" priority="178" operator="greaterThan">
      <formula>0</formula>
    </cfRule>
  </conditionalFormatting>
  <conditionalFormatting sqref="F15:N15">
    <cfRule type="cellIs" dxfId="3425" priority="177" operator="greaterThan">
      <formula>0</formula>
    </cfRule>
  </conditionalFormatting>
  <conditionalFormatting sqref="F15:N15">
    <cfRule type="cellIs" dxfId="3424" priority="176" operator="greaterThan">
      <formula>0</formula>
    </cfRule>
  </conditionalFormatting>
  <conditionalFormatting sqref="F15:N15">
    <cfRule type="cellIs" dxfId="3423" priority="175" operator="greaterThan">
      <formula>0</formula>
    </cfRule>
  </conditionalFormatting>
  <conditionalFormatting sqref="F15:N15">
    <cfRule type="cellIs" dxfId="3422" priority="174" operator="greaterThan">
      <formula>0</formula>
    </cfRule>
  </conditionalFormatting>
  <conditionalFormatting sqref="F15:N15">
    <cfRule type="cellIs" dxfId="3421" priority="173" operator="greaterThan">
      <formula>0</formula>
    </cfRule>
  </conditionalFormatting>
  <conditionalFormatting sqref="F15:N15">
    <cfRule type="cellIs" dxfId="3420" priority="172" operator="greaterThan">
      <formula>0</formula>
    </cfRule>
  </conditionalFormatting>
  <conditionalFormatting sqref="F15:N15">
    <cfRule type="cellIs" dxfId="3419" priority="171" operator="greaterThan">
      <formula>0</formula>
    </cfRule>
  </conditionalFormatting>
  <conditionalFormatting sqref="F15:N15">
    <cfRule type="cellIs" dxfId="3418" priority="170" operator="greaterThan">
      <formula>0</formula>
    </cfRule>
  </conditionalFormatting>
  <conditionalFormatting sqref="F15:N15">
    <cfRule type="cellIs" dxfId="3417" priority="169" operator="greaterThan">
      <formula>0</formula>
    </cfRule>
  </conditionalFormatting>
  <conditionalFormatting sqref="F15:N15">
    <cfRule type="cellIs" dxfId="3416" priority="168" operator="greaterThan">
      <formula>0</formula>
    </cfRule>
  </conditionalFormatting>
  <conditionalFormatting sqref="F15:N15">
    <cfRule type="cellIs" dxfId="3415" priority="167" operator="greaterThan">
      <formula>0</formula>
    </cfRule>
  </conditionalFormatting>
  <conditionalFormatting sqref="F15:N15">
    <cfRule type="cellIs" dxfId="3414" priority="166" operator="greaterThan">
      <formula>0</formula>
    </cfRule>
  </conditionalFormatting>
  <conditionalFormatting sqref="F15:N15">
    <cfRule type="cellIs" dxfId="3413" priority="165" operator="greaterThan">
      <formula>0</formula>
    </cfRule>
  </conditionalFormatting>
  <conditionalFormatting sqref="F15:N15">
    <cfRule type="cellIs" dxfId="3412" priority="164" operator="greaterThan">
      <formula>0</formula>
    </cfRule>
  </conditionalFormatting>
  <conditionalFormatting sqref="F15:N15">
    <cfRule type="cellIs" dxfId="3411" priority="163" operator="greaterThan">
      <formula>0</formula>
    </cfRule>
  </conditionalFormatting>
  <conditionalFormatting sqref="F15:N15">
    <cfRule type="cellIs" dxfId="3410" priority="162" operator="greaterThan">
      <formula>0</formula>
    </cfRule>
  </conditionalFormatting>
  <conditionalFormatting sqref="F15:N15">
    <cfRule type="cellIs" dxfId="3409" priority="161" operator="greaterThan">
      <formula>0</formula>
    </cfRule>
  </conditionalFormatting>
  <conditionalFormatting sqref="F15:N15">
    <cfRule type="cellIs" dxfId="3408" priority="160" operator="greaterThan">
      <formula>0</formula>
    </cfRule>
  </conditionalFormatting>
  <conditionalFormatting sqref="F15:N15">
    <cfRule type="cellIs" dxfId="3407" priority="159" operator="greaterThan">
      <formula>0</formula>
    </cfRule>
  </conditionalFormatting>
  <conditionalFormatting sqref="F15:N15">
    <cfRule type="cellIs" dxfId="3406" priority="158" operator="greaterThan">
      <formula>0</formula>
    </cfRule>
  </conditionalFormatting>
  <conditionalFormatting sqref="F15:N15">
    <cfRule type="cellIs" dxfId="3405" priority="157" operator="greaterThan">
      <formula>0</formula>
    </cfRule>
  </conditionalFormatting>
  <conditionalFormatting sqref="F15:N15">
    <cfRule type="cellIs" dxfId="3404" priority="156" operator="greaterThan">
      <formula>0</formula>
    </cfRule>
  </conditionalFormatting>
  <conditionalFormatting sqref="F15:N15">
    <cfRule type="cellIs" dxfId="3403" priority="155" operator="greaterThan">
      <formula>0</formula>
    </cfRule>
  </conditionalFormatting>
  <conditionalFormatting sqref="F15:N15">
    <cfRule type="cellIs" dxfId="3402" priority="154" operator="greaterThan">
      <formula>0</formula>
    </cfRule>
  </conditionalFormatting>
  <conditionalFormatting sqref="F15:N15">
    <cfRule type="cellIs" dxfId="3401" priority="153" operator="greaterThan">
      <formula>0</formula>
    </cfRule>
  </conditionalFormatting>
  <conditionalFormatting sqref="F15:N15">
    <cfRule type="cellIs" dxfId="3400" priority="152" operator="greaterThan">
      <formula>0</formula>
    </cfRule>
  </conditionalFormatting>
  <conditionalFormatting sqref="F15:N15">
    <cfRule type="cellIs" dxfId="3399" priority="151" operator="greaterThan">
      <formula>0</formula>
    </cfRule>
  </conditionalFormatting>
  <conditionalFormatting sqref="F15:N15">
    <cfRule type="cellIs" dxfId="3398" priority="150" operator="greaterThan">
      <formula>0</formula>
    </cfRule>
  </conditionalFormatting>
  <conditionalFormatting sqref="F15:N15">
    <cfRule type="cellIs" dxfId="3397" priority="149" operator="greaterThan">
      <formula>0</formula>
    </cfRule>
  </conditionalFormatting>
  <conditionalFormatting sqref="F15:N15">
    <cfRule type="cellIs" dxfId="3396" priority="148" operator="greaterThan">
      <formula>0</formula>
    </cfRule>
  </conditionalFormatting>
  <conditionalFormatting sqref="F15:N15">
    <cfRule type="cellIs" dxfId="3395" priority="147" operator="greaterThan">
      <formula>0</formula>
    </cfRule>
  </conditionalFormatting>
  <conditionalFormatting sqref="F15:N15">
    <cfRule type="cellIs" dxfId="3394" priority="146" operator="greaterThan">
      <formula>0</formula>
    </cfRule>
  </conditionalFormatting>
  <conditionalFormatting sqref="F15:N15">
    <cfRule type="cellIs" dxfId="3393" priority="145" operator="greaterThan">
      <formula>0</formula>
    </cfRule>
  </conditionalFormatting>
  <conditionalFormatting sqref="F15:N15">
    <cfRule type="cellIs" dxfId="3392" priority="144" operator="greaterThan">
      <formula>0</formula>
    </cfRule>
  </conditionalFormatting>
  <conditionalFormatting sqref="F15:N15">
    <cfRule type="cellIs" dxfId="3391" priority="143" operator="greaterThan">
      <formula>0</formula>
    </cfRule>
  </conditionalFormatting>
  <conditionalFormatting sqref="F15:N15">
    <cfRule type="cellIs" dxfId="3390" priority="142" operator="greaterThan">
      <formula>0</formula>
    </cfRule>
  </conditionalFormatting>
  <conditionalFormatting sqref="F15:N15">
    <cfRule type="cellIs" dxfId="3389" priority="141" operator="greaterThan">
      <formula>0</formula>
    </cfRule>
  </conditionalFormatting>
  <conditionalFormatting sqref="F15:N15">
    <cfRule type="cellIs" dxfId="3388" priority="140" operator="greaterThan">
      <formula>0</formula>
    </cfRule>
  </conditionalFormatting>
  <conditionalFormatting sqref="F15:N15">
    <cfRule type="cellIs" dxfId="3387" priority="139" operator="greaterThan">
      <formula>0</formula>
    </cfRule>
  </conditionalFormatting>
  <conditionalFormatting sqref="F15:N15">
    <cfRule type="cellIs" dxfId="3386" priority="138" operator="greaterThan">
      <formula>0</formula>
    </cfRule>
  </conditionalFormatting>
  <conditionalFormatting sqref="F15:N15">
    <cfRule type="cellIs" dxfId="3385" priority="137" operator="greaterThan">
      <formula>0</formula>
    </cfRule>
  </conditionalFormatting>
  <conditionalFormatting sqref="F15:N15">
    <cfRule type="cellIs" dxfId="3384" priority="136" operator="greaterThan">
      <formula>0</formula>
    </cfRule>
  </conditionalFormatting>
  <conditionalFormatting sqref="F15:N15">
    <cfRule type="cellIs" dxfId="3383" priority="135" operator="greaterThan">
      <formula>0</formula>
    </cfRule>
  </conditionalFormatting>
  <conditionalFormatting sqref="F15:N15">
    <cfRule type="cellIs" dxfId="3382" priority="134" operator="greaterThan">
      <formula>0</formula>
    </cfRule>
  </conditionalFormatting>
  <conditionalFormatting sqref="F15:N15">
    <cfRule type="cellIs" dxfId="3381" priority="133" operator="greaterThan">
      <formula>0</formula>
    </cfRule>
  </conditionalFormatting>
  <conditionalFormatting sqref="F15:N15">
    <cfRule type="cellIs" dxfId="3380" priority="132" operator="greaterThan">
      <formula>0</formula>
    </cfRule>
  </conditionalFormatting>
  <conditionalFormatting sqref="F15:N15">
    <cfRule type="cellIs" dxfId="3379" priority="131" operator="greaterThan">
      <formula>0</formula>
    </cfRule>
  </conditionalFormatting>
  <conditionalFormatting sqref="F15:N15">
    <cfRule type="cellIs" dxfId="3378" priority="130" operator="greaterThan">
      <formula>0</formula>
    </cfRule>
  </conditionalFormatting>
  <conditionalFormatting sqref="F15:N15">
    <cfRule type="cellIs" dxfId="3377" priority="129" operator="greaterThan">
      <formula>0</formula>
    </cfRule>
  </conditionalFormatting>
  <conditionalFormatting sqref="F15:N15">
    <cfRule type="cellIs" dxfId="3376" priority="128" operator="greaterThan">
      <formula>0</formula>
    </cfRule>
  </conditionalFormatting>
  <conditionalFormatting sqref="F15:N15">
    <cfRule type="cellIs" dxfId="3375" priority="127" operator="greaterThan">
      <formula>0</formula>
    </cfRule>
  </conditionalFormatting>
  <conditionalFormatting sqref="F15:N15">
    <cfRule type="cellIs" dxfId="3374" priority="126" operator="greaterThan">
      <formula>0</formula>
    </cfRule>
  </conditionalFormatting>
  <conditionalFormatting sqref="F15:N15">
    <cfRule type="cellIs" dxfId="3373" priority="125" operator="greaterThan">
      <formula>0</formula>
    </cfRule>
  </conditionalFormatting>
  <conditionalFormatting sqref="F15:N15">
    <cfRule type="cellIs" dxfId="3372" priority="124" operator="greaterThan">
      <formula>0</formula>
    </cfRule>
  </conditionalFormatting>
  <conditionalFormatting sqref="F15:N15">
    <cfRule type="cellIs" dxfId="3371" priority="123" operator="greaterThan">
      <formula>0</formula>
    </cfRule>
  </conditionalFormatting>
  <conditionalFormatting sqref="F15:N15">
    <cfRule type="cellIs" dxfId="3370" priority="122" operator="greaterThan">
      <formula>0</formula>
    </cfRule>
  </conditionalFormatting>
  <conditionalFormatting sqref="F15:N15">
    <cfRule type="cellIs" dxfId="3369" priority="121" operator="greaterThan">
      <formula>0</formula>
    </cfRule>
  </conditionalFormatting>
  <conditionalFormatting sqref="F15:N15">
    <cfRule type="cellIs" dxfId="3368" priority="120" operator="greaterThan">
      <formula>0</formula>
    </cfRule>
  </conditionalFormatting>
  <conditionalFormatting sqref="F15:N15">
    <cfRule type="cellIs" dxfId="3367" priority="119" operator="greaterThan">
      <formula>0</formula>
    </cfRule>
  </conditionalFormatting>
  <conditionalFormatting sqref="F15:N15">
    <cfRule type="cellIs" dxfId="3366" priority="118" operator="greaterThan">
      <formula>0</formula>
    </cfRule>
  </conditionalFormatting>
  <conditionalFormatting sqref="F15:N15">
    <cfRule type="cellIs" dxfId="3365" priority="117" operator="greaterThan">
      <formula>0</formula>
    </cfRule>
  </conditionalFormatting>
  <conditionalFormatting sqref="F15:N15">
    <cfRule type="cellIs" dxfId="3364" priority="116" operator="greaterThan">
      <formula>0</formula>
    </cfRule>
  </conditionalFormatting>
  <conditionalFormatting sqref="F15:N15">
    <cfRule type="cellIs" dxfId="3363" priority="115" operator="greaterThan">
      <formula>0</formula>
    </cfRule>
  </conditionalFormatting>
  <conditionalFormatting sqref="F15:N15">
    <cfRule type="cellIs" dxfId="3362" priority="114" operator="greaterThan">
      <formula>0</formula>
    </cfRule>
  </conditionalFormatting>
  <conditionalFormatting sqref="F15:N15">
    <cfRule type="cellIs" dxfId="3361" priority="113" operator="greaterThan">
      <formula>0</formula>
    </cfRule>
  </conditionalFormatting>
  <conditionalFormatting sqref="F15:N15">
    <cfRule type="cellIs" dxfId="3360" priority="112" operator="greaterThan">
      <formula>0</formula>
    </cfRule>
  </conditionalFormatting>
  <conditionalFormatting sqref="F15:N15">
    <cfRule type="cellIs" dxfId="3359" priority="111" operator="greaterThan">
      <formula>0</formula>
    </cfRule>
  </conditionalFormatting>
  <conditionalFormatting sqref="F15:N15">
    <cfRule type="cellIs" dxfId="3358" priority="110" operator="greaterThan">
      <formula>0</formula>
    </cfRule>
  </conditionalFormatting>
  <conditionalFormatting sqref="F15:N15">
    <cfRule type="cellIs" dxfId="3357" priority="109" operator="greaterThan">
      <formula>0</formula>
    </cfRule>
  </conditionalFormatting>
  <conditionalFormatting sqref="F15:N15">
    <cfRule type="cellIs" dxfId="3356" priority="108" operator="greaterThan">
      <formula>0</formula>
    </cfRule>
  </conditionalFormatting>
  <conditionalFormatting sqref="F15:N15">
    <cfRule type="cellIs" dxfId="3355" priority="107" operator="greaterThan">
      <formula>0</formula>
    </cfRule>
  </conditionalFormatting>
  <conditionalFormatting sqref="F15:N15">
    <cfRule type="cellIs" dxfId="3354" priority="106" operator="greaterThan">
      <formula>0</formula>
    </cfRule>
  </conditionalFormatting>
  <conditionalFormatting sqref="F15:N15">
    <cfRule type="cellIs" dxfId="3353" priority="105" operator="greaterThan">
      <formula>0</formula>
    </cfRule>
  </conditionalFormatting>
  <conditionalFormatting sqref="F15:N15">
    <cfRule type="cellIs" dxfId="3352" priority="104" operator="greaterThan">
      <formula>0</formula>
    </cfRule>
  </conditionalFormatting>
  <conditionalFormatting sqref="F15:N15">
    <cfRule type="cellIs" dxfId="3351" priority="103" operator="greaterThan">
      <formula>0</formula>
    </cfRule>
  </conditionalFormatting>
  <conditionalFormatting sqref="F15:N15">
    <cfRule type="cellIs" dxfId="3350" priority="102" operator="greaterThan">
      <formula>0</formula>
    </cfRule>
  </conditionalFormatting>
  <conditionalFormatting sqref="F15:N15">
    <cfRule type="cellIs" dxfId="3349" priority="101" operator="greaterThan">
      <formula>0</formula>
    </cfRule>
  </conditionalFormatting>
  <conditionalFormatting sqref="F15:N15">
    <cfRule type="cellIs" dxfId="3348" priority="100" operator="greaterThan">
      <formula>0</formula>
    </cfRule>
  </conditionalFormatting>
  <conditionalFormatting sqref="F15:N15">
    <cfRule type="cellIs" dxfId="3347" priority="99" operator="greaterThan">
      <formula>0</formula>
    </cfRule>
  </conditionalFormatting>
  <conditionalFormatting sqref="F15:N15">
    <cfRule type="cellIs" dxfId="3346" priority="98" operator="greaterThan">
      <formula>0</formula>
    </cfRule>
  </conditionalFormatting>
  <conditionalFormatting sqref="F15:N15">
    <cfRule type="cellIs" dxfId="3345" priority="97" operator="greaterThan">
      <formula>0</formula>
    </cfRule>
  </conditionalFormatting>
  <conditionalFormatting sqref="F15:N15">
    <cfRule type="cellIs" dxfId="3344" priority="96" operator="greaterThan">
      <formula>0</formula>
    </cfRule>
  </conditionalFormatting>
  <conditionalFormatting sqref="F15:N15">
    <cfRule type="cellIs" dxfId="3343" priority="95" operator="greaterThan">
      <formula>0</formula>
    </cfRule>
  </conditionalFormatting>
  <conditionalFormatting sqref="F15:N15">
    <cfRule type="cellIs" dxfId="3342" priority="94" operator="greaterThan">
      <formula>0</formula>
    </cfRule>
  </conditionalFormatting>
  <conditionalFormatting sqref="F15:N15">
    <cfRule type="cellIs" dxfId="3341" priority="93" operator="greaterThan">
      <formula>0</formula>
    </cfRule>
  </conditionalFormatting>
  <conditionalFormatting sqref="F15:N15">
    <cfRule type="cellIs" dxfId="3340" priority="92" operator="greaterThan">
      <formula>0</formula>
    </cfRule>
  </conditionalFormatting>
  <conditionalFormatting sqref="F15:N15">
    <cfRule type="cellIs" dxfId="3339" priority="91" operator="greaterThan">
      <formula>0</formula>
    </cfRule>
  </conditionalFormatting>
  <conditionalFormatting sqref="F15:N15">
    <cfRule type="cellIs" dxfId="3338" priority="90" operator="greaterThan">
      <formula>0</formula>
    </cfRule>
  </conditionalFormatting>
  <conditionalFormatting sqref="F15:N15">
    <cfRule type="cellIs" dxfId="3337" priority="89" operator="greaterThan">
      <formula>0</formula>
    </cfRule>
  </conditionalFormatting>
  <conditionalFormatting sqref="F15:N15">
    <cfRule type="cellIs" dxfId="3336" priority="88" operator="greaterThan">
      <formula>0</formula>
    </cfRule>
  </conditionalFormatting>
  <conditionalFormatting sqref="F15:N15">
    <cfRule type="cellIs" dxfId="3335" priority="87" operator="greaterThan">
      <formula>0</formula>
    </cfRule>
  </conditionalFormatting>
  <conditionalFormatting sqref="F15:N15">
    <cfRule type="cellIs" dxfId="3334" priority="86" operator="greaterThan">
      <formula>0</formula>
    </cfRule>
  </conditionalFormatting>
  <conditionalFormatting sqref="F15:N15">
    <cfRule type="cellIs" dxfId="3333" priority="85" operator="greaterThan">
      <formula>0</formula>
    </cfRule>
  </conditionalFormatting>
  <conditionalFormatting sqref="F15:N15">
    <cfRule type="cellIs" dxfId="3332" priority="84" operator="greaterThan">
      <formula>0</formula>
    </cfRule>
  </conditionalFormatting>
  <conditionalFormatting sqref="F15:N15">
    <cfRule type="cellIs" dxfId="3331" priority="83" operator="greaterThan">
      <formula>0</formula>
    </cfRule>
  </conditionalFormatting>
  <conditionalFormatting sqref="F15:N15">
    <cfRule type="cellIs" dxfId="3330" priority="82" operator="greaterThan">
      <formula>0</formula>
    </cfRule>
  </conditionalFormatting>
  <conditionalFormatting sqref="F15:N15">
    <cfRule type="cellIs" dxfId="3329" priority="81" operator="greaterThan">
      <formula>0</formula>
    </cfRule>
  </conditionalFormatting>
  <conditionalFormatting sqref="F15:N15">
    <cfRule type="cellIs" dxfId="3328" priority="80" operator="greaterThan">
      <formula>0</formula>
    </cfRule>
  </conditionalFormatting>
  <conditionalFormatting sqref="F15:N15">
    <cfRule type="cellIs" dxfId="3327" priority="79" operator="greaterThan">
      <formula>0</formula>
    </cfRule>
  </conditionalFormatting>
  <conditionalFormatting sqref="F15:N15">
    <cfRule type="cellIs" dxfId="3326" priority="78" operator="greaterThan">
      <formula>0</formula>
    </cfRule>
  </conditionalFormatting>
  <conditionalFormatting sqref="F15:N15">
    <cfRule type="cellIs" dxfId="3325" priority="77" operator="greaterThan">
      <formula>0</formula>
    </cfRule>
  </conditionalFormatting>
  <conditionalFormatting sqref="F15:N15">
    <cfRule type="cellIs" dxfId="3324" priority="76" operator="greaterThan">
      <formula>0</formula>
    </cfRule>
  </conditionalFormatting>
  <conditionalFormatting sqref="F15:N15">
    <cfRule type="cellIs" dxfId="3323" priority="75" operator="greaterThan">
      <formula>0</formula>
    </cfRule>
  </conditionalFormatting>
  <conditionalFormatting sqref="F15:N15">
    <cfRule type="cellIs" dxfId="3322" priority="74" operator="greaterThan">
      <formula>0</formula>
    </cfRule>
  </conditionalFormatting>
  <conditionalFormatting sqref="F15:N15">
    <cfRule type="cellIs" dxfId="3321" priority="73" operator="greaterThan">
      <formula>0</formula>
    </cfRule>
  </conditionalFormatting>
  <conditionalFormatting sqref="F15:N15">
    <cfRule type="cellIs" dxfId="3320" priority="72" operator="greaterThan">
      <formula>0</formula>
    </cfRule>
  </conditionalFormatting>
  <conditionalFormatting sqref="F15:N15">
    <cfRule type="cellIs" dxfId="3319" priority="71" operator="greaterThan">
      <formula>0</formula>
    </cfRule>
  </conditionalFormatting>
  <conditionalFormatting sqref="F15:N15">
    <cfRule type="cellIs" dxfId="3318" priority="70" operator="greaterThan">
      <formula>0</formula>
    </cfRule>
  </conditionalFormatting>
  <conditionalFormatting sqref="F15:N15">
    <cfRule type="cellIs" dxfId="3317" priority="69" operator="greaterThan">
      <formula>0</formula>
    </cfRule>
  </conditionalFormatting>
  <conditionalFormatting sqref="F15:N15">
    <cfRule type="cellIs" dxfId="3316" priority="68" operator="greaterThan">
      <formula>0</formula>
    </cfRule>
  </conditionalFormatting>
  <conditionalFormatting sqref="F15:N15">
    <cfRule type="cellIs" dxfId="3315" priority="67" operator="greaterThan">
      <formula>0</formula>
    </cfRule>
  </conditionalFormatting>
  <conditionalFormatting sqref="F15:N15">
    <cfRule type="cellIs" dxfId="3314" priority="66" operator="greaterThan">
      <formula>0</formula>
    </cfRule>
  </conditionalFormatting>
  <conditionalFormatting sqref="F15:N15">
    <cfRule type="cellIs" dxfId="3313" priority="65" operator="greaterThan">
      <formula>0</formula>
    </cfRule>
  </conditionalFormatting>
  <conditionalFormatting sqref="F15:N15">
    <cfRule type="cellIs" dxfId="3312" priority="64" operator="greaterThan">
      <formula>0</formula>
    </cfRule>
  </conditionalFormatting>
  <conditionalFormatting sqref="F15:N15">
    <cfRule type="cellIs" dxfId="3311" priority="63" operator="greaterThan">
      <formula>0</formula>
    </cfRule>
  </conditionalFormatting>
  <conditionalFormatting sqref="F15:N15">
    <cfRule type="cellIs" dxfId="3310" priority="62" operator="greaterThan">
      <formula>0</formula>
    </cfRule>
  </conditionalFormatting>
  <conditionalFormatting sqref="F15:N15">
    <cfRule type="cellIs" dxfId="3309" priority="61" operator="greaterThan">
      <formula>0</formula>
    </cfRule>
  </conditionalFormatting>
  <conditionalFormatting sqref="F15:N15">
    <cfRule type="cellIs" dxfId="3308" priority="60" operator="greaterThan">
      <formula>0</formula>
    </cfRule>
  </conditionalFormatting>
  <conditionalFormatting sqref="F15:N15">
    <cfRule type="cellIs" dxfId="3307" priority="59" operator="greaterThan">
      <formula>0</formula>
    </cfRule>
  </conditionalFormatting>
  <conditionalFormatting sqref="F15:N15">
    <cfRule type="cellIs" dxfId="3306" priority="58" operator="greaterThan">
      <formula>0</formula>
    </cfRule>
  </conditionalFormatting>
  <conditionalFormatting sqref="F15:N15">
    <cfRule type="cellIs" dxfId="3305" priority="57" operator="greaterThan">
      <formula>0</formula>
    </cfRule>
  </conditionalFormatting>
  <conditionalFormatting sqref="F15:N15">
    <cfRule type="cellIs" dxfId="3304" priority="56" operator="greaterThan">
      <formula>0</formula>
    </cfRule>
  </conditionalFormatting>
  <conditionalFormatting sqref="F15:N15">
    <cfRule type="cellIs" dxfId="3303" priority="55" operator="greaterThan">
      <formula>0</formula>
    </cfRule>
  </conditionalFormatting>
  <conditionalFormatting sqref="F15:N15">
    <cfRule type="cellIs" dxfId="3302" priority="54" operator="greaterThan">
      <formula>0</formula>
    </cfRule>
  </conditionalFormatting>
  <conditionalFormatting sqref="F15:N15">
    <cfRule type="cellIs" dxfId="3301" priority="53" operator="greaterThan">
      <formula>0</formula>
    </cfRule>
  </conditionalFormatting>
  <conditionalFormatting sqref="F15:N15">
    <cfRule type="cellIs" dxfId="3300" priority="52" operator="greaterThan">
      <formula>0</formula>
    </cfRule>
  </conditionalFormatting>
  <conditionalFormatting sqref="F15:N15">
    <cfRule type="cellIs" dxfId="3299" priority="51" operator="greaterThan">
      <formula>0</formula>
    </cfRule>
  </conditionalFormatting>
  <conditionalFormatting sqref="F15:N15">
    <cfRule type="cellIs" dxfId="3298" priority="50" operator="greaterThan">
      <formula>0</formula>
    </cfRule>
  </conditionalFormatting>
  <conditionalFormatting sqref="F15:N15">
    <cfRule type="cellIs" dxfId="3297" priority="49" operator="greaterThan">
      <formula>0</formula>
    </cfRule>
  </conditionalFormatting>
  <conditionalFormatting sqref="F15:N15">
    <cfRule type="cellIs" dxfId="3296" priority="48" operator="greaterThan">
      <formula>0</formula>
    </cfRule>
  </conditionalFormatting>
  <conditionalFormatting sqref="F15:N15">
    <cfRule type="cellIs" dxfId="3295" priority="47" operator="greaterThan">
      <formula>0</formula>
    </cfRule>
  </conditionalFormatting>
  <conditionalFormatting sqref="F15:N15">
    <cfRule type="cellIs" dxfId="3294" priority="46" operator="greaterThan">
      <formula>0</formula>
    </cfRule>
  </conditionalFormatting>
  <conditionalFormatting sqref="F15:N15">
    <cfRule type="cellIs" dxfId="3293" priority="45" operator="greaterThan">
      <formula>0</formula>
    </cfRule>
  </conditionalFormatting>
  <conditionalFormatting sqref="F15:N15">
    <cfRule type="cellIs" dxfId="3292" priority="44" operator="greaterThan">
      <formula>0</formula>
    </cfRule>
  </conditionalFormatting>
  <conditionalFormatting sqref="F15:N15">
    <cfRule type="cellIs" dxfId="3291" priority="43" operator="greaterThan">
      <formula>0</formula>
    </cfRule>
  </conditionalFormatting>
  <conditionalFormatting sqref="F15:N15">
    <cfRule type="cellIs" dxfId="3290" priority="42" operator="greaterThan">
      <formula>0</formula>
    </cfRule>
  </conditionalFormatting>
  <conditionalFormatting sqref="F15:N15">
    <cfRule type="cellIs" dxfId="3289" priority="41" operator="greaterThan">
      <formula>0</formula>
    </cfRule>
  </conditionalFormatting>
  <conditionalFormatting sqref="F15:N15">
    <cfRule type="cellIs" dxfId="3288" priority="40" operator="greaterThan">
      <formula>0</formula>
    </cfRule>
  </conditionalFormatting>
  <conditionalFormatting sqref="F15:N15">
    <cfRule type="cellIs" dxfId="3287" priority="39" operator="greaterThan">
      <formula>0</formula>
    </cfRule>
  </conditionalFormatting>
  <conditionalFormatting sqref="F15:N15">
    <cfRule type="cellIs" dxfId="3286" priority="38" operator="greaterThan">
      <formula>0</formula>
    </cfRule>
  </conditionalFormatting>
  <conditionalFormatting sqref="F15:N15">
    <cfRule type="cellIs" dxfId="3285" priority="37" operator="greaterThan">
      <formula>0</formula>
    </cfRule>
  </conditionalFormatting>
  <conditionalFormatting sqref="F15:N15">
    <cfRule type="cellIs" dxfId="3284" priority="36" operator="greaterThan">
      <formula>0</formula>
    </cfRule>
  </conditionalFormatting>
  <conditionalFormatting sqref="F15:N15">
    <cfRule type="cellIs" dxfId="3283" priority="35" operator="greaterThan">
      <formula>0</formula>
    </cfRule>
  </conditionalFormatting>
  <conditionalFormatting sqref="F15:N15">
    <cfRule type="cellIs" dxfId="3282" priority="34" operator="greaterThan">
      <formula>0</formula>
    </cfRule>
  </conditionalFormatting>
  <conditionalFormatting sqref="F15:N15">
    <cfRule type="cellIs" dxfId="3281" priority="33" operator="greaterThan">
      <formula>0</formula>
    </cfRule>
  </conditionalFormatting>
  <conditionalFormatting sqref="F15:N15">
    <cfRule type="cellIs" dxfId="3280" priority="32" operator="greaterThan">
      <formula>0</formula>
    </cfRule>
  </conditionalFormatting>
  <conditionalFormatting sqref="F15:N15">
    <cfRule type="cellIs" dxfId="3279" priority="31" operator="greaterThan">
      <formula>0</formula>
    </cfRule>
  </conditionalFormatting>
  <conditionalFormatting sqref="F15:N15">
    <cfRule type="cellIs" dxfId="3278" priority="30" operator="greaterThan">
      <formula>0</formula>
    </cfRule>
  </conditionalFormatting>
  <conditionalFormatting sqref="F15:N15">
    <cfRule type="cellIs" dxfId="3277" priority="29" operator="greaterThan">
      <formula>0</formula>
    </cfRule>
  </conditionalFormatting>
  <conditionalFormatting sqref="F15:N15">
    <cfRule type="cellIs" dxfId="3276" priority="28" operator="greaterThan">
      <formula>0</formula>
    </cfRule>
  </conditionalFormatting>
  <conditionalFormatting sqref="F15:N15">
    <cfRule type="cellIs" dxfId="3275" priority="27" operator="greaterThan">
      <formula>0</formula>
    </cfRule>
  </conditionalFormatting>
  <conditionalFormatting sqref="F15:N15">
    <cfRule type="cellIs" dxfId="3274" priority="26" operator="greaterThan">
      <formula>0</formula>
    </cfRule>
  </conditionalFormatting>
  <conditionalFormatting sqref="F15:N15">
    <cfRule type="cellIs" dxfId="3273" priority="25" operator="greaterThan">
      <formula>0</formula>
    </cfRule>
  </conditionalFormatting>
  <conditionalFormatting sqref="F15:N15">
    <cfRule type="cellIs" dxfId="3272" priority="24" operator="greaterThan">
      <formula>0</formula>
    </cfRule>
  </conditionalFormatting>
  <conditionalFormatting sqref="F15:N15">
    <cfRule type="cellIs" dxfId="3271" priority="23" operator="greaterThan">
      <formula>0</formula>
    </cfRule>
  </conditionalFormatting>
  <conditionalFormatting sqref="F15:N15">
    <cfRule type="cellIs" dxfId="3270" priority="22" operator="greaterThan">
      <formula>0</formula>
    </cfRule>
  </conditionalFormatting>
  <conditionalFormatting sqref="F15:N15">
    <cfRule type="cellIs" dxfId="3269" priority="21" operator="greaterThan">
      <formula>0</formula>
    </cfRule>
  </conditionalFormatting>
  <conditionalFormatting sqref="F15:N15">
    <cfRule type="cellIs" dxfId="3268" priority="20" operator="greaterThan">
      <formula>0</formula>
    </cfRule>
  </conditionalFormatting>
  <conditionalFormatting sqref="F15:N15">
    <cfRule type="cellIs" dxfId="3267" priority="19" operator="greaterThan">
      <formula>0</formula>
    </cfRule>
  </conditionalFormatting>
  <conditionalFormatting sqref="F15:N15">
    <cfRule type="cellIs" dxfId="3266" priority="18" operator="greaterThan">
      <formula>0</formula>
    </cfRule>
  </conditionalFormatting>
  <conditionalFormatting sqref="F15:N15">
    <cfRule type="cellIs" dxfId="3265" priority="17" operator="greaterThan">
      <formula>0</formula>
    </cfRule>
  </conditionalFormatting>
  <conditionalFormatting sqref="F15:N15">
    <cfRule type="cellIs" dxfId="3264" priority="16" operator="greaterThan">
      <formula>0</formula>
    </cfRule>
  </conditionalFormatting>
  <conditionalFormatting sqref="F15:N15">
    <cfRule type="cellIs" dxfId="3263" priority="15" operator="greaterThan">
      <formula>0</formula>
    </cfRule>
  </conditionalFormatting>
  <conditionalFormatting sqref="F15:N15">
    <cfRule type="cellIs" dxfId="3262" priority="14" operator="greaterThan">
      <formula>0</formula>
    </cfRule>
  </conditionalFormatting>
  <conditionalFormatting sqref="F15:N15">
    <cfRule type="cellIs" dxfId="3261" priority="13" operator="greaterThan">
      <formula>0</formula>
    </cfRule>
  </conditionalFormatting>
  <conditionalFormatting sqref="F15:N15">
    <cfRule type="cellIs" dxfId="3260" priority="12" operator="greaterThan">
      <formula>0</formula>
    </cfRule>
  </conditionalFormatting>
  <conditionalFormatting sqref="F15:N15">
    <cfRule type="cellIs" dxfId="3259" priority="11" operator="greaterThan">
      <formula>0</formula>
    </cfRule>
  </conditionalFormatting>
  <conditionalFormatting sqref="F15:N15">
    <cfRule type="cellIs" dxfId="3258" priority="10" operator="greaterThan">
      <formula>0</formula>
    </cfRule>
  </conditionalFormatting>
  <conditionalFormatting sqref="F15:N15">
    <cfRule type="cellIs" dxfId="3257" priority="9" operator="greaterThan">
      <formula>0</formula>
    </cfRule>
  </conditionalFormatting>
  <conditionalFormatting sqref="F15:N15">
    <cfRule type="cellIs" dxfId="3256" priority="8" operator="greaterThan">
      <formula>0</formula>
    </cfRule>
  </conditionalFormatting>
  <conditionalFormatting sqref="F15:N15">
    <cfRule type="cellIs" dxfId="3255" priority="7" operator="greaterThan">
      <formula>0</formula>
    </cfRule>
  </conditionalFormatting>
  <conditionalFormatting sqref="F15:N15">
    <cfRule type="cellIs" dxfId="3254" priority="6" operator="greaterThan">
      <formula>0</formula>
    </cfRule>
  </conditionalFormatting>
  <conditionalFormatting sqref="F15:N15">
    <cfRule type="cellIs" dxfId="3253" priority="5" operator="greaterThan">
      <formula>0</formula>
    </cfRule>
  </conditionalFormatting>
  <conditionalFormatting sqref="F15:N15">
    <cfRule type="cellIs" dxfId="3252" priority="4" operator="greaterThan">
      <formula>0</formula>
    </cfRule>
  </conditionalFormatting>
  <conditionalFormatting sqref="F15:N15">
    <cfRule type="cellIs" dxfId="3251" priority="3" operator="greaterThan">
      <formula>0</formula>
    </cfRule>
  </conditionalFormatting>
  <conditionalFormatting sqref="F15:N15">
    <cfRule type="cellIs" dxfId="3250" priority="2" operator="greaterThan">
      <formula>0</formula>
    </cfRule>
  </conditionalFormatting>
  <conditionalFormatting sqref="F15:N15">
    <cfRule type="cellIs" dxfId="3249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4"/>
  <sheetViews>
    <sheetView workbookViewId="0">
      <selection activeCell="D153" sqref="D153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19" t="s">
        <v>99</v>
      </c>
      <c r="B1" s="119"/>
      <c r="C1" s="119"/>
      <c r="D1" s="119"/>
      <c r="BN1" t="s">
        <v>100</v>
      </c>
      <c r="DE1" s="119" t="s">
        <v>55</v>
      </c>
      <c r="DF1" s="119"/>
      <c r="DG1" s="119"/>
      <c r="DH1" s="119"/>
      <c r="FR1" t="s">
        <v>100</v>
      </c>
    </row>
    <row r="2" spans="1:215" s="34" customFormat="1" ht="26.25" customHeight="1">
      <c r="A2" s="120" t="s">
        <v>101</v>
      </c>
      <c r="B2" s="122" t="s">
        <v>0</v>
      </c>
      <c r="C2" s="124" t="s">
        <v>1</v>
      </c>
      <c r="D2" s="126" t="s">
        <v>2</v>
      </c>
      <c r="E2" s="128" t="s">
        <v>3</v>
      </c>
      <c r="F2" s="111" t="s">
        <v>102</v>
      </c>
      <c r="G2" s="111" t="s">
        <v>103</v>
      </c>
      <c r="H2" s="115" t="s">
        <v>104</v>
      </c>
      <c r="I2" s="115" t="s">
        <v>105</v>
      </c>
      <c r="J2" s="115" t="s">
        <v>4</v>
      </c>
      <c r="K2" s="117" t="s">
        <v>106</v>
      </c>
      <c r="L2" s="105" t="s">
        <v>56</v>
      </c>
      <c r="M2" s="107" t="s">
        <v>5</v>
      </c>
      <c r="N2" s="109" t="s">
        <v>6</v>
      </c>
      <c r="O2" s="111" t="s">
        <v>7</v>
      </c>
      <c r="P2" s="105" t="s">
        <v>10</v>
      </c>
      <c r="Q2" s="113" t="s">
        <v>9</v>
      </c>
      <c r="R2" s="97" t="s">
        <v>8</v>
      </c>
      <c r="S2" s="99" t="s">
        <v>11</v>
      </c>
      <c r="T2" s="100"/>
      <c r="U2" s="100"/>
      <c r="V2" s="100"/>
      <c r="W2" s="100"/>
      <c r="X2" s="100"/>
      <c r="Y2" s="100"/>
      <c r="Z2" s="100"/>
      <c r="AA2" s="101"/>
      <c r="AB2" s="102" t="s">
        <v>57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2" t="s">
        <v>58</v>
      </c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4" t="s">
        <v>59</v>
      </c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 t="s">
        <v>60</v>
      </c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E2" s="120" t="s">
        <v>101</v>
      </c>
      <c r="DF2" s="122" t="s">
        <v>0</v>
      </c>
      <c r="DG2" s="124" t="s">
        <v>1</v>
      </c>
      <c r="DH2" s="126" t="s">
        <v>2</v>
      </c>
      <c r="DI2" s="111" t="s">
        <v>3</v>
      </c>
      <c r="DJ2" s="111" t="s">
        <v>102</v>
      </c>
      <c r="DK2" s="111" t="s">
        <v>103</v>
      </c>
      <c r="DL2" s="115" t="s">
        <v>104</v>
      </c>
      <c r="DM2" s="115" t="s">
        <v>105</v>
      </c>
      <c r="DN2" s="115" t="s">
        <v>4</v>
      </c>
      <c r="DO2" s="117" t="s">
        <v>106</v>
      </c>
      <c r="DP2" s="105" t="s">
        <v>56</v>
      </c>
      <c r="DQ2" s="107" t="s">
        <v>5</v>
      </c>
      <c r="DR2" s="109" t="s">
        <v>6</v>
      </c>
      <c r="DS2" s="111" t="s">
        <v>7</v>
      </c>
      <c r="DT2" s="105" t="s">
        <v>10</v>
      </c>
      <c r="DU2" s="113" t="s">
        <v>9</v>
      </c>
      <c r="DV2" s="97" t="s">
        <v>8</v>
      </c>
      <c r="DW2" s="99" t="s">
        <v>11</v>
      </c>
      <c r="DX2" s="100"/>
      <c r="DY2" s="100"/>
      <c r="DZ2" s="100"/>
      <c r="EA2" s="100"/>
      <c r="EB2" s="100"/>
      <c r="EC2" s="100"/>
      <c r="ED2" s="100"/>
      <c r="EE2" s="101"/>
      <c r="EF2" s="102" t="s">
        <v>57</v>
      </c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2" t="s">
        <v>58</v>
      </c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4" t="s">
        <v>59</v>
      </c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 t="s">
        <v>60</v>
      </c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</row>
    <row r="3" spans="1:215" s="34" customFormat="1" ht="36" customHeight="1">
      <c r="A3" s="121"/>
      <c r="B3" s="123"/>
      <c r="C3" s="125"/>
      <c r="D3" s="127"/>
      <c r="E3" s="129"/>
      <c r="F3" s="112"/>
      <c r="G3" s="112"/>
      <c r="H3" s="116"/>
      <c r="I3" s="116"/>
      <c r="J3" s="116"/>
      <c r="K3" s="118"/>
      <c r="L3" s="106"/>
      <c r="M3" s="108"/>
      <c r="N3" s="110"/>
      <c r="O3" s="112"/>
      <c r="P3" s="106"/>
      <c r="Q3" s="114"/>
      <c r="R3" s="98"/>
      <c r="S3" s="35" t="s">
        <v>12</v>
      </c>
      <c r="T3" s="35" t="s">
        <v>13</v>
      </c>
      <c r="U3" s="35" t="s">
        <v>46</v>
      </c>
      <c r="V3" s="35" t="s">
        <v>20</v>
      </c>
      <c r="W3" s="35" t="s">
        <v>61</v>
      </c>
      <c r="X3" s="35" t="s">
        <v>107</v>
      </c>
      <c r="Y3" s="35" t="s">
        <v>108</v>
      </c>
      <c r="Z3" s="35" t="s">
        <v>109</v>
      </c>
      <c r="AA3" s="35" t="s">
        <v>110</v>
      </c>
      <c r="AB3" s="36" t="s">
        <v>62</v>
      </c>
      <c r="AC3" s="25" t="s">
        <v>111</v>
      </c>
      <c r="AD3" s="25" t="s">
        <v>112</v>
      </c>
      <c r="AE3" s="25" t="s">
        <v>113</v>
      </c>
      <c r="AF3" s="36" t="s">
        <v>114</v>
      </c>
      <c r="AG3" s="25" t="s">
        <v>115</v>
      </c>
      <c r="AH3" s="25" t="s">
        <v>116</v>
      </c>
      <c r="AI3" s="36" t="s">
        <v>117</v>
      </c>
      <c r="AJ3" s="36" t="s">
        <v>118</v>
      </c>
      <c r="AK3" s="36" t="s">
        <v>119</v>
      </c>
      <c r="AL3" s="26" t="s">
        <v>120</v>
      </c>
      <c r="AM3" s="25" t="s">
        <v>63</v>
      </c>
      <c r="AN3" s="25" t="s">
        <v>121</v>
      </c>
      <c r="AO3" s="25" t="s">
        <v>122</v>
      </c>
      <c r="AP3" s="36" t="s">
        <v>123</v>
      </c>
      <c r="AQ3" s="37" t="s">
        <v>64</v>
      </c>
      <c r="AR3" s="36" t="s">
        <v>65</v>
      </c>
      <c r="AS3" s="36" t="s">
        <v>66</v>
      </c>
      <c r="AT3" s="36" t="s">
        <v>67</v>
      </c>
      <c r="AU3" s="36" t="s">
        <v>124</v>
      </c>
      <c r="AV3" s="25" t="s">
        <v>125</v>
      </c>
      <c r="AW3" s="25" t="s">
        <v>68</v>
      </c>
      <c r="AX3" s="25" t="s">
        <v>126</v>
      </c>
      <c r="AY3" s="25" t="s">
        <v>127</v>
      </c>
      <c r="AZ3" s="25" t="s">
        <v>69</v>
      </c>
      <c r="BA3" s="25" t="s">
        <v>128</v>
      </c>
      <c r="BB3" s="27" t="s">
        <v>111</v>
      </c>
      <c r="BC3" s="38" t="s">
        <v>112</v>
      </c>
      <c r="BD3" s="38" t="s">
        <v>113</v>
      </c>
      <c r="BE3" s="38" t="s">
        <v>129</v>
      </c>
      <c r="BF3" s="38" t="s">
        <v>121</v>
      </c>
      <c r="BG3" s="38" t="s">
        <v>114</v>
      </c>
      <c r="BH3" s="38" t="s">
        <v>116</v>
      </c>
      <c r="BI3" s="38" t="s">
        <v>130</v>
      </c>
      <c r="BJ3" s="38" t="s">
        <v>118</v>
      </c>
      <c r="BK3" s="38" t="s">
        <v>131</v>
      </c>
      <c r="BL3" s="38" t="s">
        <v>70</v>
      </c>
      <c r="BM3" s="38" t="s">
        <v>115</v>
      </c>
      <c r="BN3" s="38" t="s">
        <v>132</v>
      </c>
      <c r="BO3" s="38" t="s">
        <v>133</v>
      </c>
      <c r="BP3" s="36" t="s">
        <v>62</v>
      </c>
      <c r="BQ3" s="25" t="s">
        <v>111</v>
      </c>
      <c r="BR3" s="25" t="s">
        <v>112</v>
      </c>
      <c r="BS3" s="25" t="s">
        <v>113</v>
      </c>
      <c r="BT3" s="36" t="s">
        <v>114</v>
      </c>
      <c r="BU3" s="25" t="s">
        <v>115</v>
      </c>
      <c r="BV3" s="25" t="s">
        <v>116</v>
      </c>
      <c r="BW3" s="36" t="s">
        <v>117</v>
      </c>
      <c r="BX3" s="36" t="s">
        <v>118</v>
      </c>
      <c r="BY3" s="36" t="s">
        <v>119</v>
      </c>
      <c r="BZ3" s="26" t="s">
        <v>120</v>
      </c>
      <c r="CA3" s="25" t="s">
        <v>63</v>
      </c>
      <c r="CB3" s="25" t="s">
        <v>121</v>
      </c>
      <c r="CC3" s="25" t="s">
        <v>122</v>
      </c>
      <c r="CD3" s="36" t="s">
        <v>123</v>
      </c>
      <c r="CE3" s="37" t="s">
        <v>64</v>
      </c>
      <c r="CF3" s="36" t="s">
        <v>65</v>
      </c>
      <c r="CG3" s="36" t="s">
        <v>66</v>
      </c>
      <c r="CH3" s="36" t="s">
        <v>67</v>
      </c>
      <c r="CI3" s="36" t="s">
        <v>124</v>
      </c>
      <c r="CJ3" s="25" t="s">
        <v>125</v>
      </c>
      <c r="CK3" s="25" t="s">
        <v>68</v>
      </c>
      <c r="CL3" s="25" t="s">
        <v>126</v>
      </c>
      <c r="CM3" s="25" t="s">
        <v>127</v>
      </c>
      <c r="CN3" s="25" t="s">
        <v>69</v>
      </c>
      <c r="CO3" s="25" t="s">
        <v>128</v>
      </c>
      <c r="CP3" s="27" t="s">
        <v>111</v>
      </c>
      <c r="CQ3" s="38" t="s">
        <v>112</v>
      </c>
      <c r="CR3" s="38" t="s">
        <v>113</v>
      </c>
      <c r="CS3" s="38" t="s">
        <v>129</v>
      </c>
      <c r="CT3" s="38" t="s">
        <v>121</v>
      </c>
      <c r="CU3" s="38" t="s">
        <v>114</v>
      </c>
      <c r="CV3" s="38" t="s">
        <v>116</v>
      </c>
      <c r="CW3" s="38" t="s">
        <v>130</v>
      </c>
      <c r="CX3" s="38" t="s">
        <v>118</v>
      </c>
      <c r="CY3" s="38" t="s">
        <v>131</v>
      </c>
      <c r="CZ3" s="38" t="s">
        <v>70</v>
      </c>
      <c r="DA3" s="38" t="s">
        <v>115</v>
      </c>
      <c r="DB3" s="38" t="s">
        <v>132</v>
      </c>
      <c r="DC3" s="38" t="s">
        <v>133</v>
      </c>
      <c r="DE3" s="121"/>
      <c r="DF3" s="123"/>
      <c r="DG3" s="125"/>
      <c r="DH3" s="127"/>
      <c r="DI3" s="112"/>
      <c r="DJ3" s="112"/>
      <c r="DK3" s="112"/>
      <c r="DL3" s="116"/>
      <c r="DM3" s="116"/>
      <c r="DN3" s="116"/>
      <c r="DO3" s="118"/>
      <c r="DP3" s="106"/>
      <c r="DQ3" s="108"/>
      <c r="DR3" s="110"/>
      <c r="DS3" s="112"/>
      <c r="DT3" s="106"/>
      <c r="DU3" s="114"/>
      <c r="DV3" s="98"/>
      <c r="DW3" s="35" t="s">
        <v>12</v>
      </c>
      <c r="DX3" s="35" t="s">
        <v>13</v>
      </c>
      <c r="DY3" s="35" t="s">
        <v>46</v>
      </c>
      <c r="DZ3" s="35" t="s">
        <v>20</v>
      </c>
      <c r="EA3" s="35" t="s">
        <v>61</v>
      </c>
      <c r="EB3" s="35" t="s">
        <v>107</v>
      </c>
      <c r="EC3" s="35" t="s">
        <v>108</v>
      </c>
      <c r="ED3" s="35" t="s">
        <v>109</v>
      </c>
      <c r="EE3" s="35" t="s">
        <v>110</v>
      </c>
      <c r="EF3" s="36" t="s">
        <v>62</v>
      </c>
      <c r="EG3" s="25" t="s">
        <v>111</v>
      </c>
      <c r="EH3" s="25" t="s">
        <v>112</v>
      </c>
      <c r="EI3" s="25" t="s">
        <v>113</v>
      </c>
      <c r="EJ3" s="36" t="s">
        <v>114</v>
      </c>
      <c r="EK3" s="25" t="s">
        <v>115</v>
      </c>
      <c r="EL3" s="25" t="s">
        <v>116</v>
      </c>
      <c r="EM3" s="36" t="s">
        <v>117</v>
      </c>
      <c r="EN3" s="36" t="s">
        <v>118</v>
      </c>
      <c r="EO3" s="36" t="s">
        <v>119</v>
      </c>
      <c r="EP3" s="26" t="s">
        <v>120</v>
      </c>
      <c r="EQ3" s="25" t="s">
        <v>63</v>
      </c>
      <c r="ER3" s="25" t="s">
        <v>121</v>
      </c>
      <c r="ES3" s="25" t="s">
        <v>122</v>
      </c>
      <c r="ET3" s="36" t="s">
        <v>123</v>
      </c>
      <c r="EU3" s="37" t="s">
        <v>64</v>
      </c>
      <c r="EV3" s="36" t="s">
        <v>65</v>
      </c>
      <c r="EW3" s="36" t="s">
        <v>66</v>
      </c>
      <c r="EX3" s="36" t="s">
        <v>67</v>
      </c>
      <c r="EY3" s="36" t="s">
        <v>124</v>
      </c>
      <c r="EZ3" s="25" t="s">
        <v>125</v>
      </c>
      <c r="FA3" s="25" t="s">
        <v>68</v>
      </c>
      <c r="FB3" s="25" t="s">
        <v>126</v>
      </c>
      <c r="FC3" s="25" t="s">
        <v>127</v>
      </c>
      <c r="FD3" s="25" t="s">
        <v>69</v>
      </c>
      <c r="FE3" s="25" t="s">
        <v>128</v>
      </c>
      <c r="FF3" s="27" t="s">
        <v>111</v>
      </c>
      <c r="FG3" s="38" t="s">
        <v>112</v>
      </c>
      <c r="FH3" s="38" t="s">
        <v>113</v>
      </c>
      <c r="FI3" s="38" t="s">
        <v>129</v>
      </c>
      <c r="FJ3" s="38" t="s">
        <v>121</v>
      </c>
      <c r="FK3" s="38" t="s">
        <v>114</v>
      </c>
      <c r="FL3" s="38" t="s">
        <v>116</v>
      </c>
      <c r="FM3" s="38" t="s">
        <v>130</v>
      </c>
      <c r="FN3" s="38" t="s">
        <v>118</v>
      </c>
      <c r="FO3" s="38" t="s">
        <v>131</v>
      </c>
      <c r="FP3" s="38" t="s">
        <v>70</v>
      </c>
      <c r="FQ3" s="38" t="s">
        <v>115</v>
      </c>
      <c r="FR3" s="38" t="s">
        <v>132</v>
      </c>
      <c r="FS3" s="38" t="s">
        <v>66</v>
      </c>
      <c r="FT3" s="36" t="s">
        <v>62</v>
      </c>
      <c r="FU3" s="25" t="s">
        <v>111</v>
      </c>
      <c r="FV3" s="25" t="s">
        <v>112</v>
      </c>
      <c r="FW3" s="25" t="s">
        <v>113</v>
      </c>
      <c r="FX3" s="36" t="s">
        <v>114</v>
      </c>
      <c r="FY3" s="25" t="s">
        <v>115</v>
      </c>
      <c r="FZ3" s="25" t="s">
        <v>116</v>
      </c>
      <c r="GA3" s="36" t="s">
        <v>117</v>
      </c>
      <c r="GB3" s="36" t="s">
        <v>118</v>
      </c>
      <c r="GC3" s="36" t="s">
        <v>119</v>
      </c>
      <c r="GD3" s="26" t="s">
        <v>120</v>
      </c>
      <c r="GE3" s="25" t="s">
        <v>63</v>
      </c>
      <c r="GF3" s="25" t="s">
        <v>121</v>
      </c>
      <c r="GG3" s="25" t="s">
        <v>122</v>
      </c>
      <c r="GH3" s="36" t="s">
        <v>123</v>
      </c>
      <c r="GI3" s="37" t="s">
        <v>64</v>
      </c>
      <c r="GJ3" s="36" t="s">
        <v>65</v>
      </c>
      <c r="GK3" s="36" t="s">
        <v>66</v>
      </c>
      <c r="GL3" s="36" t="s">
        <v>67</v>
      </c>
      <c r="GM3" s="36" t="s">
        <v>124</v>
      </c>
      <c r="GN3" s="25" t="s">
        <v>125</v>
      </c>
      <c r="GO3" s="25" t="s">
        <v>68</v>
      </c>
      <c r="GP3" s="25" t="s">
        <v>126</v>
      </c>
      <c r="GQ3" s="25" t="s">
        <v>127</v>
      </c>
      <c r="GR3" s="25" t="s">
        <v>69</v>
      </c>
      <c r="GS3" s="25" t="s">
        <v>128</v>
      </c>
      <c r="GT3" s="27" t="s">
        <v>111</v>
      </c>
      <c r="GU3" s="38" t="s">
        <v>112</v>
      </c>
      <c r="GV3" s="38" t="s">
        <v>113</v>
      </c>
      <c r="GW3" s="38" t="s">
        <v>129</v>
      </c>
      <c r="GX3" s="38" t="s">
        <v>121</v>
      </c>
      <c r="GY3" s="38" t="s">
        <v>114</v>
      </c>
      <c r="GZ3" s="38" t="s">
        <v>116</v>
      </c>
      <c r="HA3" s="38" t="s">
        <v>130</v>
      </c>
      <c r="HB3" s="38" t="s">
        <v>118</v>
      </c>
      <c r="HC3" s="38" t="s">
        <v>131</v>
      </c>
      <c r="HD3" s="38" t="s">
        <v>70</v>
      </c>
      <c r="HE3" s="38" t="s">
        <v>115</v>
      </c>
      <c r="HF3" s="38" t="s">
        <v>132</v>
      </c>
      <c r="HG3" s="38" t="s">
        <v>66</v>
      </c>
    </row>
    <row r="4" spans="1:215" s="34" customFormat="1" ht="18" hidden="1" customHeight="1">
      <c r="A4" s="131">
        <v>30501005</v>
      </c>
      <c r="B4" s="122" t="s">
        <v>134</v>
      </c>
      <c r="C4" s="65" t="s">
        <v>77</v>
      </c>
      <c r="D4" s="66"/>
      <c r="E4" s="132">
        <v>5.03</v>
      </c>
      <c r="F4" s="23">
        <f t="shared" ref="F4:F67" si="0">E4*D4</f>
        <v>0</v>
      </c>
      <c r="G4" s="67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133"/>
      <c r="AC4" s="134"/>
      <c r="AD4" s="134"/>
      <c r="AE4" s="134"/>
      <c r="AF4" s="133"/>
      <c r="AG4" s="134"/>
      <c r="AH4" s="134"/>
      <c r="AI4" s="133"/>
      <c r="AJ4" s="133"/>
      <c r="AK4" s="133"/>
      <c r="AL4" s="135"/>
      <c r="AM4" s="134"/>
      <c r="AN4" s="134"/>
      <c r="AO4" s="134"/>
      <c r="AP4" s="133"/>
      <c r="AQ4" s="136"/>
      <c r="AR4" s="133"/>
      <c r="AS4" s="133"/>
      <c r="AT4" s="133"/>
      <c r="AU4" s="133"/>
      <c r="AV4" s="134"/>
      <c r="AW4" s="134"/>
      <c r="AX4" s="134"/>
      <c r="AY4" s="134"/>
      <c r="AZ4" s="134"/>
      <c r="BA4" s="134"/>
      <c r="BB4" s="134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137">
        <v>30501005</v>
      </c>
      <c r="DF4" s="122" t="s">
        <v>134</v>
      </c>
      <c r="DG4" s="65" t="s">
        <v>77</v>
      </c>
      <c r="DH4" s="5">
        <f t="shared" ref="DH4:DH67" si="13">D4+D159</f>
        <v>0</v>
      </c>
      <c r="DI4" s="13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8" hidden="1" customHeight="1">
      <c r="A5" s="131">
        <v>30501006</v>
      </c>
      <c r="B5" s="123"/>
      <c r="C5" s="65" t="s">
        <v>135</v>
      </c>
      <c r="D5" s="66"/>
      <c r="E5" s="132">
        <v>5.03</v>
      </c>
      <c r="F5" s="23">
        <f t="shared" si="0"/>
        <v>0</v>
      </c>
      <c r="G5" s="67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133"/>
      <c r="AC5" s="134"/>
      <c r="AD5" s="134"/>
      <c r="AE5" s="134"/>
      <c r="AF5" s="133"/>
      <c r="AG5" s="134"/>
      <c r="AH5" s="134"/>
      <c r="AI5" s="133"/>
      <c r="AJ5" s="133"/>
      <c r="AK5" s="133"/>
      <c r="AL5" s="135"/>
      <c r="AM5" s="134"/>
      <c r="AN5" s="134"/>
      <c r="AO5" s="134"/>
      <c r="AP5" s="133"/>
      <c r="AQ5" s="136"/>
      <c r="AR5" s="133"/>
      <c r="AS5" s="133"/>
      <c r="AT5" s="133"/>
      <c r="AU5" s="133"/>
      <c r="AV5" s="134"/>
      <c r="AW5" s="134"/>
      <c r="AX5" s="134"/>
      <c r="AY5" s="134"/>
      <c r="AZ5" s="134"/>
      <c r="BA5" s="134"/>
      <c r="BB5" s="134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137">
        <v>30501006</v>
      </c>
      <c r="DF5" s="123"/>
      <c r="DG5" s="65" t="s">
        <v>135</v>
      </c>
      <c r="DH5" s="5">
        <f t="shared" si="13"/>
        <v>0</v>
      </c>
      <c r="DI5" s="13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131">
        <v>30100012</v>
      </c>
      <c r="B6" s="88" t="s">
        <v>136</v>
      </c>
      <c r="C6" s="28" t="s">
        <v>137</v>
      </c>
      <c r="D6" s="5"/>
      <c r="E6" s="22">
        <v>5.03</v>
      </c>
      <c r="F6" s="23">
        <f t="shared" si="0"/>
        <v>0</v>
      </c>
      <c r="G6" s="23">
        <f>+'[2]11'!$L$25</f>
        <v>262.3</v>
      </c>
      <c r="H6" s="23">
        <f t="shared" si="32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137">
        <v>30100012</v>
      </c>
      <c r="DF6" s="88" t="s">
        <v>138</v>
      </c>
      <c r="DG6" s="28" t="s">
        <v>137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262.3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>
        <f t="shared" si="20"/>
        <v>0</v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131">
        <v>30100014</v>
      </c>
      <c r="B7" s="89"/>
      <c r="C7" s="28" t="s">
        <v>139</v>
      </c>
      <c r="D7" s="5"/>
      <c r="E7" s="22">
        <v>5.03</v>
      </c>
      <c r="F7" s="23">
        <f t="shared" si="0"/>
        <v>0</v>
      </c>
      <c r="G7" s="23">
        <f>+'[2]11'!$L$27</f>
        <v>262.3</v>
      </c>
      <c r="H7" s="23">
        <f t="shared" si="32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137">
        <v>30100014</v>
      </c>
      <c r="DF7" s="89"/>
      <c r="DG7" s="28" t="s">
        <v>139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262.3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>
        <f t="shared" si="20"/>
        <v>0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131">
        <v>30100010</v>
      </c>
      <c r="B8" s="89"/>
      <c r="C8" s="28" t="s">
        <v>140</v>
      </c>
      <c r="D8" s="5"/>
      <c r="E8" s="22">
        <v>5.03</v>
      </c>
      <c r="F8" s="23">
        <f t="shared" si="0"/>
        <v>0</v>
      </c>
      <c r="G8" s="23">
        <f>+'[2]11'!$L$26</f>
        <v>262.3</v>
      </c>
      <c r="H8" s="23">
        <f t="shared" si="32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137">
        <v>30100010</v>
      </c>
      <c r="DF8" s="89"/>
      <c r="DG8" s="28" t="s">
        <v>140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262.3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>
        <f t="shared" si="20"/>
        <v>0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131">
        <v>30100013</v>
      </c>
      <c r="B9" s="89"/>
      <c r="C9" s="28" t="s">
        <v>141</v>
      </c>
      <c r="D9" s="5"/>
      <c r="E9" s="22">
        <v>5.03</v>
      </c>
      <c r="F9" s="23">
        <f t="shared" si="0"/>
        <v>0</v>
      </c>
      <c r="G9" s="23"/>
      <c r="H9" s="23">
        <f t="shared" si="32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137">
        <v>30100013</v>
      </c>
      <c r="DF9" s="89"/>
      <c r="DG9" s="28" t="s">
        <v>141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131">
        <v>30100011</v>
      </c>
      <c r="B10" s="90"/>
      <c r="C10" s="28" t="s">
        <v>142</v>
      </c>
      <c r="D10" s="5"/>
      <c r="E10" s="22">
        <v>5.03</v>
      </c>
      <c r="F10" s="23">
        <f t="shared" si="0"/>
        <v>0</v>
      </c>
      <c r="G10" s="23"/>
      <c r="H10" s="23">
        <f t="shared" si="32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137">
        <v>30100011</v>
      </c>
      <c r="DF10" s="90"/>
      <c r="DG10" s="28" t="s">
        <v>142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3">AB10+AB165</f>
        <v>0</v>
      </c>
      <c r="EG10" s="55">
        <f t="shared" si="33"/>
        <v>0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73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73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131">
        <v>30100016</v>
      </c>
      <c r="B11" s="88" t="s">
        <v>143</v>
      </c>
      <c r="C11" s="28" t="s">
        <v>144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137">
        <v>30100016</v>
      </c>
      <c r="DF11" s="88" t="s">
        <v>143</v>
      </c>
      <c r="DG11" s="28" t="s">
        <v>144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131">
        <v>30100017</v>
      </c>
      <c r="B12" s="89"/>
      <c r="C12" s="28" t="s">
        <v>145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137">
        <v>30100017</v>
      </c>
      <c r="DF12" s="89"/>
      <c r="DG12" s="28" t="s">
        <v>145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131">
        <v>30100015</v>
      </c>
      <c r="B13" s="90"/>
      <c r="C13" s="28" t="s">
        <v>146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137">
        <v>30100015</v>
      </c>
      <c r="DF13" s="90"/>
      <c r="DG13" s="28" t="s">
        <v>146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131">
        <v>30100031</v>
      </c>
      <c r="B14" s="94" t="s">
        <v>147</v>
      </c>
      <c r="C14" s="28" t="s">
        <v>142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137">
        <v>30100031</v>
      </c>
      <c r="DF14" s="94" t="s">
        <v>147</v>
      </c>
      <c r="DG14" s="28" t="s">
        <v>142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131">
        <v>30100033</v>
      </c>
      <c r="B15" s="94"/>
      <c r="C15" s="28" t="s">
        <v>148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137">
        <v>30100033</v>
      </c>
      <c r="DF15" s="94"/>
      <c r="DG15" s="28" t="s">
        <v>148</v>
      </c>
      <c r="DH15" s="5">
        <f t="shared" si="13"/>
        <v>98</v>
      </c>
      <c r="DI15" s="24">
        <v>5.03</v>
      </c>
      <c r="DJ15" s="23">
        <f t="shared" si="14"/>
        <v>492.94</v>
      </c>
      <c r="DK15" s="23">
        <f t="shared" si="15"/>
        <v>550.4</v>
      </c>
      <c r="DL15" s="23">
        <f t="shared" si="16"/>
        <v>2.5</v>
      </c>
      <c r="DM15" s="23">
        <f t="shared" si="17"/>
        <v>0</v>
      </c>
      <c r="DN15" s="23">
        <f t="shared" si="18"/>
        <v>495.44</v>
      </c>
      <c r="DO15" s="23">
        <f t="shared" si="19"/>
        <v>0.50460196996609075</v>
      </c>
      <c r="DP15" s="23">
        <f t="shared" si="20"/>
        <v>0</v>
      </c>
      <c r="DQ15" s="10">
        <v>0.35</v>
      </c>
      <c r="DR15" s="23">
        <f t="shared" si="21"/>
        <v>1.73404</v>
      </c>
      <c r="DS15" s="23">
        <f t="shared" si="22"/>
        <v>-0.15460196996609077</v>
      </c>
      <c r="DT15" s="23">
        <f t="shared" si="23"/>
        <v>0</v>
      </c>
      <c r="DU15" s="7">
        <v>0.3</v>
      </c>
      <c r="DV15" s="6">
        <f t="shared" si="24"/>
        <v>0.14863200000000001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2.5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>
        <f t="shared" si="29"/>
        <v>0</v>
      </c>
      <c r="FU15" s="4">
        <f t="shared" si="29"/>
        <v>0</v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>
        <f t="shared" si="29"/>
        <v>0</v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>
        <f t="shared" si="31"/>
        <v>0</v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131">
        <v>30100062</v>
      </c>
      <c r="B16" s="94"/>
      <c r="C16" s="28" t="s">
        <v>149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137">
        <v>30100062</v>
      </c>
      <c r="DF16" s="94"/>
      <c r="DG16" s="28" t="s">
        <v>149</v>
      </c>
      <c r="DH16" s="5">
        <f t="shared" si="13"/>
        <v>108</v>
      </c>
      <c r="DI16" s="24">
        <v>5.03</v>
      </c>
      <c r="DJ16" s="23">
        <f t="shared" si="14"/>
        <v>543.24</v>
      </c>
      <c r="DK16" s="23">
        <f t="shared" si="15"/>
        <v>682.49599999999998</v>
      </c>
      <c r="DL16" s="23">
        <f t="shared" si="16"/>
        <v>0</v>
      </c>
      <c r="DM16" s="23">
        <f t="shared" si="17"/>
        <v>0</v>
      </c>
      <c r="DN16" s="23">
        <f t="shared" si="18"/>
        <v>543.24</v>
      </c>
      <c r="DO16" s="23">
        <f t="shared" si="19"/>
        <v>0</v>
      </c>
      <c r="DP16" s="23">
        <f t="shared" si="20"/>
        <v>0</v>
      </c>
      <c r="DQ16" s="10">
        <v>0.35</v>
      </c>
      <c r="DR16" s="23">
        <f t="shared" si="21"/>
        <v>1.9013399999999998</v>
      </c>
      <c r="DS16" s="23">
        <f t="shared" si="22"/>
        <v>0.35</v>
      </c>
      <c r="DT16" s="23">
        <f t="shared" si="23"/>
        <v>0</v>
      </c>
      <c r="DU16" s="7">
        <v>0.3</v>
      </c>
      <c r="DV16" s="6">
        <f t="shared" si="24"/>
        <v>0.16297200000000001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>
        <f t="shared" si="29"/>
        <v>0</v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>
        <f t="shared" si="29"/>
        <v>0</v>
      </c>
      <c r="FY16" s="4">
        <f t="shared" si="29"/>
        <v>0</v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131">
        <v>30100032</v>
      </c>
      <c r="B17" s="94"/>
      <c r="C17" s="28" t="s">
        <v>150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137">
        <v>30100032</v>
      </c>
      <c r="DF17" s="94"/>
      <c r="DG17" s="28" t="s">
        <v>150</v>
      </c>
      <c r="DH17" s="5">
        <f t="shared" si="13"/>
        <v>290</v>
      </c>
      <c r="DI17" s="24">
        <v>5.03</v>
      </c>
      <c r="DJ17" s="23">
        <f t="shared" si="14"/>
        <v>1458.7</v>
      </c>
      <c r="DK17" s="23">
        <f t="shared" si="15"/>
        <v>1651.1999999999998</v>
      </c>
      <c r="DL17" s="23">
        <f t="shared" si="16"/>
        <v>24</v>
      </c>
      <c r="DM17" s="23">
        <f t="shared" si="17"/>
        <v>0</v>
      </c>
      <c r="DN17" s="23">
        <f t="shared" si="18"/>
        <v>1482.7</v>
      </c>
      <c r="DO17" s="23">
        <f t="shared" si="19"/>
        <v>1.618668645039455</v>
      </c>
      <c r="DP17" s="23">
        <f t="shared" si="20"/>
        <v>0</v>
      </c>
      <c r="DQ17" s="10">
        <v>0.35</v>
      </c>
      <c r="DR17" s="23">
        <f t="shared" si="21"/>
        <v>5.189449999999999</v>
      </c>
      <c r="DS17" s="23">
        <f t="shared" si="22"/>
        <v>-1.2686686450394551</v>
      </c>
      <c r="DT17" s="23">
        <f t="shared" si="23"/>
        <v>0</v>
      </c>
      <c r="DU17" s="7">
        <v>0.3</v>
      </c>
      <c r="DV17" s="6">
        <f t="shared" si="24"/>
        <v>0.44480999999999998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0</v>
      </c>
      <c r="EH17" s="55">
        <f t="shared" si="33"/>
        <v>0</v>
      </c>
      <c r="EI17" s="55">
        <f t="shared" si="33"/>
        <v>24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0</v>
      </c>
      <c r="FG17" s="55">
        <f t="shared" si="34"/>
        <v>0</v>
      </c>
      <c r="FH17" s="55">
        <f t="shared" si="34"/>
        <v>0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>
        <f t="shared" si="29"/>
        <v>0</v>
      </c>
      <c r="FU17" s="4">
        <f t="shared" si="29"/>
        <v>0</v>
      </c>
      <c r="FV17" s="4" t="str">
        <f t="shared" si="29"/>
        <v/>
      </c>
      <c r="FW17" s="4">
        <f t="shared" si="29"/>
        <v>6857.1428571428569</v>
      </c>
      <c r="FX17" s="4">
        <f t="shared" si="29"/>
        <v>0</v>
      </c>
      <c r="FY17" s="4">
        <f t="shared" si="29"/>
        <v>0</v>
      </c>
      <c r="FZ17" s="4" t="str">
        <f t="shared" si="29"/>
        <v/>
      </c>
      <c r="GA17" s="4">
        <f t="shared" si="29"/>
        <v>0</v>
      </c>
      <c r="GB17" s="4">
        <f t="shared" si="29"/>
        <v>0</v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>
        <f t="shared" si="30"/>
        <v>0</v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131">
        <v>30100035</v>
      </c>
      <c r="B18" s="88" t="s">
        <v>151</v>
      </c>
      <c r="C18" s="28" t="s">
        <v>150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137">
        <v>30100035</v>
      </c>
      <c r="DF18" s="88" t="s">
        <v>151</v>
      </c>
      <c r="DG18" s="28" t="s">
        <v>150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131">
        <v>30100036</v>
      </c>
      <c r="B19" s="89"/>
      <c r="C19" s="28" t="s">
        <v>152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137">
        <v>30100036</v>
      </c>
      <c r="DF19" s="89"/>
      <c r="DG19" s="28" t="s">
        <v>152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131">
        <v>30100034</v>
      </c>
      <c r="B20" s="90"/>
      <c r="C20" s="28" t="s">
        <v>140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83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137">
        <v>30100034</v>
      </c>
      <c r="DF20" s="90"/>
      <c r="DG20" s="28" t="s">
        <v>140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83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83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131">
        <v>30100019</v>
      </c>
      <c r="B21" s="88" t="s">
        <v>153</v>
      </c>
      <c r="C21" s="28" t="s">
        <v>154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137">
        <v>30100019</v>
      </c>
      <c r="DF21" s="88" t="s">
        <v>153</v>
      </c>
      <c r="DG21" s="28" t="s">
        <v>154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0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0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131">
        <v>30100020</v>
      </c>
      <c r="B22" s="89"/>
      <c r="C22" s="28" t="s">
        <v>155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137">
        <v>30100020</v>
      </c>
      <c r="DF22" s="89"/>
      <c r="DG22" s="28" t="s">
        <v>155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0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0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0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0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131">
        <v>30100021</v>
      </c>
      <c r="B23" s="89"/>
      <c r="C23" s="28" t="s">
        <v>156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137">
        <v>30100021</v>
      </c>
      <c r="DF23" s="89"/>
      <c r="DG23" s="28" t="s">
        <v>156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131">
        <v>30100018</v>
      </c>
      <c r="B24" s="90"/>
      <c r="C24" s="28" t="s">
        <v>135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137">
        <v>30100018</v>
      </c>
      <c r="DF24" s="90"/>
      <c r="DG24" s="28" t="s">
        <v>135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customHeight="1">
      <c r="A25" s="131">
        <v>30100030</v>
      </c>
      <c r="B25" s="70" t="s">
        <v>157</v>
      </c>
      <c r="C25" s="28" t="s">
        <v>158</v>
      </c>
      <c r="D25" s="5">
        <v>103</v>
      </c>
      <c r="E25" s="22">
        <v>5.03</v>
      </c>
      <c r="F25" s="23">
        <f t="shared" si="0"/>
        <v>518.09</v>
      </c>
      <c r="G25" s="23">
        <f>+'[2]11'!$L$37</f>
        <v>514.26</v>
      </c>
      <c r="H25" s="23">
        <f t="shared" si="32"/>
        <v>2.7</v>
      </c>
      <c r="I25" s="23">
        <f t="shared" si="2"/>
        <v>0</v>
      </c>
      <c r="J25" s="23">
        <f t="shared" si="3"/>
        <v>520.79000000000008</v>
      </c>
      <c r="K25" s="23">
        <f t="shared" si="4"/>
        <v>0.51844313446878776</v>
      </c>
      <c r="L25" s="23">
        <f t="shared" si="5"/>
        <v>0</v>
      </c>
      <c r="M25" s="10">
        <v>0.5</v>
      </c>
      <c r="N25" s="23">
        <f t="shared" si="6"/>
        <v>2.6039500000000002</v>
      </c>
      <c r="O25" s="23">
        <f t="shared" si="7"/>
        <v>-1.8443134468787759E-2</v>
      </c>
      <c r="P25" s="23">
        <f t="shared" si="8"/>
        <v>1.9201597572918063</v>
      </c>
      <c r="Q25" s="7">
        <v>0.5</v>
      </c>
      <c r="R25" s="6">
        <f t="shared" si="9"/>
        <v>0.26039500000000004</v>
      </c>
      <c r="S25" s="5"/>
      <c r="T25" s="5"/>
      <c r="U25" s="5"/>
      <c r="V25" s="5">
        <v>1</v>
      </c>
      <c r="W25" s="5"/>
      <c r="X25" s="5"/>
      <c r="Y25" s="5"/>
      <c r="Z25" s="5"/>
      <c r="AA25" s="5"/>
      <c r="AB25" s="4">
        <v>1.5</v>
      </c>
      <c r="AC25" s="4">
        <v>0.5</v>
      </c>
      <c r="AD25" s="4"/>
      <c r="AE25" s="4"/>
      <c r="AF25" s="4">
        <v>0.5</v>
      </c>
      <c r="AG25" s="4"/>
      <c r="AH25" s="4"/>
      <c r="AI25" s="4"/>
      <c r="AJ25" s="4"/>
      <c r="AK25" s="4"/>
      <c r="AL25" s="4"/>
      <c r="AM25" s="4">
        <v>0.2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9"/>
        <v>0.28802396359377097</v>
      </c>
      <c r="BQ25" s="4">
        <f t="shared" si="39"/>
        <v>96.442592592592604</v>
      </c>
      <c r="BR25" s="4" t="str">
        <f t="shared" si="39"/>
        <v/>
      </c>
      <c r="BS25" s="4">
        <f t="shared" si="39"/>
        <v>0</v>
      </c>
      <c r="BT25" s="4">
        <f t="shared" si="39"/>
        <v>19.201597572918068</v>
      </c>
      <c r="BU25" s="4">
        <f t="shared" si="39"/>
        <v>0</v>
      </c>
      <c r="BV25" s="4">
        <f t="shared" si="39"/>
        <v>0</v>
      </c>
      <c r="BW25" s="4">
        <f t="shared" si="39"/>
        <v>0</v>
      </c>
      <c r="BX25" s="4">
        <f t="shared" si="39"/>
        <v>0</v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>
        <f t="shared" si="39"/>
        <v>0</v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>
        <f t="shared" si="37"/>
        <v>0</v>
      </c>
      <c r="CI25" s="4">
        <f t="shared" si="37"/>
        <v>0</v>
      </c>
      <c r="CJ25" s="4" t="str">
        <f t="shared" si="37"/>
        <v/>
      </c>
      <c r="CK25" s="4" t="str">
        <f t="shared" si="37"/>
        <v/>
      </c>
      <c r="CL25" s="4">
        <f t="shared" si="37"/>
        <v>0</v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>
        <f t="shared" si="37"/>
        <v>0</v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137">
        <v>30100030</v>
      </c>
      <c r="DF25" s="70" t="s">
        <v>157</v>
      </c>
      <c r="DG25" s="28" t="s">
        <v>158</v>
      </c>
      <c r="DH25" s="5">
        <f t="shared" si="13"/>
        <v>103</v>
      </c>
      <c r="DI25" s="24">
        <v>5.03</v>
      </c>
      <c r="DJ25" s="23">
        <f t="shared" si="14"/>
        <v>518.09</v>
      </c>
      <c r="DK25" s="23">
        <f t="shared" si="15"/>
        <v>542.83000000000004</v>
      </c>
      <c r="DL25" s="23">
        <f t="shared" si="16"/>
        <v>2.7</v>
      </c>
      <c r="DM25" s="23">
        <f t="shared" si="17"/>
        <v>0</v>
      </c>
      <c r="DN25" s="23">
        <f t="shared" si="18"/>
        <v>520.79000000000008</v>
      </c>
      <c r="DO25" s="23">
        <f t="shared" si="19"/>
        <v>0.51844313446878776</v>
      </c>
      <c r="DP25" s="23">
        <f t="shared" si="20"/>
        <v>0</v>
      </c>
      <c r="DQ25" s="10">
        <v>0.5</v>
      </c>
      <c r="DR25" s="23">
        <f t="shared" si="21"/>
        <v>2.6039500000000002</v>
      </c>
      <c r="DS25" s="23">
        <f t="shared" si="22"/>
        <v>-1.8443134468787759E-2</v>
      </c>
      <c r="DT25" s="23">
        <f t="shared" si="23"/>
        <v>1.9201597572918063</v>
      </c>
      <c r="DU25" s="7">
        <v>0.5</v>
      </c>
      <c r="DV25" s="6">
        <f t="shared" si="24"/>
        <v>0.26039500000000004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1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1.5</v>
      </c>
      <c r="EG25" s="55">
        <f t="shared" si="36"/>
        <v>0.5</v>
      </c>
      <c r="EH25" s="55">
        <f t="shared" si="36"/>
        <v>0</v>
      </c>
      <c r="EI25" s="55">
        <f t="shared" si="36"/>
        <v>0</v>
      </c>
      <c r="EJ25" s="55">
        <f t="shared" si="36"/>
        <v>0.5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0.2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0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0</v>
      </c>
      <c r="FG25" s="55">
        <f t="shared" si="34"/>
        <v>0</v>
      </c>
      <c r="FH25" s="55">
        <f t="shared" si="34"/>
        <v>0</v>
      </c>
      <c r="FI25" s="55">
        <f t="shared" si="34"/>
        <v>0</v>
      </c>
      <c r="FJ25" s="55">
        <f t="shared" si="34"/>
        <v>0</v>
      </c>
      <c r="FK25" s="55">
        <f t="shared" ref="EV25:FK88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0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>
        <f t="shared" si="41"/>
        <v>0.28802396359377097</v>
      </c>
      <c r="FU25" s="4">
        <f t="shared" si="41"/>
        <v>96.442592592592604</v>
      </c>
      <c r="FV25" s="4" t="str">
        <f t="shared" si="41"/>
        <v/>
      </c>
      <c r="FW25" s="4">
        <f t="shared" si="41"/>
        <v>0</v>
      </c>
      <c r="FX25" s="4">
        <f t="shared" si="41"/>
        <v>19.201597572918068</v>
      </c>
      <c r="FY25" s="4">
        <f t="shared" si="41"/>
        <v>0</v>
      </c>
      <c r="FZ25" s="4">
        <f t="shared" si="41"/>
        <v>0</v>
      </c>
      <c r="GA25" s="4">
        <f t="shared" si="41"/>
        <v>0</v>
      </c>
      <c r="GB25" s="4">
        <f t="shared" si="41"/>
        <v>0</v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>
        <f t="shared" si="41"/>
        <v>0</v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>
        <f t="shared" si="38"/>
        <v>0</v>
      </c>
      <c r="GM25" s="4">
        <f t="shared" si="38"/>
        <v>0</v>
      </c>
      <c r="GN25" s="4" t="str">
        <f t="shared" si="38"/>
        <v/>
      </c>
      <c r="GO25" s="4" t="str">
        <f t="shared" si="38"/>
        <v/>
      </c>
      <c r="GP25" s="4">
        <f t="shared" si="38"/>
        <v>0</v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>
        <f t="shared" si="38"/>
        <v>0</v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131">
        <v>30100038</v>
      </c>
      <c r="B26" s="94" t="s">
        <v>159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137">
        <v>30100038</v>
      </c>
      <c r="DF26" s="94" t="s">
        <v>159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0</v>
      </c>
      <c r="EG26" s="55">
        <f t="shared" si="36"/>
        <v>0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0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si="35"/>
        <v>0</v>
      </c>
      <c r="FM26" s="55">
        <f t="shared" si="35"/>
        <v>0</v>
      </c>
      <c r="FN26" s="55">
        <f t="shared" si="35"/>
        <v>0</v>
      </c>
      <c r="FO26" s="55">
        <f t="shared" si="35"/>
        <v>0</v>
      </c>
      <c r="FP26" s="55">
        <f t="shared" si="35"/>
        <v>0</v>
      </c>
      <c r="FQ26" s="55">
        <f t="shared" si="35"/>
        <v>0</v>
      </c>
      <c r="FR26" s="55">
        <f t="shared" si="35"/>
        <v>0</v>
      </c>
      <c r="FS26" s="55">
        <f t="shared" si="35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131">
        <v>30100037</v>
      </c>
      <c r="B27" s="94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137">
        <v>30100037</v>
      </c>
      <c r="DF27" s="94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0</v>
      </c>
      <c r="EG27" s="55">
        <f t="shared" si="36"/>
        <v>0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0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35"/>
        <v>0</v>
      </c>
      <c r="FM27" s="55">
        <f t="shared" si="35"/>
        <v>0</v>
      </c>
      <c r="FN27" s="55">
        <f t="shared" si="35"/>
        <v>0</v>
      </c>
      <c r="FO27" s="55">
        <f t="shared" si="35"/>
        <v>0</v>
      </c>
      <c r="FP27" s="55">
        <f t="shared" si="35"/>
        <v>0</v>
      </c>
      <c r="FQ27" s="55">
        <f t="shared" si="35"/>
        <v>0</v>
      </c>
      <c r="FR27" s="55">
        <f t="shared" si="35"/>
        <v>0</v>
      </c>
      <c r="FS27" s="55">
        <f t="shared" si="35"/>
        <v>0</v>
      </c>
      <c r="FT27" s="4" t="str">
        <f t="shared" si="41"/>
        <v/>
      </c>
      <c r="FU27" s="4" t="str">
        <f t="shared" si="41"/>
        <v/>
      </c>
      <c r="FV27" s="4" t="str">
        <f t="shared" si="41"/>
        <v/>
      </c>
      <c r="FW27" s="4">
        <f t="shared" si="41"/>
        <v>0</v>
      </c>
      <c r="FX27" s="4" t="str">
        <f t="shared" si="41"/>
        <v/>
      </c>
      <c r="FY27" s="4" t="str">
        <f t="shared" si="41"/>
        <v/>
      </c>
      <c r="FZ27" s="4" t="str">
        <f t="shared" si="41"/>
        <v/>
      </c>
      <c r="GA27" s="4">
        <f t="shared" si="41"/>
        <v>0</v>
      </c>
      <c r="GB27" s="4" t="str">
        <f t="shared" si="41"/>
        <v/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 t="str">
        <f t="shared" si="38"/>
        <v/>
      </c>
      <c r="GM27" s="4" t="str">
        <f t="shared" si="38"/>
        <v/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 t="str">
        <f t="shared" si="38"/>
        <v/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131">
        <v>30100040</v>
      </c>
      <c r="B28" s="91" t="s">
        <v>160</v>
      </c>
      <c r="C28" s="28" t="s">
        <v>161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137">
        <v>30100040</v>
      </c>
      <c r="DF28" s="91" t="s">
        <v>160</v>
      </c>
      <c r="DG28" s="28" t="s">
        <v>161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91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35"/>
        <v>0</v>
      </c>
      <c r="FM28" s="55">
        <f t="shared" si="35"/>
        <v>0</v>
      </c>
      <c r="FN28" s="55">
        <f t="shared" si="35"/>
        <v>0</v>
      </c>
      <c r="FO28" s="55">
        <f t="shared" si="35"/>
        <v>0</v>
      </c>
      <c r="FP28" s="55">
        <f t="shared" si="35"/>
        <v>0</v>
      </c>
      <c r="FQ28" s="55">
        <f t="shared" si="35"/>
        <v>0</v>
      </c>
      <c r="FR28" s="55">
        <f t="shared" si="35"/>
        <v>0</v>
      </c>
      <c r="FS28" s="55">
        <f t="shared" si="35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131">
        <v>30100039</v>
      </c>
      <c r="B29" s="92"/>
      <c r="C29" s="28" t="s">
        <v>140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137">
        <v>30100039</v>
      </c>
      <c r="DF29" s="92"/>
      <c r="DG29" s="28" t="s">
        <v>140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35"/>
        <v>0</v>
      </c>
      <c r="FM29" s="55">
        <f t="shared" si="35"/>
        <v>0</v>
      </c>
      <c r="FN29" s="55">
        <f t="shared" si="35"/>
        <v>0</v>
      </c>
      <c r="FO29" s="55">
        <f t="shared" si="35"/>
        <v>0</v>
      </c>
      <c r="FP29" s="55">
        <f t="shared" si="35"/>
        <v>0</v>
      </c>
      <c r="FQ29" s="55">
        <f t="shared" si="35"/>
        <v>0</v>
      </c>
      <c r="FR29" s="55">
        <f t="shared" si="35"/>
        <v>0</v>
      </c>
      <c r="FS29" s="55">
        <f t="shared" si="35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131">
        <v>30100042</v>
      </c>
      <c r="B30" s="92"/>
      <c r="C30" s="28" t="s">
        <v>152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137">
        <v>30100042</v>
      </c>
      <c r="DF30" s="92"/>
      <c r="DG30" s="28" t="s">
        <v>152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35"/>
        <v>0</v>
      </c>
      <c r="FM30" s="55">
        <f t="shared" si="35"/>
        <v>0</v>
      </c>
      <c r="FN30" s="55">
        <f t="shared" si="35"/>
        <v>0</v>
      </c>
      <c r="FO30" s="55">
        <f t="shared" si="35"/>
        <v>0</v>
      </c>
      <c r="FP30" s="55">
        <f t="shared" si="35"/>
        <v>0</v>
      </c>
      <c r="FQ30" s="55">
        <f t="shared" si="35"/>
        <v>0</v>
      </c>
      <c r="FR30" s="55">
        <f t="shared" si="35"/>
        <v>0</v>
      </c>
      <c r="FS30" s="55">
        <f t="shared" si="35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131">
        <v>30100041</v>
      </c>
      <c r="B31" s="93"/>
      <c r="C31" s="28" t="s">
        <v>150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137">
        <v>30100041</v>
      </c>
      <c r="DF31" s="93"/>
      <c r="DG31" s="28" t="s">
        <v>150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35"/>
        <v>0</v>
      </c>
      <c r="FM31" s="55">
        <f t="shared" si="35"/>
        <v>0</v>
      </c>
      <c r="FN31" s="55">
        <f t="shared" si="35"/>
        <v>0</v>
      </c>
      <c r="FO31" s="55">
        <f t="shared" si="35"/>
        <v>0</v>
      </c>
      <c r="FP31" s="55">
        <f t="shared" si="35"/>
        <v>0</v>
      </c>
      <c r="FQ31" s="55">
        <f t="shared" si="35"/>
        <v>0</v>
      </c>
      <c r="FR31" s="55">
        <f t="shared" si="35"/>
        <v>0</v>
      </c>
      <c r="FS31" s="55">
        <f t="shared" si="35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hidden="1" customHeight="1">
      <c r="A32" s="131">
        <v>30100046</v>
      </c>
      <c r="B32" s="88" t="s">
        <v>162</v>
      </c>
      <c r="C32" s="28" t="s">
        <v>141</v>
      </c>
      <c r="D32" s="5"/>
      <c r="E32" s="22">
        <v>5.03</v>
      </c>
      <c r="F32" s="23">
        <f t="shared" si="0"/>
        <v>0</v>
      </c>
      <c r="G32" s="23"/>
      <c r="H32" s="23">
        <f t="shared" si="32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9"/>
        <v/>
      </c>
      <c r="BQ32" s="4" t="str">
        <f t="shared" si="39"/>
        <v/>
      </c>
      <c r="BR32" s="4" t="str">
        <f t="shared" si="39"/>
        <v/>
      </c>
      <c r="BS32" s="4">
        <f t="shared" si="39"/>
        <v>0</v>
      </c>
      <c r="BT32" s="4" t="str">
        <f t="shared" si="39"/>
        <v/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 t="str">
        <f t="shared" si="39"/>
        <v/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 t="str">
        <f t="shared" si="37"/>
        <v/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137">
        <v>30100046</v>
      </c>
      <c r="DF32" s="88" t="s">
        <v>162</v>
      </c>
      <c r="DG32" s="28" t="s">
        <v>141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95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0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0</v>
      </c>
      <c r="FG32" s="55">
        <f t="shared" si="43"/>
        <v>0</v>
      </c>
      <c r="FH32" s="55">
        <f t="shared" si="43"/>
        <v>0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35"/>
        <v>0</v>
      </c>
      <c r="FM32" s="55">
        <f t="shared" si="35"/>
        <v>0</v>
      </c>
      <c r="FN32" s="55">
        <f t="shared" si="35"/>
        <v>0</v>
      </c>
      <c r="FO32" s="55">
        <f t="shared" si="35"/>
        <v>0</v>
      </c>
      <c r="FP32" s="55">
        <f t="shared" si="35"/>
        <v>0</v>
      </c>
      <c r="FQ32" s="55">
        <f t="shared" si="35"/>
        <v>0</v>
      </c>
      <c r="FR32" s="55">
        <f t="shared" si="35"/>
        <v>0</v>
      </c>
      <c r="FS32" s="55">
        <f t="shared" si="35"/>
        <v>0</v>
      </c>
      <c r="FT32" s="4" t="str">
        <f t="shared" si="41"/>
        <v/>
      </c>
      <c r="FU32" s="4" t="str">
        <f t="shared" si="41"/>
        <v/>
      </c>
      <c r="FV32" s="4" t="str">
        <f t="shared" si="41"/>
        <v/>
      </c>
      <c r="FW32" s="4">
        <f t="shared" si="41"/>
        <v>0</v>
      </c>
      <c r="FX32" s="4" t="str">
        <f t="shared" si="41"/>
        <v/>
      </c>
      <c r="FY32" s="4" t="str">
        <f t="shared" si="41"/>
        <v/>
      </c>
      <c r="FZ32" s="4" t="str">
        <f t="shared" si="41"/>
        <v/>
      </c>
      <c r="GA32" s="4">
        <f t="shared" si="41"/>
        <v>0</v>
      </c>
      <c r="GB32" s="4" t="str">
        <f t="shared" si="41"/>
        <v/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 t="str">
        <f t="shared" si="38"/>
        <v/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hidden="1" customHeight="1">
      <c r="A33" s="131">
        <v>30100045</v>
      </c>
      <c r="B33" s="89"/>
      <c r="C33" s="28" t="s">
        <v>137</v>
      </c>
      <c r="D33" s="5"/>
      <c r="E33" s="22">
        <v>5.03</v>
      </c>
      <c r="F33" s="23">
        <f t="shared" si="0"/>
        <v>0</v>
      </c>
      <c r="G33" s="23"/>
      <c r="H33" s="23">
        <f t="shared" si="32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9"/>
        <v/>
      </c>
      <c r="BQ33" s="4" t="str">
        <f t="shared" si="39"/>
        <v/>
      </c>
      <c r="BR33" s="4" t="str">
        <f t="shared" si="39"/>
        <v/>
      </c>
      <c r="BS33" s="4">
        <f t="shared" si="39"/>
        <v>0</v>
      </c>
      <c r="BT33" s="4" t="str">
        <f t="shared" si="39"/>
        <v/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 t="str">
        <f t="shared" si="39"/>
        <v/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 t="str">
        <f t="shared" si="37"/>
        <v/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137">
        <v>30100045</v>
      </c>
      <c r="DF33" s="89"/>
      <c r="DG33" s="28" t="s">
        <v>137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0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35"/>
        <v>0</v>
      </c>
      <c r="FM33" s="55">
        <f t="shared" si="35"/>
        <v>0</v>
      </c>
      <c r="FN33" s="55">
        <f t="shared" si="35"/>
        <v>0</v>
      </c>
      <c r="FO33" s="55">
        <f t="shared" si="35"/>
        <v>0</v>
      </c>
      <c r="FP33" s="55">
        <f t="shared" si="35"/>
        <v>0</v>
      </c>
      <c r="FQ33" s="55">
        <f t="shared" si="35"/>
        <v>0</v>
      </c>
      <c r="FR33" s="55">
        <f t="shared" si="35"/>
        <v>0</v>
      </c>
      <c r="FS33" s="55">
        <f t="shared" si="35"/>
        <v>0</v>
      </c>
      <c r="FT33" s="4" t="str">
        <f t="shared" si="41"/>
        <v/>
      </c>
      <c r="FU33" s="4" t="str">
        <f t="shared" si="41"/>
        <v/>
      </c>
      <c r="FV33" s="4" t="str">
        <f t="shared" si="41"/>
        <v/>
      </c>
      <c r="FW33" s="4">
        <f t="shared" si="41"/>
        <v>0</v>
      </c>
      <c r="FX33" s="4" t="str">
        <f t="shared" si="41"/>
        <v/>
      </c>
      <c r="FY33" s="4" t="str">
        <f t="shared" si="41"/>
        <v/>
      </c>
      <c r="FZ33" s="4" t="str">
        <f t="shared" si="41"/>
        <v/>
      </c>
      <c r="GA33" s="4">
        <f t="shared" si="41"/>
        <v>0</v>
      </c>
      <c r="GB33" s="4" t="str">
        <f t="shared" si="41"/>
        <v/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 t="str">
        <f t="shared" si="38"/>
        <v/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131">
        <v>30100044</v>
      </c>
      <c r="B34" s="89"/>
      <c r="C34" s="28" t="s">
        <v>152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137">
        <v>30100044</v>
      </c>
      <c r="DF34" s="89"/>
      <c r="DG34" s="28" t="s">
        <v>152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35"/>
        <v>0</v>
      </c>
      <c r="FM34" s="55">
        <f t="shared" si="35"/>
        <v>0</v>
      </c>
      <c r="FN34" s="55">
        <f t="shared" si="35"/>
        <v>0</v>
      </c>
      <c r="FO34" s="55">
        <f t="shared" si="35"/>
        <v>0</v>
      </c>
      <c r="FP34" s="55">
        <f t="shared" si="35"/>
        <v>0</v>
      </c>
      <c r="FQ34" s="55">
        <f t="shared" si="35"/>
        <v>0</v>
      </c>
      <c r="FR34" s="55">
        <f t="shared" si="35"/>
        <v>0</v>
      </c>
      <c r="FS34" s="55">
        <f t="shared" si="35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131">
        <v>30100043</v>
      </c>
      <c r="B35" s="90"/>
      <c r="C35" s="28" t="s">
        <v>163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si="37"/>
        <v/>
      </c>
      <c r="CG35" s="4" t="str">
        <f t="shared" si="37"/>
        <v/>
      </c>
      <c r="CH35" s="4" t="str">
        <f t="shared" si="37"/>
        <v/>
      </c>
      <c r="CI35" s="4" t="str">
        <f t="shared" si="37"/>
        <v/>
      </c>
      <c r="CJ35" s="4" t="str">
        <f t="shared" si="37"/>
        <v/>
      </c>
      <c r="CK35" s="4" t="str">
        <f t="shared" si="37"/>
        <v/>
      </c>
      <c r="CL35" s="4" t="str">
        <f t="shared" si="37"/>
        <v/>
      </c>
      <c r="CM35" s="4" t="str">
        <f t="shared" si="37"/>
        <v/>
      </c>
      <c r="CN35" s="4" t="str">
        <f t="shared" ref="CF35:CU98" si="46">IF(ISERROR(AZ35/AH35*100),"",(AZ35/AH35*100))</f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137">
        <v>30100043</v>
      </c>
      <c r="DF35" s="90"/>
      <c r="DG35" s="28" t="s">
        <v>163</v>
      </c>
      <c r="DH35" s="5">
        <f t="shared" si="13"/>
        <v>101</v>
      </c>
      <c r="DI35" s="24">
        <v>5.03</v>
      </c>
      <c r="DJ35" s="23">
        <f t="shared" si="14"/>
        <v>508.03000000000003</v>
      </c>
      <c r="DK35" s="23">
        <f t="shared" si="15"/>
        <v>545.9</v>
      </c>
      <c r="DL35" s="23">
        <f t="shared" si="16"/>
        <v>0</v>
      </c>
      <c r="DM35" s="23">
        <f t="shared" si="17"/>
        <v>0</v>
      </c>
      <c r="DN35" s="23">
        <f t="shared" si="18"/>
        <v>508.03000000000003</v>
      </c>
      <c r="DO35" s="23">
        <f t="shared" si="19"/>
        <v>0</v>
      </c>
      <c r="DP35" s="23">
        <f t="shared" si="20"/>
        <v>0</v>
      </c>
      <c r="DQ35" s="10">
        <v>0.2</v>
      </c>
      <c r="DR35" s="23">
        <f t="shared" si="21"/>
        <v>1.0160600000000002</v>
      </c>
      <c r="DS35" s="23">
        <f t="shared" si="22"/>
        <v>0.2</v>
      </c>
      <c r="DT35" s="23">
        <f t="shared" si="23"/>
        <v>0</v>
      </c>
      <c r="DU35" s="7">
        <v>0.1</v>
      </c>
      <c r="DV35" s="6">
        <f t="shared" si="24"/>
        <v>5.0803000000000001E-2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0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35"/>
        <v>0</v>
      </c>
      <c r="FM35" s="55">
        <f t="shared" si="35"/>
        <v>0</v>
      </c>
      <c r="FN35" s="55">
        <f t="shared" si="35"/>
        <v>0</v>
      </c>
      <c r="FO35" s="55">
        <f t="shared" si="35"/>
        <v>0</v>
      </c>
      <c r="FP35" s="55">
        <f t="shared" si="35"/>
        <v>0</v>
      </c>
      <c r="FQ35" s="55">
        <f t="shared" si="35"/>
        <v>0</v>
      </c>
      <c r="FR35" s="55">
        <f t="shared" si="35"/>
        <v>0</v>
      </c>
      <c r="FS35" s="55">
        <f t="shared" si="35"/>
        <v>0</v>
      </c>
      <c r="FT35" s="4">
        <f t="shared" si="41"/>
        <v>0</v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>
        <f t="shared" si="41"/>
        <v>0</v>
      </c>
      <c r="FY35" s="4">
        <f t="shared" si="41"/>
        <v>0</v>
      </c>
      <c r="FZ35" s="4" t="str">
        <f t="shared" si="41"/>
        <v/>
      </c>
      <c r="GA35" s="4">
        <f t="shared" si="41"/>
        <v>0</v>
      </c>
      <c r="GB35" s="4">
        <f t="shared" si="41"/>
        <v>0</v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si="38"/>
        <v/>
      </c>
      <c r="GK35" s="4" t="str">
        <f t="shared" si="38"/>
        <v/>
      </c>
      <c r="GL35" s="4" t="str">
        <f t="shared" si="38"/>
        <v/>
      </c>
      <c r="GM35" s="4" t="str">
        <f t="shared" si="38"/>
        <v/>
      </c>
      <c r="GN35" s="4" t="str">
        <f t="shared" si="38"/>
        <v/>
      </c>
      <c r="GO35" s="4" t="str">
        <f t="shared" si="38"/>
        <v/>
      </c>
      <c r="GP35" s="4" t="str">
        <f t="shared" si="38"/>
        <v/>
      </c>
      <c r="GQ35" s="4" t="str">
        <f t="shared" si="38"/>
        <v/>
      </c>
      <c r="GR35" s="4" t="str">
        <f t="shared" ref="GJ35:GY98" si="47">IF(ISERROR(FD35/EL35*100),"",(FD35/EL35*100))</f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131">
        <v>30501007</v>
      </c>
      <c r="B36" s="88" t="s">
        <v>164</v>
      </c>
      <c r="C36" s="28" t="s">
        <v>165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99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137">
        <v>30501007</v>
      </c>
      <c r="DF36" s="88" t="s">
        <v>164</v>
      </c>
      <c r="DG36" s="28" t="s">
        <v>165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35"/>
        <v>0</v>
      </c>
      <c r="FM36" s="55">
        <f t="shared" si="35"/>
        <v>0</v>
      </c>
      <c r="FN36" s="55">
        <f t="shared" si="35"/>
        <v>0</v>
      </c>
      <c r="FO36" s="55">
        <f t="shared" si="35"/>
        <v>0</v>
      </c>
      <c r="FP36" s="55">
        <f t="shared" si="35"/>
        <v>0</v>
      </c>
      <c r="FQ36" s="55">
        <f t="shared" si="35"/>
        <v>0</v>
      </c>
      <c r="FR36" s="55">
        <f t="shared" si="35"/>
        <v>0</v>
      </c>
      <c r="FS36" s="55">
        <f t="shared" si="35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99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131">
        <v>30501008</v>
      </c>
      <c r="B37" s="89"/>
      <c r="C37" s="28" t="s">
        <v>146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137">
        <v>30501008</v>
      </c>
      <c r="DF37" s="89"/>
      <c r="DG37" s="28" t="s">
        <v>146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35"/>
        <v>0</v>
      </c>
      <c r="FM37" s="55">
        <f t="shared" si="35"/>
        <v>0</v>
      </c>
      <c r="FN37" s="55">
        <f t="shared" si="35"/>
        <v>0</v>
      </c>
      <c r="FO37" s="55">
        <f t="shared" si="35"/>
        <v>0</v>
      </c>
      <c r="FP37" s="55">
        <f t="shared" si="35"/>
        <v>0</v>
      </c>
      <c r="FQ37" s="55">
        <f t="shared" si="35"/>
        <v>0</v>
      </c>
      <c r="FR37" s="55">
        <f t="shared" si="35"/>
        <v>0</v>
      </c>
      <c r="FS37" s="55">
        <f t="shared" si="35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131">
        <v>30501009</v>
      </c>
      <c r="B38" s="89"/>
      <c r="C38" s="28" t="s">
        <v>166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137">
        <v>30501009</v>
      </c>
      <c r="DF38" s="89"/>
      <c r="DG38" s="28" t="s">
        <v>166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35"/>
        <v>0</v>
      </c>
      <c r="FM38" s="55">
        <f t="shared" si="35"/>
        <v>0</v>
      </c>
      <c r="FN38" s="55">
        <f t="shared" si="35"/>
        <v>0</v>
      </c>
      <c r="FO38" s="55">
        <f t="shared" si="35"/>
        <v>0</v>
      </c>
      <c r="FP38" s="55">
        <f t="shared" si="35"/>
        <v>0</v>
      </c>
      <c r="FQ38" s="55">
        <f t="shared" si="35"/>
        <v>0</v>
      </c>
      <c r="FR38" s="55">
        <f t="shared" si="35"/>
        <v>0</v>
      </c>
      <c r="FS38" s="55">
        <f t="shared" si="35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131">
        <v>30501010</v>
      </c>
      <c r="B39" s="89"/>
      <c r="C39" s="28" t="s">
        <v>167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137">
        <v>30501010</v>
      </c>
      <c r="DF39" s="89"/>
      <c r="DG39" s="28" t="s">
        <v>167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35"/>
        <v>0</v>
      </c>
      <c r="FM39" s="55">
        <f t="shared" si="35"/>
        <v>0</v>
      </c>
      <c r="FN39" s="55">
        <f t="shared" si="35"/>
        <v>0</v>
      </c>
      <c r="FO39" s="55">
        <f t="shared" si="35"/>
        <v>0</v>
      </c>
      <c r="FP39" s="55">
        <f t="shared" si="35"/>
        <v>0</v>
      </c>
      <c r="FQ39" s="55">
        <f t="shared" si="35"/>
        <v>0</v>
      </c>
      <c r="FR39" s="55">
        <f t="shared" si="35"/>
        <v>0</v>
      </c>
      <c r="FS39" s="55">
        <f t="shared" si="35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131">
        <v>30501011</v>
      </c>
      <c r="B40" s="90"/>
      <c r="C40" s="28" t="s">
        <v>168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137">
        <v>30501011</v>
      </c>
      <c r="DF40" s="90"/>
      <c r="DG40" s="28" t="s">
        <v>168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35"/>
        <v>0</v>
      </c>
      <c r="FM40" s="55">
        <f t="shared" si="35"/>
        <v>0</v>
      </c>
      <c r="FN40" s="55">
        <f t="shared" si="35"/>
        <v>0</v>
      </c>
      <c r="FO40" s="55">
        <f t="shared" si="35"/>
        <v>0</v>
      </c>
      <c r="FP40" s="55">
        <f t="shared" si="35"/>
        <v>0</v>
      </c>
      <c r="FQ40" s="55">
        <f t="shared" si="35"/>
        <v>0</v>
      </c>
      <c r="FR40" s="55">
        <f t="shared" si="35"/>
        <v>0</v>
      </c>
      <c r="FS40" s="55">
        <f t="shared" si="35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131">
        <v>30100048</v>
      </c>
      <c r="B41" s="88" t="s">
        <v>169</v>
      </c>
      <c r="C41" s="28" t="s">
        <v>148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137">
        <v>30100048</v>
      </c>
      <c r="DF41" s="88" t="s">
        <v>169</v>
      </c>
      <c r="DG41" s="28" t="s">
        <v>148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35"/>
        <v>0</v>
      </c>
      <c r="FM41" s="55">
        <f t="shared" si="35"/>
        <v>0</v>
      </c>
      <c r="FN41" s="55">
        <f t="shared" si="35"/>
        <v>0</v>
      </c>
      <c r="FO41" s="55">
        <f t="shared" si="35"/>
        <v>0</v>
      </c>
      <c r="FP41" s="55">
        <f t="shared" si="35"/>
        <v>0</v>
      </c>
      <c r="FQ41" s="55">
        <f t="shared" si="35"/>
        <v>0</v>
      </c>
      <c r="FR41" s="55">
        <f t="shared" si="35"/>
        <v>0</v>
      </c>
      <c r="FS41" s="55">
        <f t="shared" ref="FM41:FS104" si="50">BO41+BO196</f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131">
        <v>30100047</v>
      </c>
      <c r="B42" s="90"/>
      <c r="C42" s="28" t="s">
        <v>170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137">
        <v>30100047</v>
      </c>
      <c r="DF42" s="90"/>
      <c r="DG42" s="28" t="s">
        <v>170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si="43"/>
        <v>0</v>
      </c>
      <c r="FD42" s="55">
        <f t="shared" si="43"/>
        <v>0</v>
      </c>
      <c r="FE42" s="55">
        <f t="shared" si="43"/>
        <v>0</v>
      </c>
      <c r="FF42" s="55">
        <f t="shared" si="43"/>
        <v>0</v>
      </c>
      <c r="FG42" s="55">
        <f t="shared" si="43"/>
        <v>0</v>
      </c>
      <c r="FH42" s="55">
        <f t="shared" ref="FC42:FO105" si="51">BD42+BD197</f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51"/>
        <v>0</v>
      </c>
      <c r="FM42" s="55">
        <f t="shared" si="50"/>
        <v>0</v>
      </c>
      <c r="FN42" s="55">
        <f t="shared" si="50"/>
        <v>0</v>
      </c>
      <c r="FO42" s="55">
        <f t="shared" si="50"/>
        <v>0</v>
      </c>
      <c r="FP42" s="55">
        <f t="shared" si="50"/>
        <v>0</v>
      </c>
      <c r="FQ42" s="55">
        <f t="shared" si="50"/>
        <v>0</v>
      </c>
      <c r="FR42" s="55">
        <f t="shared" si="50"/>
        <v>0</v>
      </c>
      <c r="FS42" s="55">
        <f t="shared" si="50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131">
        <v>30100064</v>
      </c>
      <c r="B43" s="68" t="s">
        <v>171</v>
      </c>
      <c r="C43" s="28" t="s">
        <v>172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137">
        <v>30100064</v>
      </c>
      <c r="DF43" s="68" t="s">
        <v>171</v>
      </c>
      <c r="DG43" s="28" t="s">
        <v>172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51"/>
        <v>0</v>
      </c>
      <c r="FM43" s="55">
        <f t="shared" si="50"/>
        <v>0</v>
      </c>
      <c r="FN43" s="55">
        <f t="shared" si="50"/>
        <v>0</v>
      </c>
      <c r="FO43" s="55">
        <f t="shared" si="50"/>
        <v>0</v>
      </c>
      <c r="FP43" s="55">
        <f t="shared" si="50"/>
        <v>0</v>
      </c>
      <c r="FQ43" s="55">
        <f t="shared" si="50"/>
        <v>0</v>
      </c>
      <c r="FR43" s="55">
        <f t="shared" si="50"/>
        <v>0</v>
      </c>
      <c r="FS43" s="55">
        <f t="shared" si="50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131">
        <v>30100049</v>
      </c>
      <c r="B44" s="88" t="s">
        <v>173</v>
      </c>
      <c r="C44" s="28" t="s">
        <v>174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137">
        <v>30100049</v>
      </c>
      <c r="DF44" s="88" t="s">
        <v>173</v>
      </c>
      <c r="DG44" s="28" t="s">
        <v>174</v>
      </c>
      <c r="DH44" s="5">
        <f t="shared" si="13"/>
        <v>107</v>
      </c>
      <c r="DI44" s="24">
        <v>5.03</v>
      </c>
      <c r="DJ44" s="23">
        <f t="shared" si="14"/>
        <v>538.21</v>
      </c>
      <c r="DK44" s="23">
        <f t="shared" si="15"/>
        <v>589.1</v>
      </c>
      <c r="DL44" s="23">
        <f t="shared" si="16"/>
        <v>6</v>
      </c>
      <c r="DM44" s="23">
        <f t="shared" si="17"/>
        <v>0</v>
      </c>
      <c r="DN44" s="23">
        <f t="shared" si="18"/>
        <v>544.21</v>
      </c>
      <c r="DO44" s="23">
        <f t="shared" si="19"/>
        <v>1.1025155730324689</v>
      </c>
      <c r="DP44" s="23">
        <f t="shared" si="20"/>
        <v>0</v>
      </c>
      <c r="DQ44" s="10">
        <v>0.4</v>
      </c>
      <c r="DR44" s="23">
        <f t="shared" si="21"/>
        <v>2.1768400000000003</v>
      </c>
      <c r="DS44" s="23">
        <f t="shared" si="22"/>
        <v>-0.70251557303246892</v>
      </c>
      <c r="DT44" s="23">
        <f t="shared" si="23"/>
        <v>0</v>
      </c>
      <c r="DU44" s="7">
        <v>0.6</v>
      </c>
      <c r="DV44" s="6">
        <f t="shared" si="24"/>
        <v>0.32652599999999998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6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51"/>
        <v>0</v>
      </c>
      <c r="FM44" s="55">
        <f t="shared" si="50"/>
        <v>0</v>
      </c>
      <c r="FN44" s="55">
        <f t="shared" si="50"/>
        <v>0</v>
      </c>
      <c r="FO44" s="55">
        <f t="shared" si="50"/>
        <v>0</v>
      </c>
      <c r="FP44" s="55">
        <f t="shared" si="50"/>
        <v>0</v>
      </c>
      <c r="FQ44" s="55">
        <f t="shared" si="50"/>
        <v>0</v>
      </c>
      <c r="FR44" s="55">
        <f t="shared" si="50"/>
        <v>0</v>
      </c>
      <c r="FS44" s="55">
        <f t="shared" si="50"/>
        <v>0</v>
      </c>
      <c r="FT44" s="4">
        <f t="shared" si="49"/>
        <v>0</v>
      </c>
      <c r="FU44" s="4">
        <f t="shared" si="49"/>
        <v>544.21</v>
      </c>
      <c r="FV44" s="4" t="str">
        <f t="shared" si="49"/>
        <v/>
      </c>
      <c r="FW44" s="4">
        <f t="shared" si="49"/>
        <v>0</v>
      </c>
      <c r="FX44" s="4">
        <f t="shared" si="49"/>
        <v>0</v>
      </c>
      <c r="FY44" s="4">
        <f t="shared" si="49"/>
        <v>0</v>
      </c>
      <c r="FZ44" s="4" t="str">
        <f t="shared" si="49"/>
        <v/>
      </c>
      <c r="GA44" s="4">
        <f t="shared" si="49"/>
        <v>0</v>
      </c>
      <c r="GB44" s="4">
        <f t="shared" si="49"/>
        <v>0</v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>
        <f t="shared" si="47"/>
        <v>0</v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131">
        <v>30100050</v>
      </c>
      <c r="B45" s="89"/>
      <c r="C45" s="28" t="s">
        <v>150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137">
        <v>30100050</v>
      </c>
      <c r="DF45" s="89"/>
      <c r="DG45" s="28" t="s">
        <v>150</v>
      </c>
      <c r="DH45" s="5">
        <f t="shared" si="13"/>
        <v>109</v>
      </c>
      <c r="DI45" s="24">
        <v>5.03</v>
      </c>
      <c r="DJ45" s="23">
        <f t="shared" si="14"/>
        <v>548.27</v>
      </c>
      <c r="DK45" s="23">
        <f t="shared" si="15"/>
        <v>589.1</v>
      </c>
      <c r="DL45" s="23">
        <f t="shared" si="16"/>
        <v>13</v>
      </c>
      <c r="DM45" s="23">
        <f t="shared" si="17"/>
        <v>0</v>
      </c>
      <c r="DN45" s="23">
        <f t="shared" si="18"/>
        <v>561.27</v>
      </c>
      <c r="DO45" s="23">
        <f t="shared" si="19"/>
        <v>2.3161758155611381</v>
      </c>
      <c r="DP45" s="23">
        <f t="shared" si="20"/>
        <v>0</v>
      </c>
      <c r="DQ45" s="10">
        <v>0.4</v>
      </c>
      <c r="DR45" s="23">
        <f t="shared" si="21"/>
        <v>2.2450800000000002</v>
      </c>
      <c r="DS45" s="23">
        <f t="shared" si="22"/>
        <v>-1.9161758155611381</v>
      </c>
      <c r="DT45" s="23">
        <f t="shared" si="23"/>
        <v>1.7816737042777986</v>
      </c>
      <c r="DU45" s="7">
        <v>0.6</v>
      </c>
      <c r="DV45" s="6">
        <f t="shared" si="24"/>
        <v>0.33676200000000001</v>
      </c>
      <c r="DW45" s="5">
        <f t="shared" si="45"/>
        <v>0</v>
      </c>
      <c r="DX45" s="5">
        <f t="shared" si="45"/>
        <v>1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6.5</v>
      </c>
      <c r="EG45" s="55">
        <f t="shared" si="45"/>
        <v>6.5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51"/>
        <v>0</v>
      </c>
      <c r="FM45" s="55">
        <f t="shared" si="50"/>
        <v>0</v>
      </c>
      <c r="FN45" s="55">
        <f t="shared" si="50"/>
        <v>0</v>
      </c>
      <c r="FO45" s="55">
        <f t="shared" si="50"/>
        <v>0</v>
      </c>
      <c r="FP45" s="55">
        <f t="shared" si="50"/>
        <v>0</v>
      </c>
      <c r="FQ45" s="55">
        <f t="shared" si="50"/>
        <v>0</v>
      </c>
      <c r="FR45" s="55">
        <f t="shared" si="50"/>
        <v>0</v>
      </c>
      <c r="FS45" s="55">
        <f t="shared" si="50"/>
        <v>0</v>
      </c>
      <c r="FT45" s="4">
        <f t="shared" si="49"/>
        <v>1.158087907780569</v>
      </c>
      <c r="FU45" s="4">
        <f t="shared" si="49"/>
        <v>280.63499999999999</v>
      </c>
      <c r="FV45" s="4" t="str">
        <f t="shared" si="49"/>
        <v/>
      </c>
      <c r="FW45" s="4">
        <f t="shared" si="49"/>
        <v>0</v>
      </c>
      <c r="FX45" s="4">
        <f t="shared" si="49"/>
        <v>0</v>
      </c>
      <c r="FY45" s="4">
        <f t="shared" si="49"/>
        <v>0</v>
      </c>
      <c r="FZ45" s="4">
        <f t="shared" si="49"/>
        <v>0</v>
      </c>
      <c r="GA45" s="4">
        <f t="shared" si="49"/>
        <v>0</v>
      </c>
      <c r="GB45" s="4">
        <f t="shared" si="49"/>
        <v>0</v>
      </c>
      <c r="GC45" s="4" t="str">
        <f t="shared" si="49"/>
        <v/>
      </c>
      <c r="GD45" s="4">
        <f t="shared" si="49"/>
        <v>0</v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>
        <f t="shared" si="47"/>
        <v>0</v>
      </c>
      <c r="GM45" s="4">
        <f t="shared" si="47"/>
        <v>0</v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131">
        <v>30100051</v>
      </c>
      <c r="B46" s="88" t="s">
        <v>175</v>
      </c>
      <c r="C46" s="28" t="s">
        <v>150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137">
        <v>30100051</v>
      </c>
      <c r="DF46" s="88" t="s">
        <v>175</v>
      </c>
      <c r="DG46" s="28" t="s">
        <v>150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51"/>
        <v>0</v>
      </c>
      <c r="FM46" s="55">
        <f t="shared" si="51"/>
        <v>0</v>
      </c>
      <c r="FN46" s="55">
        <f t="shared" si="51"/>
        <v>0</v>
      </c>
      <c r="FO46" s="55">
        <f t="shared" si="51"/>
        <v>0</v>
      </c>
      <c r="FP46" s="55">
        <f t="shared" si="50"/>
        <v>0</v>
      </c>
      <c r="FQ46" s="55">
        <f t="shared" si="50"/>
        <v>0</v>
      </c>
      <c r="FR46" s="55">
        <f t="shared" si="50"/>
        <v>0</v>
      </c>
      <c r="FS46" s="55">
        <f t="shared" si="50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hidden="1" customHeight="1">
      <c r="A47" s="131">
        <v>30100052</v>
      </c>
      <c r="B47" s="90"/>
      <c r="C47" s="28" t="s">
        <v>148</v>
      </c>
      <c r="D47" s="5"/>
      <c r="E47" s="22">
        <v>5.04</v>
      </c>
      <c r="F47" s="23">
        <f t="shared" si="0"/>
        <v>0</v>
      </c>
      <c r="G47" s="23"/>
      <c r="H47" s="23">
        <f t="shared" si="32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110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137">
        <v>30100052</v>
      </c>
      <c r="DF47" s="90"/>
      <c r="DG47" s="28" t="s">
        <v>148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51"/>
        <v>0</v>
      </c>
      <c r="FM47" s="55">
        <f t="shared" si="51"/>
        <v>0</v>
      </c>
      <c r="FN47" s="55">
        <f t="shared" si="51"/>
        <v>0</v>
      </c>
      <c r="FO47" s="55">
        <f t="shared" si="51"/>
        <v>0</v>
      </c>
      <c r="FP47" s="55">
        <f t="shared" si="50"/>
        <v>0</v>
      </c>
      <c r="FQ47" s="55">
        <f t="shared" si="50"/>
        <v>0</v>
      </c>
      <c r="FR47" s="55">
        <f t="shared" si="50"/>
        <v>0</v>
      </c>
      <c r="FS47" s="55">
        <f t="shared" si="50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110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131">
        <v>30100001</v>
      </c>
      <c r="B48" s="89" t="s">
        <v>176</v>
      </c>
      <c r="C48" s="28" t="s">
        <v>163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T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137">
        <v>30100001</v>
      </c>
      <c r="DF48" s="89" t="s">
        <v>176</v>
      </c>
      <c r="DG48" s="28" t="s">
        <v>163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111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0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51"/>
        <v>0</v>
      </c>
      <c r="FM48" s="55">
        <f t="shared" si="51"/>
        <v>0</v>
      </c>
      <c r="FN48" s="55">
        <f t="shared" si="51"/>
        <v>0</v>
      </c>
      <c r="FO48" s="55">
        <f t="shared" si="51"/>
        <v>0</v>
      </c>
      <c r="FP48" s="55">
        <f t="shared" si="50"/>
        <v>0</v>
      </c>
      <c r="FQ48" s="55">
        <f t="shared" si="50"/>
        <v>0</v>
      </c>
      <c r="FR48" s="55">
        <f t="shared" si="50"/>
        <v>0</v>
      </c>
      <c r="FS48" s="55">
        <f t="shared" si="50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X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131">
        <v>30100002</v>
      </c>
      <c r="B49" s="90"/>
      <c r="C49" s="28" t="s">
        <v>177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137">
        <v>30100002</v>
      </c>
      <c r="DF49" s="90"/>
      <c r="DG49" s="28" t="s">
        <v>177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0</v>
      </c>
      <c r="EG49" s="55">
        <f t="shared" si="55"/>
        <v>0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51"/>
        <v>0</v>
      </c>
      <c r="FM49" s="55">
        <f t="shared" si="51"/>
        <v>0</v>
      </c>
      <c r="FN49" s="55">
        <f t="shared" si="51"/>
        <v>0</v>
      </c>
      <c r="FO49" s="55">
        <f t="shared" si="51"/>
        <v>0</v>
      </c>
      <c r="FP49" s="55">
        <f t="shared" si="50"/>
        <v>0</v>
      </c>
      <c r="FQ49" s="55">
        <f t="shared" si="50"/>
        <v>0</v>
      </c>
      <c r="FR49" s="55">
        <f t="shared" si="50"/>
        <v>0</v>
      </c>
      <c r="FS49" s="55">
        <f t="shared" si="50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131">
        <v>30101068</v>
      </c>
      <c r="B50" s="89" t="s">
        <v>178</v>
      </c>
      <c r="C50" s="28" t="s">
        <v>139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137">
        <v>30101068</v>
      </c>
      <c r="DF50" s="89" t="s">
        <v>178</v>
      </c>
      <c r="DG50" s="28" t="s">
        <v>139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C113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51"/>
        <v>0</v>
      </c>
      <c r="FM50" s="55">
        <f t="shared" si="51"/>
        <v>0</v>
      </c>
      <c r="FN50" s="55">
        <f t="shared" si="51"/>
        <v>0</v>
      </c>
      <c r="FO50" s="55">
        <f t="shared" si="51"/>
        <v>0</v>
      </c>
      <c r="FP50" s="55">
        <f t="shared" si="50"/>
        <v>0</v>
      </c>
      <c r="FQ50" s="55">
        <f t="shared" si="50"/>
        <v>0</v>
      </c>
      <c r="FR50" s="55">
        <f t="shared" si="50"/>
        <v>0</v>
      </c>
      <c r="FS50" s="55">
        <f t="shared" si="50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131">
        <v>30101071</v>
      </c>
      <c r="B51" s="90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137">
        <v>30101071</v>
      </c>
      <c r="DF51" s="90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51"/>
        <v>0</v>
      </c>
      <c r="FM51" s="55">
        <f t="shared" si="51"/>
        <v>0</v>
      </c>
      <c r="FN51" s="55">
        <f t="shared" si="51"/>
        <v>0</v>
      </c>
      <c r="FO51" s="55">
        <f t="shared" si="51"/>
        <v>0</v>
      </c>
      <c r="FP51" s="55">
        <f t="shared" si="50"/>
        <v>0</v>
      </c>
      <c r="FQ51" s="55">
        <f t="shared" si="50"/>
        <v>0</v>
      </c>
      <c r="FR51" s="55">
        <f t="shared" si="50"/>
        <v>0</v>
      </c>
      <c r="FS51" s="55">
        <f t="shared" si="50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hidden="1" customHeight="1">
      <c r="A52" s="131">
        <v>30200006</v>
      </c>
      <c r="B52" s="88" t="s">
        <v>179</v>
      </c>
      <c r="C52" s="28" t="s">
        <v>180</v>
      </c>
      <c r="D52" s="5"/>
      <c r="E52" s="22">
        <v>5.05</v>
      </c>
      <c r="F52" s="23">
        <f t="shared" si="0"/>
        <v>0</v>
      </c>
      <c r="G52" s="23"/>
      <c r="H52" s="23">
        <f t="shared" si="32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115" si="59">IF(ISERROR(AF52/N52*100),"",(AF52/N52*100))</f>
        <v/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 t="str">
        <f t="shared" si="59"/>
        <v/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 t="str">
        <f t="shared" si="59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si="46"/>
        <v/>
      </c>
      <c r="CS52" s="4" t="str">
        <f t="shared" si="46"/>
        <v/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137">
        <v>30200006</v>
      </c>
      <c r="DF52" s="88" t="s">
        <v>179</v>
      </c>
      <c r="DG52" s="28" t="s">
        <v>180</v>
      </c>
      <c r="DH52" s="5">
        <f t="shared" si="13"/>
        <v>28</v>
      </c>
      <c r="DI52" s="24">
        <v>5.05</v>
      </c>
      <c r="DJ52" s="23">
        <f t="shared" si="14"/>
        <v>141.4</v>
      </c>
      <c r="DK52" s="23">
        <f t="shared" si="15"/>
        <v>328.58333333333337</v>
      </c>
      <c r="DL52" s="23">
        <f t="shared" si="16"/>
        <v>2.5</v>
      </c>
      <c r="DM52" s="23">
        <f t="shared" si="17"/>
        <v>0</v>
      </c>
      <c r="DN52" s="23">
        <f t="shared" si="18"/>
        <v>143.9</v>
      </c>
      <c r="DO52" s="23">
        <f t="shared" si="19"/>
        <v>1.7373175816539264</v>
      </c>
      <c r="DP52" s="23">
        <f t="shared" si="20"/>
        <v>0</v>
      </c>
      <c r="DQ52" s="10">
        <v>1.2</v>
      </c>
      <c r="DR52" s="23">
        <f t="shared" si="21"/>
        <v>1.7268000000000001</v>
      </c>
      <c r="DS52" s="23">
        <f t="shared" si="22"/>
        <v>-0.5373175816539264</v>
      </c>
      <c r="DT52" s="23">
        <f t="shared" si="23"/>
        <v>0</v>
      </c>
      <c r="DU52" s="7">
        <v>1</v>
      </c>
      <c r="DV52" s="6">
        <f t="shared" si="24"/>
        <v>0.1439</v>
      </c>
      <c r="DW52" s="5">
        <f t="shared" si="57"/>
        <v>0</v>
      </c>
      <c r="DX52" s="5">
        <f t="shared" si="57"/>
        <v>0</v>
      </c>
      <c r="DY52" s="5">
        <f t="shared" si="57"/>
        <v>0</v>
      </c>
      <c r="DZ52" s="5">
        <f t="shared" si="57"/>
        <v>0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5">
        <f t="shared" si="55"/>
        <v>0.5</v>
      </c>
      <c r="EG52" s="55">
        <f t="shared" si="55"/>
        <v>2</v>
      </c>
      <c r="EH52" s="55">
        <f t="shared" si="55"/>
        <v>0</v>
      </c>
      <c r="EI52" s="55">
        <f t="shared" si="55"/>
        <v>0</v>
      </c>
      <c r="EJ52" s="55">
        <f t="shared" si="55"/>
        <v>0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0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51"/>
        <v>0</v>
      </c>
      <c r="FM52" s="55">
        <f t="shared" si="51"/>
        <v>0</v>
      </c>
      <c r="FN52" s="55">
        <f t="shared" si="51"/>
        <v>0</v>
      </c>
      <c r="FO52" s="55">
        <f t="shared" si="51"/>
        <v>0</v>
      </c>
      <c r="FP52" s="55">
        <f t="shared" si="50"/>
        <v>0</v>
      </c>
      <c r="FQ52" s="55">
        <f t="shared" si="50"/>
        <v>0</v>
      </c>
      <c r="FR52" s="55">
        <f t="shared" si="50"/>
        <v>0</v>
      </c>
      <c r="FS52" s="55">
        <f t="shared" si="50"/>
        <v>0</v>
      </c>
      <c r="FT52" s="4">
        <f t="shared" si="49"/>
        <v>0.34746351633078526</v>
      </c>
      <c r="FU52" s="4">
        <f t="shared" si="49"/>
        <v>115.12</v>
      </c>
      <c r="FV52" s="4" t="str">
        <f t="shared" si="49"/>
        <v/>
      </c>
      <c r="FW52" s="4">
        <f t="shared" si="49"/>
        <v>0</v>
      </c>
      <c r="FX52" s="4">
        <f t="shared" ref="FW52:GL115" si="60">IF(ISERROR(EJ52/DR52*100),"",(EJ52/DR52*100))</f>
        <v>0</v>
      </c>
      <c r="FY52" s="4">
        <f t="shared" si="60"/>
        <v>0</v>
      </c>
      <c r="FZ52" s="4" t="str">
        <f t="shared" si="60"/>
        <v/>
      </c>
      <c r="GA52" s="4">
        <f t="shared" si="60"/>
        <v>0</v>
      </c>
      <c r="GB52" s="4">
        <f t="shared" si="60"/>
        <v>0</v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si="47"/>
        <v/>
      </c>
      <c r="GW52" s="4" t="str">
        <f t="shared" si="47"/>
        <v/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131">
        <v>30200005</v>
      </c>
      <c r="B53" s="90"/>
      <c r="C53" s="28" t="s">
        <v>174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1">IF(ISERROR(AB53/J53*100),"",(AB53/J53*100))</f>
        <v/>
      </c>
      <c r="BQ53" s="4" t="str">
        <f t="shared" si="61"/>
        <v/>
      </c>
      <c r="BR53" s="4" t="str">
        <f t="shared" si="61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46"/>
        <v/>
      </c>
      <c r="CJ53" s="4" t="str">
        <f t="shared" si="46"/>
        <v/>
      </c>
      <c r="CK53" s="4" t="str">
        <f t="shared" si="46"/>
        <v/>
      </c>
      <c r="CL53" s="4" t="str">
        <f t="shared" si="46"/>
        <v/>
      </c>
      <c r="CM53" s="4" t="str">
        <f t="shared" si="46"/>
        <v/>
      </c>
      <c r="CN53" s="4" t="str">
        <f t="shared" si="46"/>
        <v/>
      </c>
      <c r="CO53" s="4" t="str">
        <f t="shared" ref="CI53:CS116" si="62">IF(ISERROR(BA53/AI53*100),"",(BA53/AI53*100))</f>
        <v/>
      </c>
      <c r="CP53" s="4" t="str">
        <f t="shared" si="62"/>
        <v/>
      </c>
      <c r="CQ53" s="4" t="str">
        <f t="shared" si="62"/>
        <v/>
      </c>
      <c r="CR53" s="4" t="str">
        <f t="shared" si="62"/>
        <v/>
      </c>
      <c r="CS53" s="4" t="str">
        <f t="shared" si="62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137">
        <v>30200005</v>
      </c>
      <c r="DF53" s="90"/>
      <c r="DG53" s="28" t="s">
        <v>174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0</v>
      </c>
      <c r="EG53" s="55">
        <f t="shared" si="55"/>
        <v>0</v>
      </c>
      <c r="EH53" s="55">
        <f t="shared" si="55"/>
        <v>0</v>
      </c>
      <c r="EI53" s="55">
        <f t="shared" si="55"/>
        <v>0</v>
      </c>
      <c r="EJ53" s="55">
        <f t="shared" si="55"/>
        <v>0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0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51"/>
        <v>0</v>
      </c>
      <c r="FM53" s="55">
        <f t="shared" si="51"/>
        <v>0</v>
      </c>
      <c r="FN53" s="55">
        <f t="shared" si="51"/>
        <v>0</v>
      </c>
      <c r="FO53" s="55">
        <f t="shared" si="51"/>
        <v>0</v>
      </c>
      <c r="FP53" s="55">
        <f t="shared" si="50"/>
        <v>0</v>
      </c>
      <c r="FQ53" s="55">
        <f t="shared" si="50"/>
        <v>0</v>
      </c>
      <c r="FR53" s="55">
        <f t="shared" si="50"/>
        <v>0</v>
      </c>
      <c r="FS53" s="55">
        <f t="shared" si="50"/>
        <v>0</v>
      </c>
      <c r="FT53" s="4" t="str">
        <f t="shared" ref="FT53:GI116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47"/>
        <v/>
      </c>
      <c r="GN53" s="4" t="str">
        <f t="shared" si="47"/>
        <v/>
      </c>
      <c r="GO53" s="4" t="str">
        <f t="shared" si="47"/>
        <v/>
      </c>
      <c r="GP53" s="4" t="str">
        <f t="shared" si="47"/>
        <v/>
      </c>
      <c r="GQ53" s="4" t="str">
        <f t="shared" si="47"/>
        <v/>
      </c>
      <c r="GR53" s="4" t="str">
        <f t="shared" si="47"/>
        <v/>
      </c>
      <c r="GS53" s="4" t="str">
        <f t="shared" ref="GM53:GW116" si="64">IF(ISERROR(FE53/EM53*100),"",(FE53/EM53*100))</f>
        <v/>
      </c>
      <c r="GT53" s="4" t="str">
        <f t="shared" si="64"/>
        <v/>
      </c>
      <c r="GU53" s="4" t="str">
        <f t="shared" si="64"/>
        <v/>
      </c>
      <c r="GV53" s="4" t="str">
        <f t="shared" si="64"/>
        <v/>
      </c>
      <c r="GW53" s="4" t="str">
        <f t="shared" si="64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hidden="1" customHeight="1">
      <c r="A54" s="139">
        <v>30100063</v>
      </c>
      <c r="B54" s="88" t="s">
        <v>181</v>
      </c>
      <c r="C54" s="28" t="s">
        <v>182</v>
      </c>
      <c r="D54" s="5"/>
      <c r="E54" s="22">
        <v>5.05</v>
      </c>
      <c r="F54" s="23">
        <f t="shared" si="0"/>
        <v>0</v>
      </c>
      <c r="G54" s="23"/>
      <c r="H54" s="23">
        <f t="shared" si="32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1"/>
        <v/>
      </c>
      <c r="BQ54" s="4" t="str">
        <f t="shared" si="61"/>
        <v/>
      </c>
      <c r="BR54" s="4" t="str">
        <f t="shared" si="61"/>
        <v/>
      </c>
      <c r="BS54" s="4">
        <f t="shared" si="59"/>
        <v>0</v>
      </c>
      <c r="BT54" s="4" t="str">
        <f t="shared" si="59"/>
        <v/>
      </c>
      <c r="BU54" s="4">
        <f t="shared" si="59"/>
        <v>0</v>
      </c>
      <c r="BV54" s="4" t="str">
        <f t="shared" si="59"/>
        <v/>
      </c>
      <c r="BW54" s="4">
        <f t="shared" si="59"/>
        <v>0</v>
      </c>
      <c r="BX54" s="4" t="str">
        <f t="shared" si="59"/>
        <v/>
      </c>
      <c r="BY54" s="4" t="str">
        <f t="shared" si="59"/>
        <v/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 t="str">
        <f t="shared" si="59"/>
        <v/>
      </c>
      <c r="CI54" s="4" t="str">
        <f t="shared" si="62"/>
        <v/>
      </c>
      <c r="CJ54" s="4" t="str">
        <f t="shared" si="62"/>
        <v/>
      </c>
      <c r="CK54" s="4" t="str">
        <f t="shared" si="62"/>
        <v/>
      </c>
      <c r="CL54" s="4" t="str">
        <f t="shared" si="62"/>
        <v/>
      </c>
      <c r="CM54" s="4" t="str">
        <f t="shared" si="62"/>
        <v/>
      </c>
      <c r="CN54" s="4" t="str">
        <f t="shared" si="62"/>
        <v/>
      </c>
      <c r="CO54" s="4" t="str">
        <f t="shared" si="62"/>
        <v/>
      </c>
      <c r="CP54" s="4" t="str">
        <f t="shared" si="62"/>
        <v/>
      </c>
      <c r="CQ54" s="4" t="str">
        <f t="shared" si="62"/>
        <v/>
      </c>
      <c r="CR54" s="4" t="str">
        <f t="shared" si="62"/>
        <v/>
      </c>
      <c r="CS54" s="4" t="str">
        <f t="shared" si="62"/>
        <v/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140">
        <v>30100063</v>
      </c>
      <c r="DF54" s="88" t="s">
        <v>181</v>
      </c>
      <c r="DG54" s="28" t="s">
        <v>182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7"/>
        <v>0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0</v>
      </c>
      <c r="EG54" s="55">
        <f t="shared" si="55"/>
        <v>0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0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51"/>
        <v>0</v>
      </c>
      <c r="FM54" s="55">
        <f t="shared" si="51"/>
        <v>0</v>
      </c>
      <c r="FN54" s="55">
        <f t="shared" si="51"/>
        <v>0</v>
      </c>
      <c r="FO54" s="55">
        <f t="shared" si="51"/>
        <v>0</v>
      </c>
      <c r="FP54" s="55">
        <f t="shared" si="50"/>
        <v>0</v>
      </c>
      <c r="FQ54" s="55">
        <f t="shared" si="50"/>
        <v>0</v>
      </c>
      <c r="FR54" s="55">
        <f t="shared" si="50"/>
        <v>0</v>
      </c>
      <c r="FS54" s="55">
        <f t="shared" si="50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4"/>
        <v/>
      </c>
      <c r="GN54" s="4" t="str">
        <f t="shared" si="64"/>
        <v/>
      </c>
      <c r="GO54" s="4" t="str">
        <f t="shared" si="64"/>
        <v/>
      </c>
      <c r="GP54" s="4" t="str">
        <f t="shared" si="64"/>
        <v/>
      </c>
      <c r="GQ54" s="4" t="str">
        <f t="shared" si="64"/>
        <v/>
      </c>
      <c r="GR54" s="4" t="str">
        <f t="shared" si="64"/>
        <v/>
      </c>
      <c r="GS54" s="4" t="str">
        <f t="shared" si="64"/>
        <v/>
      </c>
      <c r="GT54" s="4" t="str">
        <f t="shared" si="64"/>
        <v/>
      </c>
      <c r="GU54" s="4" t="str">
        <f t="shared" si="64"/>
        <v/>
      </c>
      <c r="GV54" s="4" t="str">
        <f t="shared" si="64"/>
        <v/>
      </c>
      <c r="GW54" s="4" t="str">
        <f t="shared" si="64"/>
        <v/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131">
        <v>30100061</v>
      </c>
      <c r="B55" s="90"/>
      <c r="C55" s="28" t="s">
        <v>183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1"/>
        <v/>
      </c>
      <c r="BQ55" s="4" t="str">
        <f t="shared" si="61"/>
        <v/>
      </c>
      <c r="BR55" s="4" t="str">
        <f t="shared" si="61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2"/>
        <v/>
      </c>
      <c r="CJ55" s="4" t="str">
        <f t="shared" si="62"/>
        <v/>
      </c>
      <c r="CK55" s="4" t="str">
        <f t="shared" si="62"/>
        <v/>
      </c>
      <c r="CL55" s="4" t="str">
        <f t="shared" si="62"/>
        <v/>
      </c>
      <c r="CM55" s="4" t="str">
        <f t="shared" si="62"/>
        <v/>
      </c>
      <c r="CN55" s="4" t="str">
        <f t="shared" si="62"/>
        <v/>
      </c>
      <c r="CO55" s="4" t="str">
        <f t="shared" si="62"/>
        <v/>
      </c>
      <c r="CP55" s="4" t="str">
        <f t="shared" si="62"/>
        <v/>
      </c>
      <c r="CQ55" s="4" t="str">
        <f t="shared" si="62"/>
        <v/>
      </c>
      <c r="CR55" s="4" t="str">
        <f t="shared" si="62"/>
        <v/>
      </c>
      <c r="CS55" s="4" t="str">
        <f t="shared" si="62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137">
        <v>30100061</v>
      </c>
      <c r="DF55" s="90"/>
      <c r="DG55" s="28" t="s">
        <v>183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51"/>
        <v>0</v>
      </c>
      <c r="FM55" s="55">
        <f t="shared" si="51"/>
        <v>0</v>
      </c>
      <c r="FN55" s="55">
        <f t="shared" si="51"/>
        <v>0</v>
      </c>
      <c r="FO55" s="55">
        <f t="shared" si="51"/>
        <v>0</v>
      </c>
      <c r="FP55" s="55">
        <f t="shared" si="50"/>
        <v>0</v>
      </c>
      <c r="FQ55" s="55">
        <f t="shared" si="50"/>
        <v>0</v>
      </c>
      <c r="FR55" s="55">
        <f t="shared" si="50"/>
        <v>0</v>
      </c>
      <c r="FS55" s="55">
        <f t="shared" si="50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4"/>
        <v/>
      </c>
      <c r="GN55" s="4" t="str">
        <f t="shared" si="64"/>
        <v/>
      </c>
      <c r="GO55" s="4" t="str">
        <f t="shared" si="64"/>
        <v/>
      </c>
      <c r="GP55" s="4" t="str">
        <f t="shared" si="64"/>
        <v/>
      </c>
      <c r="GQ55" s="4" t="str">
        <f t="shared" si="64"/>
        <v/>
      </c>
      <c r="GR55" s="4" t="str">
        <f t="shared" si="64"/>
        <v/>
      </c>
      <c r="GS55" s="4" t="str">
        <f t="shared" si="64"/>
        <v/>
      </c>
      <c r="GT55" s="4" t="str">
        <f t="shared" si="64"/>
        <v/>
      </c>
      <c r="GU55" s="4" t="str">
        <f t="shared" si="64"/>
        <v/>
      </c>
      <c r="GV55" s="4" t="str">
        <f t="shared" si="64"/>
        <v/>
      </c>
      <c r="GW55" s="4" t="str">
        <f t="shared" si="64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hidden="1" customHeight="1">
      <c r="A56" s="131">
        <v>30200001</v>
      </c>
      <c r="B56" s="70" t="s">
        <v>184</v>
      </c>
      <c r="C56" s="28" t="s">
        <v>180</v>
      </c>
      <c r="D56" s="5"/>
      <c r="E56" s="22">
        <v>5.0599999999999996</v>
      </c>
      <c r="F56" s="23">
        <f t="shared" si="0"/>
        <v>0</v>
      </c>
      <c r="G56" s="23"/>
      <c r="H56" s="23">
        <f t="shared" si="32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1"/>
        <v/>
      </c>
      <c r="BQ56" s="4" t="str">
        <f t="shared" si="61"/>
        <v/>
      </c>
      <c r="BR56" s="4" t="str">
        <f t="shared" si="61"/>
        <v/>
      </c>
      <c r="BS56" s="4">
        <f t="shared" si="59"/>
        <v>0</v>
      </c>
      <c r="BT56" s="4" t="str">
        <f t="shared" si="59"/>
        <v/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 t="str">
        <f t="shared" si="59"/>
        <v/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 t="str">
        <f t="shared" si="59"/>
        <v/>
      </c>
      <c r="CI56" s="4" t="str">
        <f t="shared" si="62"/>
        <v/>
      </c>
      <c r="CJ56" s="4" t="str">
        <f t="shared" si="62"/>
        <v/>
      </c>
      <c r="CK56" s="4" t="str">
        <f t="shared" si="62"/>
        <v/>
      </c>
      <c r="CL56" s="4" t="str">
        <f t="shared" si="62"/>
        <v/>
      </c>
      <c r="CM56" s="4" t="str">
        <f t="shared" si="62"/>
        <v/>
      </c>
      <c r="CN56" s="4" t="str">
        <f t="shared" si="62"/>
        <v/>
      </c>
      <c r="CO56" s="4" t="str">
        <f t="shared" si="62"/>
        <v/>
      </c>
      <c r="CP56" s="4" t="str">
        <f t="shared" si="62"/>
        <v/>
      </c>
      <c r="CQ56" s="4" t="str">
        <f t="shared" si="62"/>
        <v/>
      </c>
      <c r="CR56" s="4" t="str">
        <f t="shared" si="62"/>
        <v/>
      </c>
      <c r="CS56" s="4" t="str">
        <f t="shared" si="62"/>
        <v/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137">
        <v>30200001</v>
      </c>
      <c r="DF56" s="70" t="s">
        <v>184</v>
      </c>
      <c r="DG56" s="28" t="s">
        <v>180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0</v>
      </c>
      <c r="EG56" s="55">
        <f t="shared" si="55"/>
        <v>0</v>
      </c>
      <c r="EH56" s="55">
        <f t="shared" si="55"/>
        <v>0</v>
      </c>
      <c r="EI56" s="55">
        <f t="shared" si="55"/>
        <v>0</v>
      </c>
      <c r="EJ56" s="55">
        <f t="shared" si="55"/>
        <v>0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0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0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51"/>
        <v>0</v>
      </c>
      <c r="FM56" s="55">
        <f t="shared" si="51"/>
        <v>0</v>
      </c>
      <c r="FN56" s="55">
        <f t="shared" si="51"/>
        <v>0</v>
      </c>
      <c r="FO56" s="55">
        <f t="shared" si="51"/>
        <v>0</v>
      </c>
      <c r="FP56" s="55">
        <f t="shared" si="50"/>
        <v>0</v>
      </c>
      <c r="FQ56" s="55">
        <f t="shared" si="50"/>
        <v>0</v>
      </c>
      <c r="FR56" s="55">
        <f t="shared" si="50"/>
        <v>0</v>
      </c>
      <c r="FS56" s="55">
        <f t="shared" si="50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4"/>
        <v/>
      </c>
      <c r="GN56" s="4" t="str">
        <f t="shared" si="64"/>
        <v/>
      </c>
      <c r="GO56" s="4" t="str">
        <f t="shared" si="64"/>
        <v/>
      </c>
      <c r="GP56" s="4" t="str">
        <f t="shared" si="64"/>
        <v/>
      </c>
      <c r="GQ56" s="4" t="str">
        <f t="shared" si="64"/>
        <v/>
      </c>
      <c r="GR56" s="4" t="str">
        <f t="shared" si="64"/>
        <v/>
      </c>
      <c r="GS56" s="4" t="str">
        <f t="shared" si="64"/>
        <v/>
      </c>
      <c r="GT56" s="4" t="str">
        <f t="shared" si="64"/>
        <v/>
      </c>
      <c r="GU56" s="4" t="str">
        <f t="shared" si="64"/>
        <v/>
      </c>
      <c r="GV56" s="4" t="str">
        <f t="shared" si="64"/>
        <v/>
      </c>
      <c r="GW56" s="4" t="str">
        <f t="shared" si="64"/>
        <v/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131">
        <v>30100007</v>
      </c>
      <c r="B57" s="88" t="s">
        <v>185</v>
      </c>
      <c r="C57" s="28" t="s">
        <v>174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1"/>
        <v/>
      </c>
      <c r="BQ57" s="4" t="str">
        <f t="shared" si="61"/>
        <v/>
      </c>
      <c r="BR57" s="4" t="str">
        <f t="shared" si="61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2"/>
        <v/>
      </c>
      <c r="CJ57" s="4" t="str">
        <f t="shared" si="62"/>
        <v/>
      </c>
      <c r="CK57" s="4" t="str">
        <f t="shared" si="62"/>
        <v/>
      </c>
      <c r="CL57" s="4" t="str">
        <f t="shared" si="62"/>
        <v/>
      </c>
      <c r="CM57" s="4" t="str">
        <f t="shared" si="62"/>
        <v/>
      </c>
      <c r="CN57" s="4" t="str">
        <f t="shared" si="62"/>
        <v/>
      </c>
      <c r="CO57" s="4" t="str">
        <f t="shared" si="62"/>
        <v/>
      </c>
      <c r="CP57" s="4" t="str">
        <f t="shared" si="62"/>
        <v/>
      </c>
      <c r="CQ57" s="4" t="str">
        <f t="shared" si="62"/>
        <v/>
      </c>
      <c r="CR57" s="4" t="str">
        <f t="shared" si="62"/>
        <v/>
      </c>
      <c r="CS57" s="4" t="str">
        <f t="shared" si="62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137">
        <v>30100007</v>
      </c>
      <c r="DF57" s="88" t="s">
        <v>185</v>
      </c>
      <c r="DG57" s="28" t="s">
        <v>174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5">
        <f t="shared" si="57"/>
        <v>0</v>
      </c>
      <c r="EG57" s="55">
        <f t="shared" si="57"/>
        <v>0</v>
      </c>
      <c r="EH57" s="55">
        <f t="shared" si="57"/>
        <v>0</v>
      </c>
      <c r="EI57" s="55">
        <f t="shared" si="57"/>
        <v>0</v>
      </c>
      <c r="EJ57" s="55">
        <f t="shared" si="57"/>
        <v>0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0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0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51"/>
        <v>0</v>
      </c>
      <c r="FM57" s="55">
        <f t="shared" si="51"/>
        <v>0</v>
      </c>
      <c r="FN57" s="55">
        <f t="shared" si="51"/>
        <v>0</v>
      </c>
      <c r="FO57" s="55">
        <f t="shared" si="51"/>
        <v>0</v>
      </c>
      <c r="FP57" s="55">
        <f t="shared" si="50"/>
        <v>0</v>
      </c>
      <c r="FQ57" s="55">
        <f t="shared" si="50"/>
        <v>0</v>
      </c>
      <c r="FR57" s="55">
        <f t="shared" si="50"/>
        <v>0</v>
      </c>
      <c r="FS57" s="55">
        <f t="shared" si="50"/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4"/>
        <v/>
      </c>
      <c r="GN57" s="4" t="str">
        <f t="shared" si="64"/>
        <v/>
      </c>
      <c r="GO57" s="4" t="str">
        <f t="shared" si="64"/>
        <v/>
      </c>
      <c r="GP57" s="4" t="str">
        <f t="shared" si="64"/>
        <v/>
      </c>
      <c r="GQ57" s="4" t="str">
        <f t="shared" si="64"/>
        <v/>
      </c>
      <c r="GR57" s="4" t="str">
        <f t="shared" si="64"/>
        <v/>
      </c>
      <c r="GS57" s="4" t="str">
        <f t="shared" si="64"/>
        <v/>
      </c>
      <c r="GT57" s="4" t="str">
        <f t="shared" si="64"/>
        <v/>
      </c>
      <c r="GU57" s="4" t="str">
        <f t="shared" si="64"/>
        <v/>
      </c>
      <c r="GV57" s="4" t="str">
        <f t="shared" si="64"/>
        <v/>
      </c>
      <c r="GW57" s="4" t="str">
        <f t="shared" si="64"/>
        <v/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hidden="1" customHeight="1">
      <c r="A58" s="131">
        <v>30200002</v>
      </c>
      <c r="B58" s="90"/>
      <c r="C58" s="28" t="s">
        <v>180</v>
      </c>
      <c r="D58" s="5"/>
      <c r="E58" s="22">
        <v>5.09</v>
      </c>
      <c r="F58" s="23">
        <f t="shared" si="0"/>
        <v>0</v>
      </c>
      <c r="G58" s="23"/>
      <c r="H58" s="23">
        <f t="shared" si="32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1"/>
        <v/>
      </c>
      <c r="BQ58" s="4" t="str">
        <f t="shared" si="61"/>
        <v/>
      </c>
      <c r="BR58" s="4" t="str">
        <f t="shared" si="61"/>
        <v/>
      </c>
      <c r="BS58" s="4">
        <f t="shared" si="59"/>
        <v>0</v>
      </c>
      <c r="BT58" s="4" t="str">
        <f t="shared" si="59"/>
        <v/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 t="str">
        <f t="shared" si="59"/>
        <v/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 t="str">
        <f t="shared" si="59"/>
        <v/>
      </c>
      <c r="CI58" s="4" t="str">
        <f t="shared" si="62"/>
        <v/>
      </c>
      <c r="CJ58" s="4" t="str">
        <f t="shared" si="62"/>
        <v/>
      </c>
      <c r="CK58" s="4" t="str">
        <f t="shared" si="62"/>
        <v/>
      </c>
      <c r="CL58" s="4" t="str">
        <f t="shared" si="62"/>
        <v/>
      </c>
      <c r="CM58" s="4" t="str">
        <f t="shared" si="62"/>
        <v/>
      </c>
      <c r="CN58" s="4" t="str">
        <f t="shared" si="62"/>
        <v/>
      </c>
      <c r="CO58" s="4" t="str">
        <f t="shared" si="62"/>
        <v/>
      </c>
      <c r="CP58" s="4" t="str">
        <f t="shared" si="62"/>
        <v/>
      </c>
      <c r="CQ58" s="4" t="str">
        <f t="shared" si="62"/>
        <v/>
      </c>
      <c r="CR58" s="4" t="str">
        <f t="shared" si="62"/>
        <v/>
      </c>
      <c r="CS58" s="4" t="str">
        <f t="shared" si="62"/>
        <v/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137">
        <v>30200002</v>
      </c>
      <c r="DF58" s="90"/>
      <c r="DG58" s="28" t="s">
        <v>180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0</v>
      </c>
      <c r="EG58" s="55">
        <f t="shared" si="57"/>
        <v>0</v>
      </c>
      <c r="EH58" s="55">
        <f t="shared" si="57"/>
        <v>0</v>
      </c>
      <c r="EI58" s="55">
        <f t="shared" si="57"/>
        <v>0</v>
      </c>
      <c r="EJ58" s="55">
        <f t="shared" si="57"/>
        <v>0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0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50"/>
        <v>0</v>
      </c>
      <c r="FQ58" s="55">
        <f t="shared" si="50"/>
        <v>0</v>
      </c>
      <c r="FR58" s="55">
        <f t="shared" si="50"/>
        <v>0</v>
      </c>
      <c r="FS58" s="55">
        <f t="shared" si="50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4"/>
        <v/>
      </c>
      <c r="GN58" s="4" t="str">
        <f t="shared" si="64"/>
        <v/>
      </c>
      <c r="GO58" s="4" t="str">
        <f t="shared" si="64"/>
        <v/>
      </c>
      <c r="GP58" s="4" t="str">
        <f t="shared" si="64"/>
        <v/>
      </c>
      <c r="GQ58" s="4" t="str">
        <f t="shared" si="64"/>
        <v/>
      </c>
      <c r="GR58" s="4" t="str">
        <f t="shared" si="64"/>
        <v/>
      </c>
      <c r="GS58" s="4" t="str">
        <f t="shared" si="64"/>
        <v/>
      </c>
      <c r="GT58" s="4" t="str">
        <f t="shared" si="64"/>
        <v/>
      </c>
      <c r="GU58" s="4" t="str">
        <f t="shared" si="64"/>
        <v/>
      </c>
      <c r="GV58" s="4" t="str">
        <f t="shared" si="64"/>
        <v/>
      </c>
      <c r="GW58" s="4" t="str">
        <f t="shared" si="64"/>
        <v/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131">
        <v>30100009</v>
      </c>
      <c r="B59" s="88" t="s">
        <v>186</v>
      </c>
      <c r="C59" s="28" t="s">
        <v>174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1"/>
        <v/>
      </c>
      <c r="BQ59" s="4" t="str">
        <f t="shared" si="61"/>
        <v/>
      </c>
      <c r="BR59" s="4" t="str">
        <f t="shared" si="61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2"/>
        <v/>
      </c>
      <c r="CJ59" s="4" t="str">
        <f t="shared" si="62"/>
        <v/>
      </c>
      <c r="CK59" s="4" t="str">
        <f t="shared" si="62"/>
        <v/>
      </c>
      <c r="CL59" s="4" t="str">
        <f t="shared" si="62"/>
        <v/>
      </c>
      <c r="CM59" s="4" t="str">
        <f t="shared" si="62"/>
        <v/>
      </c>
      <c r="CN59" s="4" t="str">
        <f t="shared" si="62"/>
        <v/>
      </c>
      <c r="CO59" s="4" t="str">
        <f t="shared" si="62"/>
        <v/>
      </c>
      <c r="CP59" s="4" t="str">
        <f t="shared" si="62"/>
        <v/>
      </c>
      <c r="CQ59" s="4" t="str">
        <f t="shared" si="62"/>
        <v/>
      </c>
      <c r="CR59" s="4" t="str">
        <f t="shared" si="62"/>
        <v/>
      </c>
      <c r="CS59" s="4" t="str">
        <f t="shared" si="62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137">
        <v>30100009</v>
      </c>
      <c r="DF59" s="88" t="s">
        <v>186</v>
      </c>
      <c r="DG59" s="28" t="s">
        <v>174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50"/>
        <v>0</v>
      </c>
      <c r="FQ59" s="55">
        <f t="shared" si="50"/>
        <v>0</v>
      </c>
      <c r="FR59" s="55">
        <f t="shared" si="50"/>
        <v>0</v>
      </c>
      <c r="FS59" s="55">
        <f t="shared" si="50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4"/>
        <v/>
      </c>
      <c r="GN59" s="4" t="str">
        <f t="shared" si="64"/>
        <v/>
      </c>
      <c r="GO59" s="4" t="str">
        <f t="shared" si="64"/>
        <v/>
      </c>
      <c r="GP59" s="4" t="str">
        <f t="shared" si="64"/>
        <v/>
      </c>
      <c r="GQ59" s="4" t="str">
        <f t="shared" si="64"/>
        <v/>
      </c>
      <c r="GR59" s="4" t="str">
        <f t="shared" si="64"/>
        <v/>
      </c>
      <c r="GS59" s="4" t="str">
        <f t="shared" si="64"/>
        <v/>
      </c>
      <c r="GT59" s="4" t="str">
        <f t="shared" si="64"/>
        <v/>
      </c>
      <c r="GU59" s="4" t="str">
        <f t="shared" si="64"/>
        <v/>
      </c>
      <c r="GV59" s="4" t="str">
        <f t="shared" si="64"/>
        <v/>
      </c>
      <c r="GW59" s="4" t="str">
        <f t="shared" si="64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131">
        <v>30200004</v>
      </c>
      <c r="B60" s="90"/>
      <c r="C60" s="28" t="s">
        <v>180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1"/>
        <v/>
      </c>
      <c r="BQ60" s="4" t="str">
        <f t="shared" si="61"/>
        <v/>
      </c>
      <c r="BR60" s="4" t="str">
        <f t="shared" si="61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2"/>
        <v/>
      </c>
      <c r="CJ60" s="4" t="str">
        <f t="shared" si="62"/>
        <v/>
      </c>
      <c r="CK60" s="4" t="str">
        <f t="shared" si="62"/>
        <v/>
      </c>
      <c r="CL60" s="4" t="str">
        <f t="shared" si="62"/>
        <v/>
      </c>
      <c r="CM60" s="4" t="str">
        <f t="shared" si="62"/>
        <v/>
      </c>
      <c r="CN60" s="4" t="str">
        <f t="shared" si="62"/>
        <v/>
      </c>
      <c r="CO60" s="4" t="str">
        <f t="shared" si="62"/>
        <v/>
      </c>
      <c r="CP60" s="4" t="str">
        <f t="shared" si="62"/>
        <v/>
      </c>
      <c r="CQ60" s="4" t="str">
        <f t="shared" si="62"/>
        <v/>
      </c>
      <c r="CR60" s="4" t="str">
        <f t="shared" si="62"/>
        <v/>
      </c>
      <c r="CS60" s="4" t="str">
        <f t="shared" si="62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137">
        <v>30200004</v>
      </c>
      <c r="DF60" s="90"/>
      <c r="DG60" s="28" t="s">
        <v>180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50"/>
        <v>0</v>
      </c>
      <c r="FQ60" s="55">
        <f t="shared" si="50"/>
        <v>0</v>
      </c>
      <c r="FR60" s="55">
        <f t="shared" si="50"/>
        <v>0</v>
      </c>
      <c r="FS60" s="55">
        <f t="shared" si="50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4"/>
        <v/>
      </c>
      <c r="GN60" s="4" t="str">
        <f t="shared" si="64"/>
        <v/>
      </c>
      <c r="GO60" s="4" t="str">
        <f t="shared" si="64"/>
        <v/>
      </c>
      <c r="GP60" s="4" t="str">
        <f t="shared" si="64"/>
        <v/>
      </c>
      <c r="GQ60" s="4" t="str">
        <f t="shared" si="64"/>
        <v/>
      </c>
      <c r="GR60" s="4" t="str">
        <f t="shared" si="64"/>
        <v/>
      </c>
      <c r="GS60" s="4" t="str">
        <f t="shared" si="64"/>
        <v/>
      </c>
      <c r="GT60" s="4" t="str">
        <f t="shared" si="64"/>
        <v/>
      </c>
      <c r="GU60" s="4" t="str">
        <f t="shared" si="64"/>
        <v/>
      </c>
      <c r="GV60" s="4" t="str">
        <f t="shared" si="64"/>
        <v/>
      </c>
      <c r="GW60" s="4" t="str">
        <f t="shared" si="64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hidden="1" customHeight="1">
      <c r="A61" s="131">
        <v>30400012</v>
      </c>
      <c r="B61" s="88" t="s">
        <v>187</v>
      </c>
      <c r="C61" s="28" t="s">
        <v>148</v>
      </c>
      <c r="D61" s="5"/>
      <c r="E61" s="22">
        <v>5.03</v>
      </c>
      <c r="F61" s="23">
        <f t="shared" si="0"/>
        <v>0</v>
      </c>
      <c r="G61" s="23">
        <f>+'[2]11'!$L$82</f>
        <v>877.6</v>
      </c>
      <c r="H61" s="23">
        <f t="shared" si="32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1"/>
        <v/>
      </c>
      <c r="BQ61" s="4" t="str">
        <f t="shared" si="61"/>
        <v/>
      </c>
      <c r="BR61" s="4" t="str">
        <f t="shared" si="61"/>
        <v/>
      </c>
      <c r="BS61" s="4">
        <f t="shared" si="59"/>
        <v>0</v>
      </c>
      <c r="BT61" s="4" t="str">
        <f t="shared" si="59"/>
        <v/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 t="str">
        <f t="shared" si="59"/>
        <v/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2"/>
        <v/>
      </c>
      <c r="CJ61" s="4" t="str">
        <f t="shared" si="62"/>
        <v/>
      </c>
      <c r="CK61" s="4" t="str">
        <f t="shared" si="62"/>
        <v/>
      </c>
      <c r="CL61" s="4" t="str">
        <f t="shared" si="62"/>
        <v/>
      </c>
      <c r="CM61" s="4" t="str">
        <f t="shared" si="62"/>
        <v/>
      </c>
      <c r="CN61" s="4" t="str">
        <f t="shared" si="62"/>
        <v/>
      </c>
      <c r="CO61" s="4" t="str">
        <f t="shared" si="62"/>
        <v/>
      </c>
      <c r="CP61" s="4" t="str">
        <f t="shared" si="62"/>
        <v/>
      </c>
      <c r="CQ61" s="4" t="str">
        <f t="shared" si="62"/>
        <v/>
      </c>
      <c r="CR61" s="4" t="str">
        <f t="shared" si="62"/>
        <v/>
      </c>
      <c r="CS61" s="4" t="str">
        <f t="shared" si="62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137">
        <v>30400012</v>
      </c>
      <c r="DF61" s="88" t="s">
        <v>187</v>
      </c>
      <c r="DG61" s="28" t="s">
        <v>148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877.6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>
        <f t="shared" si="20"/>
        <v>0</v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0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50"/>
        <v>0</v>
      </c>
      <c r="FQ61" s="55">
        <f t="shared" si="50"/>
        <v>0</v>
      </c>
      <c r="FR61" s="55">
        <f t="shared" si="50"/>
        <v>0</v>
      </c>
      <c r="FS61" s="55">
        <f t="shared" si="50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4"/>
        <v/>
      </c>
      <c r="GN61" s="4" t="str">
        <f t="shared" si="64"/>
        <v/>
      </c>
      <c r="GO61" s="4" t="str">
        <f t="shared" si="64"/>
        <v/>
      </c>
      <c r="GP61" s="4" t="str">
        <f t="shared" si="64"/>
        <v/>
      </c>
      <c r="GQ61" s="4" t="str">
        <f t="shared" si="64"/>
        <v/>
      </c>
      <c r="GR61" s="4" t="str">
        <f t="shared" si="64"/>
        <v/>
      </c>
      <c r="GS61" s="4" t="str">
        <f t="shared" si="64"/>
        <v/>
      </c>
      <c r="GT61" s="4" t="str">
        <f t="shared" si="64"/>
        <v/>
      </c>
      <c r="GU61" s="4" t="str">
        <f t="shared" si="64"/>
        <v/>
      </c>
      <c r="GV61" s="4" t="str">
        <f t="shared" si="64"/>
        <v/>
      </c>
      <c r="GW61" s="4" t="str">
        <f t="shared" si="64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131">
        <v>30400011</v>
      </c>
      <c r="B62" s="89"/>
      <c r="C62" s="28" t="s">
        <v>163</v>
      </c>
      <c r="D62" s="5"/>
      <c r="E62" s="22">
        <v>5.03</v>
      </c>
      <c r="F62" s="23">
        <f t="shared" si="0"/>
        <v>0</v>
      </c>
      <c r="G62" s="23">
        <f>+'[2]11'!$L$81</f>
        <v>876.8</v>
      </c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1"/>
        <v/>
      </c>
      <c r="BQ62" s="4" t="str">
        <f t="shared" si="61"/>
        <v/>
      </c>
      <c r="BR62" s="4" t="str">
        <f t="shared" si="61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2"/>
        <v/>
      </c>
      <c r="CJ62" s="4" t="str">
        <f t="shared" si="62"/>
        <v/>
      </c>
      <c r="CK62" s="4" t="str">
        <f t="shared" si="62"/>
        <v/>
      </c>
      <c r="CL62" s="4" t="str">
        <f t="shared" si="62"/>
        <v/>
      </c>
      <c r="CM62" s="4" t="str">
        <f t="shared" si="62"/>
        <v/>
      </c>
      <c r="CN62" s="4" t="str">
        <f t="shared" si="62"/>
        <v/>
      </c>
      <c r="CO62" s="4" t="str">
        <f t="shared" si="62"/>
        <v/>
      </c>
      <c r="CP62" s="4" t="str">
        <f t="shared" si="62"/>
        <v/>
      </c>
      <c r="CQ62" s="4" t="str">
        <f t="shared" si="62"/>
        <v/>
      </c>
      <c r="CR62" s="4" t="str">
        <f t="shared" si="62"/>
        <v/>
      </c>
      <c r="CS62" s="4" t="str">
        <f t="shared" si="62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137">
        <v>30400011</v>
      </c>
      <c r="DF62" s="89"/>
      <c r="DG62" s="28" t="s">
        <v>163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876.8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>
        <f t="shared" si="20"/>
        <v>0</v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0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ref="FL62:FO125" si="65">BK62+BK217</f>
        <v>0</v>
      </c>
      <c r="FP62" s="55">
        <f t="shared" si="50"/>
        <v>0</v>
      </c>
      <c r="FQ62" s="55">
        <f t="shared" si="50"/>
        <v>0</v>
      </c>
      <c r="FR62" s="55">
        <f t="shared" si="50"/>
        <v>0</v>
      </c>
      <c r="FS62" s="55">
        <f t="shared" si="50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4"/>
        <v/>
      </c>
      <c r="GN62" s="4" t="str">
        <f t="shared" si="64"/>
        <v/>
      </c>
      <c r="GO62" s="4" t="str">
        <f t="shared" si="64"/>
        <v/>
      </c>
      <c r="GP62" s="4" t="str">
        <f t="shared" si="64"/>
        <v/>
      </c>
      <c r="GQ62" s="4" t="str">
        <f t="shared" si="64"/>
        <v/>
      </c>
      <c r="GR62" s="4" t="str">
        <f t="shared" si="64"/>
        <v/>
      </c>
      <c r="GS62" s="4" t="str">
        <f t="shared" si="64"/>
        <v/>
      </c>
      <c r="GT62" s="4" t="str">
        <f t="shared" si="64"/>
        <v/>
      </c>
      <c r="GU62" s="4" t="str">
        <f t="shared" si="64"/>
        <v/>
      </c>
      <c r="GV62" s="4" t="str">
        <f t="shared" si="64"/>
        <v/>
      </c>
      <c r="GW62" s="4" t="str">
        <f t="shared" si="64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hidden="1" customHeight="1">
      <c r="A63" s="131">
        <v>30400010</v>
      </c>
      <c r="B63" s="89"/>
      <c r="C63" s="70" t="s">
        <v>140</v>
      </c>
      <c r="D63" s="5"/>
      <c r="E63" s="22">
        <v>5.03</v>
      </c>
      <c r="F63" s="23">
        <f t="shared" si="0"/>
        <v>0</v>
      </c>
      <c r="G63" s="23">
        <f>+'[2]11'!$L$84</f>
        <v>877.6</v>
      </c>
      <c r="H63" s="23">
        <f t="shared" si="32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1"/>
        <v/>
      </c>
      <c r="BQ63" s="4" t="str">
        <f t="shared" si="61"/>
        <v/>
      </c>
      <c r="BR63" s="4" t="str">
        <f t="shared" si="61"/>
        <v/>
      </c>
      <c r="BS63" s="4">
        <f t="shared" si="59"/>
        <v>0</v>
      </c>
      <c r="BT63" s="4" t="str">
        <f t="shared" si="59"/>
        <v/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 t="str">
        <f t="shared" si="59"/>
        <v/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2"/>
        <v/>
      </c>
      <c r="CJ63" s="4" t="str">
        <f t="shared" si="62"/>
        <v/>
      </c>
      <c r="CK63" s="4" t="str">
        <f t="shared" si="62"/>
        <v/>
      </c>
      <c r="CL63" s="4" t="str">
        <f t="shared" si="62"/>
        <v/>
      </c>
      <c r="CM63" s="4" t="str">
        <f t="shared" si="62"/>
        <v/>
      </c>
      <c r="CN63" s="4" t="str">
        <f t="shared" si="62"/>
        <v/>
      </c>
      <c r="CO63" s="4" t="str">
        <f t="shared" si="62"/>
        <v/>
      </c>
      <c r="CP63" s="4" t="str">
        <f t="shared" si="62"/>
        <v/>
      </c>
      <c r="CQ63" s="4" t="str">
        <f t="shared" si="62"/>
        <v/>
      </c>
      <c r="CR63" s="4" t="str">
        <f t="shared" si="62"/>
        <v/>
      </c>
      <c r="CS63" s="4" t="str">
        <f t="shared" si="62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137">
        <v>30400010</v>
      </c>
      <c r="DF63" s="89"/>
      <c r="DG63" s="70" t="s">
        <v>140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877.6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>
        <f t="shared" si="20"/>
        <v>0</v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8"/>
        <v>0</v>
      </c>
      <c r="FD63" s="55">
        <f t="shared" ref="FB63:FO126" si="66">AZ63+AZ218</f>
        <v>0</v>
      </c>
      <c r="FE63" s="55">
        <f t="shared" si="66"/>
        <v>0</v>
      </c>
      <c r="FF63" s="55">
        <f t="shared" si="66"/>
        <v>0</v>
      </c>
      <c r="FG63" s="55">
        <f t="shared" si="66"/>
        <v>0</v>
      </c>
      <c r="FH63" s="55">
        <f t="shared" si="66"/>
        <v>0</v>
      </c>
      <c r="FI63" s="55">
        <f t="shared" si="66"/>
        <v>0</v>
      </c>
      <c r="FJ63" s="55">
        <f t="shared" si="66"/>
        <v>0</v>
      </c>
      <c r="FK63" s="55">
        <f t="shared" si="66"/>
        <v>0</v>
      </c>
      <c r="FL63" s="55">
        <f t="shared" si="65"/>
        <v>0</v>
      </c>
      <c r="FM63" s="55">
        <f t="shared" si="65"/>
        <v>0</v>
      </c>
      <c r="FN63" s="55">
        <f t="shared" si="65"/>
        <v>0</v>
      </c>
      <c r="FO63" s="55">
        <f t="shared" si="65"/>
        <v>0</v>
      </c>
      <c r="FP63" s="55">
        <f t="shared" si="50"/>
        <v>0</v>
      </c>
      <c r="FQ63" s="55">
        <f t="shared" si="50"/>
        <v>0</v>
      </c>
      <c r="FR63" s="55">
        <f t="shared" si="50"/>
        <v>0</v>
      </c>
      <c r="FS63" s="55">
        <f t="shared" si="50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4"/>
        <v/>
      </c>
      <c r="GN63" s="4" t="str">
        <f t="shared" si="64"/>
        <v/>
      </c>
      <c r="GO63" s="4" t="str">
        <f t="shared" si="64"/>
        <v/>
      </c>
      <c r="GP63" s="4" t="str">
        <f t="shared" si="64"/>
        <v/>
      </c>
      <c r="GQ63" s="4" t="str">
        <f t="shared" si="64"/>
        <v/>
      </c>
      <c r="GR63" s="4" t="str">
        <f t="shared" si="64"/>
        <v/>
      </c>
      <c r="GS63" s="4" t="str">
        <f t="shared" si="64"/>
        <v/>
      </c>
      <c r="GT63" s="4" t="str">
        <f t="shared" si="64"/>
        <v/>
      </c>
      <c r="GU63" s="4" t="str">
        <f t="shared" si="64"/>
        <v/>
      </c>
      <c r="GV63" s="4" t="str">
        <f t="shared" si="64"/>
        <v/>
      </c>
      <c r="GW63" s="4" t="str">
        <f t="shared" si="64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131">
        <v>30400009</v>
      </c>
      <c r="B64" s="90"/>
      <c r="C64" s="70" t="s">
        <v>188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1"/>
        <v/>
      </c>
      <c r="BQ64" s="4" t="str">
        <f t="shared" si="61"/>
        <v/>
      </c>
      <c r="BR64" s="4" t="str">
        <f t="shared" si="61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2"/>
        <v/>
      </c>
      <c r="CJ64" s="4" t="str">
        <f t="shared" si="62"/>
        <v/>
      </c>
      <c r="CK64" s="4" t="str">
        <f t="shared" si="62"/>
        <v/>
      </c>
      <c r="CL64" s="4" t="str">
        <f t="shared" si="62"/>
        <v/>
      </c>
      <c r="CM64" s="4" t="str">
        <f t="shared" si="62"/>
        <v/>
      </c>
      <c r="CN64" s="4" t="str">
        <f t="shared" si="62"/>
        <v/>
      </c>
      <c r="CO64" s="4" t="str">
        <f t="shared" si="62"/>
        <v/>
      </c>
      <c r="CP64" s="4" t="str">
        <f t="shared" si="62"/>
        <v/>
      </c>
      <c r="CQ64" s="4" t="str">
        <f t="shared" si="62"/>
        <v/>
      </c>
      <c r="CR64" s="4" t="str">
        <f t="shared" si="62"/>
        <v/>
      </c>
      <c r="CS64" s="4" t="str">
        <f t="shared" si="62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137">
        <v>30400009</v>
      </c>
      <c r="DF64" s="90"/>
      <c r="DG64" s="70" t="s">
        <v>188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66"/>
        <v>0</v>
      </c>
      <c r="FD64" s="55">
        <f t="shared" si="66"/>
        <v>0</v>
      </c>
      <c r="FE64" s="55">
        <f t="shared" si="66"/>
        <v>0</v>
      </c>
      <c r="FF64" s="55">
        <f t="shared" si="66"/>
        <v>0</v>
      </c>
      <c r="FG64" s="55">
        <f t="shared" si="66"/>
        <v>0</v>
      </c>
      <c r="FH64" s="55">
        <f t="shared" si="66"/>
        <v>0</v>
      </c>
      <c r="FI64" s="55">
        <f t="shared" si="66"/>
        <v>0</v>
      </c>
      <c r="FJ64" s="55">
        <f t="shared" si="66"/>
        <v>0</v>
      </c>
      <c r="FK64" s="55">
        <f t="shared" si="66"/>
        <v>0</v>
      </c>
      <c r="FL64" s="55">
        <f t="shared" si="65"/>
        <v>0</v>
      </c>
      <c r="FM64" s="55">
        <f t="shared" si="65"/>
        <v>0</v>
      </c>
      <c r="FN64" s="55">
        <f t="shared" si="65"/>
        <v>0</v>
      </c>
      <c r="FO64" s="55">
        <f t="shared" si="65"/>
        <v>0</v>
      </c>
      <c r="FP64" s="55">
        <f t="shared" si="50"/>
        <v>0</v>
      </c>
      <c r="FQ64" s="55">
        <f t="shared" si="50"/>
        <v>0</v>
      </c>
      <c r="FR64" s="55">
        <f t="shared" si="50"/>
        <v>0</v>
      </c>
      <c r="FS64" s="55">
        <f t="shared" si="50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4"/>
        <v/>
      </c>
      <c r="GN64" s="4" t="str">
        <f t="shared" si="64"/>
        <v/>
      </c>
      <c r="GO64" s="4" t="str">
        <f t="shared" si="64"/>
        <v/>
      </c>
      <c r="GP64" s="4" t="str">
        <f t="shared" si="64"/>
        <v/>
      </c>
      <c r="GQ64" s="4" t="str">
        <f t="shared" si="64"/>
        <v/>
      </c>
      <c r="GR64" s="4" t="str">
        <f t="shared" si="64"/>
        <v/>
      </c>
      <c r="GS64" s="4" t="str">
        <f t="shared" si="64"/>
        <v/>
      </c>
      <c r="GT64" s="4" t="str">
        <f t="shared" si="64"/>
        <v/>
      </c>
      <c r="GU64" s="4" t="str">
        <f t="shared" si="64"/>
        <v/>
      </c>
      <c r="GV64" s="4" t="str">
        <f t="shared" si="64"/>
        <v/>
      </c>
      <c r="GW64" s="4" t="str">
        <f t="shared" si="64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hidden="1" customHeight="1">
      <c r="A65" s="131">
        <v>30400013</v>
      </c>
      <c r="B65" s="88" t="s">
        <v>189</v>
      </c>
      <c r="C65" s="28" t="s">
        <v>139</v>
      </c>
      <c r="D65" s="5"/>
      <c r="E65" s="22">
        <v>5.03</v>
      </c>
      <c r="F65" s="23">
        <f t="shared" si="0"/>
        <v>0</v>
      </c>
      <c r="G65" s="23"/>
      <c r="H65" s="23">
        <f t="shared" si="32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1"/>
        <v/>
      </c>
      <c r="BQ65" s="4" t="str">
        <f t="shared" si="61"/>
        <v/>
      </c>
      <c r="BR65" s="4" t="str">
        <f t="shared" si="61"/>
        <v/>
      </c>
      <c r="BS65" s="4">
        <f t="shared" si="59"/>
        <v>0</v>
      </c>
      <c r="BT65" s="4" t="str">
        <f t="shared" si="59"/>
        <v/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 t="str">
        <f t="shared" si="59"/>
        <v/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2"/>
        <v/>
      </c>
      <c r="CJ65" s="4" t="str">
        <f t="shared" si="62"/>
        <v/>
      </c>
      <c r="CK65" s="4" t="str">
        <f t="shared" si="62"/>
        <v/>
      </c>
      <c r="CL65" s="4" t="str">
        <f t="shared" si="62"/>
        <v/>
      </c>
      <c r="CM65" s="4" t="str">
        <f t="shared" si="62"/>
        <v/>
      </c>
      <c r="CN65" s="4" t="str">
        <f t="shared" si="62"/>
        <v/>
      </c>
      <c r="CO65" s="4" t="str">
        <f t="shared" si="62"/>
        <v/>
      </c>
      <c r="CP65" s="4" t="str">
        <f t="shared" si="62"/>
        <v/>
      </c>
      <c r="CQ65" s="4" t="str">
        <f t="shared" si="62"/>
        <v/>
      </c>
      <c r="CR65" s="4" t="str">
        <f t="shared" si="62"/>
        <v/>
      </c>
      <c r="CS65" s="4" t="str">
        <f t="shared" si="62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137">
        <v>30400013</v>
      </c>
      <c r="DF65" s="88" t="s">
        <v>189</v>
      </c>
      <c r="DG65" s="28" t="s">
        <v>139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0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0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0</v>
      </c>
      <c r="FA65" s="55">
        <f t="shared" si="58"/>
        <v>0</v>
      </c>
      <c r="FB65" s="55">
        <f t="shared" si="58"/>
        <v>0</v>
      </c>
      <c r="FC65" s="55">
        <f t="shared" si="66"/>
        <v>0</v>
      </c>
      <c r="FD65" s="55">
        <f t="shared" si="66"/>
        <v>0</v>
      </c>
      <c r="FE65" s="55">
        <f t="shared" si="66"/>
        <v>0</v>
      </c>
      <c r="FF65" s="55">
        <f t="shared" si="66"/>
        <v>0</v>
      </c>
      <c r="FG65" s="55">
        <f t="shared" si="66"/>
        <v>0</v>
      </c>
      <c r="FH65" s="55">
        <f t="shared" si="66"/>
        <v>0</v>
      </c>
      <c r="FI65" s="55">
        <f t="shared" si="66"/>
        <v>0</v>
      </c>
      <c r="FJ65" s="55">
        <f t="shared" si="66"/>
        <v>0</v>
      </c>
      <c r="FK65" s="55">
        <f t="shared" si="66"/>
        <v>0</v>
      </c>
      <c r="FL65" s="55">
        <f t="shared" si="65"/>
        <v>0</v>
      </c>
      <c r="FM65" s="55">
        <f t="shared" si="65"/>
        <v>0</v>
      </c>
      <c r="FN65" s="55">
        <f t="shared" si="65"/>
        <v>0</v>
      </c>
      <c r="FO65" s="55">
        <f t="shared" si="65"/>
        <v>0</v>
      </c>
      <c r="FP65" s="55">
        <f t="shared" si="50"/>
        <v>0</v>
      </c>
      <c r="FQ65" s="55">
        <f t="shared" si="50"/>
        <v>0</v>
      </c>
      <c r="FR65" s="55">
        <f t="shared" si="50"/>
        <v>0</v>
      </c>
      <c r="FS65" s="55">
        <f t="shared" si="50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4"/>
        <v/>
      </c>
      <c r="GN65" s="4" t="str">
        <f t="shared" si="64"/>
        <v/>
      </c>
      <c r="GO65" s="4" t="str">
        <f t="shared" si="64"/>
        <v/>
      </c>
      <c r="GP65" s="4" t="str">
        <f t="shared" si="64"/>
        <v/>
      </c>
      <c r="GQ65" s="4" t="str">
        <f t="shared" si="64"/>
        <v/>
      </c>
      <c r="GR65" s="4" t="str">
        <f t="shared" si="64"/>
        <v/>
      </c>
      <c r="GS65" s="4" t="str">
        <f t="shared" si="64"/>
        <v/>
      </c>
      <c r="GT65" s="4" t="str">
        <f t="shared" si="64"/>
        <v/>
      </c>
      <c r="GU65" s="4" t="str">
        <f t="shared" si="64"/>
        <v/>
      </c>
      <c r="GV65" s="4" t="str">
        <f t="shared" si="64"/>
        <v/>
      </c>
      <c r="GW65" s="4" t="str">
        <f t="shared" si="64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hidden="1" customHeight="1">
      <c r="A66" s="131">
        <v>30400015</v>
      </c>
      <c r="B66" s="90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1"/>
        <v/>
      </c>
      <c r="BQ66" s="4" t="str">
        <f t="shared" si="61"/>
        <v/>
      </c>
      <c r="BR66" s="4" t="str">
        <f t="shared" si="61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2"/>
        <v/>
      </c>
      <c r="CJ66" s="4" t="str">
        <f t="shared" si="62"/>
        <v/>
      </c>
      <c r="CK66" s="4" t="str">
        <f t="shared" si="62"/>
        <v/>
      </c>
      <c r="CL66" s="4" t="str">
        <f t="shared" si="62"/>
        <v/>
      </c>
      <c r="CM66" s="4" t="str">
        <f t="shared" si="62"/>
        <v/>
      </c>
      <c r="CN66" s="4" t="str">
        <f t="shared" si="62"/>
        <v/>
      </c>
      <c r="CO66" s="4" t="str">
        <f t="shared" si="62"/>
        <v/>
      </c>
      <c r="CP66" s="4" t="str">
        <f t="shared" si="62"/>
        <v/>
      </c>
      <c r="CQ66" s="4" t="str">
        <f t="shared" si="62"/>
        <v/>
      </c>
      <c r="CR66" s="4" t="str">
        <f t="shared" si="62"/>
        <v/>
      </c>
      <c r="CS66" s="4" t="str">
        <f t="shared" si="62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137">
        <v>30400015</v>
      </c>
      <c r="DF66" s="90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66"/>
        <v>0</v>
      </c>
      <c r="FD66" s="55">
        <f t="shared" si="66"/>
        <v>0</v>
      </c>
      <c r="FE66" s="55">
        <f t="shared" si="66"/>
        <v>0</v>
      </c>
      <c r="FF66" s="55">
        <f t="shared" si="66"/>
        <v>0</v>
      </c>
      <c r="FG66" s="55">
        <f t="shared" si="66"/>
        <v>0</v>
      </c>
      <c r="FH66" s="55">
        <f t="shared" si="66"/>
        <v>0</v>
      </c>
      <c r="FI66" s="55">
        <f t="shared" si="66"/>
        <v>0</v>
      </c>
      <c r="FJ66" s="55">
        <f t="shared" si="66"/>
        <v>0</v>
      </c>
      <c r="FK66" s="55">
        <f t="shared" si="66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50"/>
        <v>0</v>
      </c>
      <c r="FQ66" s="55">
        <f t="shared" si="50"/>
        <v>0</v>
      </c>
      <c r="FR66" s="55">
        <f t="shared" si="50"/>
        <v>0</v>
      </c>
      <c r="FS66" s="55">
        <f t="shared" si="50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4"/>
        <v/>
      </c>
      <c r="GN66" s="4" t="str">
        <f t="shared" si="64"/>
        <v/>
      </c>
      <c r="GO66" s="4" t="str">
        <f t="shared" si="64"/>
        <v/>
      </c>
      <c r="GP66" s="4" t="str">
        <f t="shared" si="64"/>
        <v/>
      </c>
      <c r="GQ66" s="4" t="str">
        <f t="shared" si="64"/>
        <v/>
      </c>
      <c r="GR66" s="4" t="str">
        <f t="shared" si="64"/>
        <v/>
      </c>
      <c r="GS66" s="4" t="str">
        <f t="shared" si="64"/>
        <v/>
      </c>
      <c r="GT66" s="4" t="str">
        <f t="shared" si="64"/>
        <v/>
      </c>
      <c r="GU66" s="4" t="str">
        <f t="shared" si="64"/>
        <v/>
      </c>
      <c r="GV66" s="4" t="str">
        <f t="shared" si="64"/>
        <v/>
      </c>
      <c r="GW66" s="4" t="str">
        <f t="shared" si="64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hidden="1" customHeight="1">
      <c r="A67" s="131">
        <v>30400014</v>
      </c>
      <c r="B67" s="141" t="s">
        <v>190</v>
      </c>
      <c r="C67" s="28" t="s">
        <v>148</v>
      </c>
      <c r="D67" s="5"/>
      <c r="E67" s="22">
        <v>5.03</v>
      </c>
      <c r="F67" s="23">
        <f t="shared" si="0"/>
        <v>0</v>
      </c>
      <c r="G67" s="23"/>
      <c r="H67" s="23">
        <f t="shared" si="32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1"/>
        <v/>
      </c>
      <c r="BQ67" s="4" t="str">
        <f t="shared" si="61"/>
        <v/>
      </c>
      <c r="BR67" s="4" t="str">
        <f t="shared" si="61"/>
        <v/>
      </c>
      <c r="BS67" s="4">
        <f t="shared" si="59"/>
        <v>0</v>
      </c>
      <c r="BT67" s="4" t="str">
        <f t="shared" si="59"/>
        <v/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 t="str">
        <f t="shared" si="59"/>
        <v/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2"/>
        <v/>
      </c>
      <c r="CJ67" s="4" t="str">
        <f t="shared" si="62"/>
        <v/>
      </c>
      <c r="CK67" s="4" t="str">
        <f t="shared" si="62"/>
        <v/>
      </c>
      <c r="CL67" s="4" t="str">
        <f t="shared" si="62"/>
        <v/>
      </c>
      <c r="CM67" s="4" t="str">
        <f t="shared" si="62"/>
        <v/>
      </c>
      <c r="CN67" s="4" t="str">
        <f t="shared" si="62"/>
        <v/>
      </c>
      <c r="CO67" s="4" t="str">
        <f t="shared" si="62"/>
        <v/>
      </c>
      <c r="CP67" s="4" t="str">
        <f t="shared" si="62"/>
        <v/>
      </c>
      <c r="CQ67" s="4" t="str">
        <f t="shared" si="62"/>
        <v/>
      </c>
      <c r="CR67" s="4" t="str">
        <f t="shared" si="62"/>
        <v/>
      </c>
      <c r="CS67" s="4" t="str">
        <f t="shared" si="62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137">
        <v>30400014</v>
      </c>
      <c r="DF67" s="141" t="s">
        <v>190</v>
      </c>
      <c r="DG67" s="28" t="s">
        <v>148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838.4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>
        <f t="shared" si="20"/>
        <v>0</v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ref="EN67:FC130" si="67">AP67+AP222</f>
        <v>0</v>
      </c>
      <c r="EU67" s="55">
        <f t="shared" si="67"/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6"/>
        <v>0</v>
      </c>
      <c r="FK67" s="55">
        <f t="shared" si="66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50"/>
        <v>0</v>
      </c>
      <c r="FQ67" s="55">
        <f t="shared" si="50"/>
        <v>0</v>
      </c>
      <c r="FR67" s="55">
        <f t="shared" si="50"/>
        <v>0</v>
      </c>
      <c r="FS67" s="55">
        <f t="shared" si="50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4"/>
        <v/>
      </c>
      <c r="GN67" s="4" t="str">
        <f t="shared" si="64"/>
        <v/>
      </c>
      <c r="GO67" s="4" t="str">
        <f t="shared" si="64"/>
        <v/>
      </c>
      <c r="GP67" s="4" t="str">
        <f t="shared" si="64"/>
        <v/>
      </c>
      <c r="GQ67" s="4" t="str">
        <f t="shared" si="64"/>
        <v/>
      </c>
      <c r="GR67" s="4" t="str">
        <f t="shared" si="64"/>
        <v/>
      </c>
      <c r="GS67" s="4" t="str">
        <f t="shared" si="64"/>
        <v/>
      </c>
      <c r="GT67" s="4" t="str">
        <f t="shared" si="64"/>
        <v/>
      </c>
      <c r="GU67" s="4" t="str">
        <f t="shared" si="64"/>
        <v/>
      </c>
      <c r="GV67" s="4" t="str">
        <f t="shared" si="64"/>
        <v/>
      </c>
      <c r="GW67" s="4" t="str">
        <f t="shared" si="64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hidden="1" customHeight="1">
      <c r="A68" s="131">
        <v>30400016</v>
      </c>
      <c r="B68" s="142"/>
      <c r="C68" s="28" t="s">
        <v>166</v>
      </c>
      <c r="D68" s="5"/>
      <c r="E68" s="22">
        <v>5.03</v>
      </c>
      <c r="F68" s="23">
        <f t="shared" ref="F68:F131" si="68">E68*D68</f>
        <v>0</v>
      </c>
      <c r="G68" s="23">
        <f>+'[2]11'!$L$78</f>
        <v>418.4</v>
      </c>
      <c r="H68" s="23">
        <f t="shared" si="32"/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1"/>
        <v/>
      </c>
      <c r="BQ68" s="4" t="str">
        <f t="shared" si="61"/>
        <v/>
      </c>
      <c r="BR68" s="4" t="str">
        <f t="shared" si="61"/>
        <v/>
      </c>
      <c r="BS68" s="4">
        <f t="shared" si="61"/>
        <v>0</v>
      </c>
      <c r="BT68" s="4" t="str">
        <f t="shared" si="61"/>
        <v/>
      </c>
      <c r="BU68" s="4">
        <f t="shared" si="61"/>
        <v>0</v>
      </c>
      <c r="BV68" s="4" t="str">
        <f t="shared" si="61"/>
        <v/>
      </c>
      <c r="BW68" s="4">
        <f t="shared" si="61"/>
        <v>0</v>
      </c>
      <c r="BX68" s="4" t="str">
        <f t="shared" si="61"/>
        <v/>
      </c>
      <c r="BY68" s="4" t="str">
        <f t="shared" si="61"/>
        <v/>
      </c>
      <c r="BZ68" s="4" t="str">
        <f t="shared" si="61"/>
        <v/>
      </c>
      <c r="CA68" s="4" t="str">
        <f t="shared" si="61"/>
        <v/>
      </c>
      <c r="CB68" s="4" t="str">
        <f t="shared" si="61"/>
        <v/>
      </c>
      <c r="CC68" s="4" t="str">
        <f t="shared" si="61"/>
        <v/>
      </c>
      <c r="CD68" s="4" t="str">
        <f t="shared" si="61"/>
        <v/>
      </c>
      <c r="CE68" s="4" t="str">
        <f t="shared" si="61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2"/>
        <v/>
      </c>
      <c r="CL68" s="4" t="str">
        <f t="shared" si="62"/>
        <v/>
      </c>
      <c r="CM68" s="4" t="str">
        <f t="shared" si="62"/>
        <v/>
      </c>
      <c r="CN68" s="4" t="str">
        <f t="shared" si="62"/>
        <v/>
      </c>
      <c r="CO68" s="4" t="str">
        <f t="shared" si="62"/>
        <v/>
      </c>
      <c r="CP68" s="4" t="str">
        <f t="shared" si="62"/>
        <v/>
      </c>
      <c r="CQ68" s="4" t="str">
        <f t="shared" si="62"/>
        <v/>
      </c>
      <c r="CR68" s="4" t="str">
        <f t="shared" si="62"/>
        <v/>
      </c>
      <c r="CS68" s="4" t="str">
        <f t="shared" si="62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137">
        <v>30400016</v>
      </c>
      <c r="DF68" s="142"/>
      <c r="DG68" s="28" t="s">
        <v>166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836.8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67"/>
        <v>0</v>
      </c>
      <c r="EO68" s="55">
        <f t="shared" si="67"/>
        <v>0</v>
      </c>
      <c r="EP68" s="55">
        <f t="shared" si="67"/>
        <v>0</v>
      </c>
      <c r="EQ68" s="55">
        <f t="shared" si="67"/>
        <v>0</v>
      </c>
      <c r="ER68" s="55">
        <f t="shared" si="67"/>
        <v>0</v>
      </c>
      <c r="ES68" s="55">
        <f t="shared" si="67"/>
        <v>0</v>
      </c>
      <c r="ET68" s="55">
        <f t="shared" si="67"/>
        <v>0</v>
      </c>
      <c r="EU68" s="55">
        <f t="shared" si="67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6"/>
        <v>0</v>
      </c>
      <c r="FK68" s="55">
        <f t="shared" si="66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50"/>
        <v>0</v>
      </c>
      <c r="FQ68" s="55">
        <f t="shared" si="50"/>
        <v>0</v>
      </c>
      <c r="FR68" s="55">
        <f t="shared" si="50"/>
        <v>0</v>
      </c>
      <c r="FS68" s="55">
        <f t="shared" si="50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4"/>
        <v/>
      </c>
      <c r="GP68" s="4" t="str">
        <f t="shared" si="64"/>
        <v/>
      </c>
      <c r="GQ68" s="4" t="str">
        <f t="shared" si="64"/>
        <v/>
      </c>
      <c r="GR68" s="4" t="str">
        <f t="shared" si="64"/>
        <v/>
      </c>
      <c r="GS68" s="4" t="str">
        <f t="shared" si="64"/>
        <v/>
      </c>
      <c r="GT68" s="4" t="str">
        <f t="shared" si="64"/>
        <v/>
      </c>
      <c r="GU68" s="4" t="str">
        <f t="shared" si="64"/>
        <v/>
      </c>
      <c r="GV68" s="4" t="str">
        <f t="shared" si="64"/>
        <v/>
      </c>
      <c r="GW68" s="4" t="str">
        <f t="shared" si="64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hidden="1" customHeight="1">
      <c r="A69" s="131">
        <v>30400017</v>
      </c>
      <c r="B69" s="143"/>
      <c r="C69" s="28" t="s">
        <v>182</v>
      </c>
      <c r="D69" s="5"/>
      <c r="E69" s="22">
        <v>5.03</v>
      </c>
      <c r="F69" s="23">
        <f t="shared" si="68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1"/>
        <v/>
      </c>
      <c r="BQ69" s="4" t="str">
        <f t="shared" si="61"/>
        <v/>
      </c>
      <c r="BR69" s="4" t="str">
        <f t="shared" si="61"/>
        <v/>
      </c>
      <c r="BS69" s="4">
        <f t="shared" si="61"/>
        <v>0</v>
      </c>
      <c r="BT69" s="4" t="str">
        <f t="shared" si="61"/>
        <v/>
      </c>
      <c r="BU69" s="4">
        <f t="shared" si="61"/>
        <v>0</v>
      </c>
      <c r="BV69" s="4" t="str">
        <f t="shared" si="61"/>
        <v/>
      </c>
      <c r="BW69" s="4">
        <f t="shared" si="61"/>
        <v>0</v>
      </c>
      <c r="BX69" s="4" t="str">
        <f t="shared" si="61"/>
        <v/>
      </c>
      <c r="BY69" s="4" t="str">
        <f t="shared" si="61"/>
        <v/>
      </c>
      <c r="BZ69" s="4" t="str">
        <f t="shared" si="61"/>
        <v/>
      </c>
      <c r="CA69" s="4" t="str">
        <f t="shared" si="61"/>
        <v/>
      </c>
      <c r="CB69" s="4" t="str">
        <f t="shared" si="61"/>
        <v/>
      </c>
      <c r="CC69" s="4" t="str">
        <f t="shared" si="61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2"/>
        <v/>
      </c>
      <c r="CL69" s="4" t="str">
        <f t="shared" si="62"/>
        <v/>
      </c>
      <c r="CM69" s="4" t="str">
        <f t="shared" si="62"/>
        <v/>
      </c>
      <c r="CN69" s="4" t="str">
        <f t="shared" si="62"/>
        <v/>
      </c>
      <c r="CO69" s="4" t="str">
        <f t="shared" si="62"/>
        <v/>
      </c>
      <c r="CP69" s="4" t="str">
        <f t="shared" si="62"/>
        <v/>
      </c>
      <c r="CQ69" s="4" t="str">
        <f t="shared" si="62"/>
        <v/>
      </c>
      <c r="CR69" s="4" t="str">
        <f t="shared" si="62"/>
        <v/>
      </c>
      <c r="CS69" s="4" t="str">
        <f t="shared" si="62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137">
        <v>30400017</v>
      </c>
      <c r="DF69" s="143"/>
      <c r="DG69" s="28" t="s">
        <v>182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1250.6999999999998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>
        <f t="shared" si="85"/>
        <v>0</v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67"/>
        <v>0</v>
      </c>
      <c r="EO69" s="55">
        <f t="shared" si="67"/>
        <v>0</v>
      </c>
      <c r="EP69" s="55">
        <f t="shared" si="67"/>
        <v>0</v>
      </c>
      <c r="EQ69" s="55">
        <f t="shared" si="67"/>
        <v>0</v>
      </c>
      <c r="ER69" s="55">
        <f t="shared" si="67"/>
        <v>0</v>
      </c>
      <c r="ES69" s="55">
        <f t="shared" si="67"/>
        <v>0</v>
      </c>
      <c r="ET69" s="55">
        <f t="shared" si="67"/>
        <v>0</v>
      </c>
      <c r="EU69" s="55">
        <f t="shared" si="67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6"/>
        <v>0</v>
      </c>
      <c r="FK69" s="55">
        <f t="shared" si="66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50"/>
        <v>0</v>
      </c>
      <c r="FQ69" s="55">
        <f t="shared" si="50"/>
        <v>0</v>
      </c>
      <c r="FR69" s="55">
        <f t="shared" si="50"/>
        <v>0</v>
      </c>
      <c r="FS69" s="55">
        <f t="shared" si="50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4"/>
        <v/>
      </c>
      <c r="GP69" s="4" t="str">
        <f t="shared" si="64"/>
        <v/>
      </c>
      <c r="GQ69" s="4" t="str">
        <f t="shared" si="64"/>
        <v/>
      </c>
      <c r="GR69" s="4" t="str">
        <f t="shared" si="64"/>
        <v/>
      </c>
      <c r="GS69" s="4" t="str">
        <f t="shared" si="64"/>
        <v/>
      </c>
      <c r="GT69" s="4" t="str">
        <f t="shared" si="64"/>
        <v/>
      </c>
      <c r="GU69" s="4" t="str">
        <f t="shared" si="64"/>
        <v/>
      </c>
      <c r="GV69" s="4" t="str">
        <f t="shared" si="64"/>
        <v/>
      </c>
      <c r="GW69" s="4" t="str">
        <f t="shared" si="64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131">
        <v>30600002</v>
      </c>
      <c r="B70" s="88" t="s">
        <v>191</v>
      </c>
      <c r="C70" s="39" t="s">
        <v>140</v>
      </c>
      <c r="D70" s="5"/>
      <c r="E70" s="54">
        <v>5.03</v>
      </c>
      <c r="F70" s="23">
        <f t="shared" si="68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1"/>
        <v/>
      </c>
      <c r="BQ70" s="4" t="str">
        <f t="shared" si="61"/>
        <v/>
      </c>
      <c r="BR70" s="4" t="str">
        <f t="shared" si="61"/>
        <v/>
      </c>
      <c r="BS70" s="4">
        <f t="shared" si="61"/>
        <v>0</v>
      </c>
      <c r="BT70" s="4" t="str">
        <f t="shared" si="61"/>
        <v/>
      </c>
      <c r="BU70" s="4">
        <f t="shared" si="61"/>
        <v>0</v>
      </c>
      <c r="BV70" s="4" t="str">
        <f t="shared" si="61"/>
        <v/>
      </c>
      <c r="BW70" s="4">
        <f t="shared" si="61"/>
        <v>0</v>
      </c>
      <c r="BX70" s="4" t="str">
        <f t="shared" si="61"/>
        <v/>
      </c>
      <c r="BY70" s="4" t="str">
        <f t="shared" si="61"/>
        <v/>
      </c>
      <c r="BZ70" s="4" t="str">
        <f t="shared" si="61"/>
        <v/>
      </c>
      <c r="CA70" s="4" t="str">
        <f t="shared" si="61"/>
        <v/>
      </c>
      <c r="CB70" s="4" t="str">
        <f t="shared" si="61"/>
        <v/>
      </c>
      <c r="CC70" s="4" t="str">
        <f t="shared" si="61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2"/>
        <v/>
      </c>
      <c r="CL70" s="4" t="str">
        <f t="shared" si="62"/>
        <v/>
      </c>
      <c r="CM70" s="4" t="str">
        <f t="shared" si="62"/>
        <v/>
      </c>
      <c r="CN70" s="4" t="str">
        <f t="shared" si="62"/>
        <v/>
      </c>
      <c r="CO70" s="4" t="str">
        <f t="shared" si="62"/>
        <v/>
      </c>
      <c r="CP70" s="4" t="str">
        <f t="shared" si="62"/>
        <v/>
      </c>
      <c r="CQ70" s="4" t="str">
        <f t="shared" si="62"/>
        <v/>
      </c>
      <c r="CR70" s="4" t="str">
        <f t="shared" si="62"/>
        <v/>
      </c>
      <c r="CS70" s="4" t="str">
        <f t="shared" si="62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137">
        <v>30600002</v>
      </c>
      <c r="DF70" s="88" t="s">
        <v>191</v>
      </c>
      <c r="DG70" s="39" t="s">
        <v>140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67"/>
        <v>0</v>
      </c>
      <c r="EO70" s="55">
        <f t="shared" si="67"/>
        <v>0</v>
      </c>
      <c r="EP70" s="55">
        <f t="shared" si="67"/>
        <v>0</v>
      </c>
      <c r="EQ70" s="55">
        <f t="shared" si="67"/>
        <v>0</v>
      </c>
      <c r="ER70" s="55">
        <f t="shared" si="67"/>
        <v>0</v>
      </c>
      <c r="ES70" s="55">
        <f t="shared" si="67"/>
        <v>0</v>
      </c>
      <c r="ET70" s="55">
        <f t="shared" si="67"/>
        <v>0</v>
      </c>
      <c r="EU70" s="55">
        <f t="shared" si="67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6"/>
        <v>0</v>
      </c>
      <c r="FK70" s="55">
        <f t="shared" si="66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50"/>
        <v>0</v>
      </c>
      <c r="FQ70" s="55">
        <f t="shared" si="50"/>
        <v>0</v>
      </c>
      <c r="FR70" s="55">
        <f t="shared" si="50"/>
        <v>0</v>
      </c>
      <c r="FS70" s="55">
        <f t="shared" si="50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4"/>
        <v/>
      </c>
      <c r="GP70" s="4" t="str">
        <f t="shared" si="64"/>
        <v/>
      </c>
      <c r="GQ70" s="4" t="str">
        <f t="shared" si="64"/>
        <v/>
      </c>
      <c r="GR70" s="4" t="str">
        <f t="shared" si="64"/>
        <v/>
      </c>
      <c r="GS70" s="4" t="str">
        <f t="shared" si="64"/>
        <v/>
      </c>
      <c r="GT70" s="4" t="str">
        <f t="shared" si="64"/>
        <v/>
      </c>
      <c r="GU70" s="4" t="str">
        <f t="shared" si="64"/>
        <v/>
      </c>
      <c r="GV70" s="4" t="str">
        <f t="shared" si="64"/>
        <v/>
      </c>
      <c r="GW70" s="4" t="str">
        <f t="shared" si="64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131">
        <v>30600004</v>
      </c>
      <c r="B71" s="89"/>
      <c r="C71" s="39" t="s">
        <v>148</v>
      </c>
      <c r="D71" s="5"/>
      <c r="E71" s="54">
        <v>5.03</v>
      </c>
      <c r="F71" s="23">
        <f t="shared" si="68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1"/>
        <v/>
      </c>
      <c r="BQ71" s="4" t="str">
        <f t="shared" si="61"/>
        <v/>
      </c>
      <c r="BR71" s="4" t="str">
        <f t="shared" si="61"/>
        <v/>
      </c>
      <c r="BS71" s="4">
        <f t="shared" si="61"/>
        <v>0</v>
      </c>
      <c r="BT71" s="4" t="str">
        <f t="shared" si="61"/>
        <v/>
      </c>
      <c r="BU71" s="4">
        <f t="shared" si="61"/>
        <v>0</v>
      </c>
      <c r="BV71" s="4" t="str">
        <f t="shared" si="61"/>
        <v/>
      </c>
      <c r="BW71" s="4">
        <f t="shared" si="61"/>
        <v>0</v>
      </c>
      <c r="BX71" s="4" t="str">
        <f t="shared" si="61"/>
        <v/>
      </c>
      <c r="BY71" s="4" t="str">
        <f t="shared" si="61"/>
        <v/>
      </c>
      <c r="BZ71" s="4" t="str">
        <f t="shared" si="61"/>
        <v/>
      </c>
      <c r="CA71" s="4" t="str">
        <f t="shared" si="61"/>
        <v/>
      </c>
      <c r="CB71" s="4" t="str">
        <f t="shared" si="61"/>
        <v/>
      </c>
      <c r="CC71" s="4" t="str">
        <f t="shared" si="61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2"/>
        <v/>
      </c>
      <c r="CL71" s="4" t="str">
        <f t="shared" si="62"/>
        <v/>
      </c>
      <c r="CM71" s="4" t="str">
        <f t="shared" si="62"/>
        <v/>
      </c>
      <c r="CN71" s="4" t="str">
        <f t="shared" si="62"/>
        <v/>
      </c>
      <c r="CO71" s="4" t="str">
        <f t="shared" si="62"/>
        <v/>
      </c>
      <c r="CP71" s="4" t="str">
        <f t="shared" si="62"/>
        <v/>
      </c>
      <c r="CQ71" s="4" t="str">
        <f t="shared" si="62"/>
        <v/>
      </c>
      <c r="CR71" s="4" t="str">
        <f t="shared" si="62"/>
        <v/>
      </c>
      <c r="CS71" s="4" t="str">
        <f t="shared" si="62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137">
        <v>30600004</v>
      </c>
      <c r="DF71" s="89"/>
      <c r="DG71" s="39" t="s">
        <v>148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67"/>
        <v>0</v>
      </c>
      <c r="EO71" s="55">
        <f t="shared" si="67"/>
        <v>0</v>
      </c>
      <c r="EP71" s="55">
        <f t="shared" si="67"/>
        <v>0</v>
      </c>
      <c r="EQ71" s="55">
        <f t="shared" si="67"/>
        <v>0</v>
      </c>
      <c r="ER71" s="55">
        <f t="shared" si="67"/>
        <v>0</v>
      </c>
      <c r="ES71" s="55">
        <f t="shared" si="67"/>
        <v>0</v>
      </c>
      <c r="ET71" s="55">
        <f t="shared" si="67"/>
        <v>0</v>
      </c>
      <c r="EU71" s="55">
        <f t="shared" si="67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6"/>
        <v>0</v>
      </c>
      <c r="FK71" s="55">
        <f t="shared" si="66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50"/>
        <v>0</v>
      </c>
      <c r="FQ71" s="55">
        <f t="shared" si="50"/>
        <v>0</v>
      </c>
      <c r="FR71" s="55">
        <f t="shared" si="50"/>
        <v>0</v>
      </c>
      <c r="FS71" s="55">
        <f t="shared" si="50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4"/>
        <v/>
      </c>
      <c r="GP71" s="4" t="str">
        <f t="shared" si="64"/>
        <v/>
      </c>
      <c r="GQ71" s="4" t="str">
        <f t="shared" si="64"/>
        <v/>
      </c>
      <c r="GR71" s="4" t="str">
        <f t="shared" si="64"/>
        <v/>
      </c>
      <c r="GS71" s="4" t="str">
        <f t="shared" si="64"/>
        <v/>
      </c>
      <c r="GT71" s="4" t="str">
        <f t="shared" si="64"/>
        <v/>
      </c>
      <c r="GU71" s="4" t="str">
        <f t="shared" si="64"/>
        <v/>
      </c>
      <c r="GV71" s="4" t="str">
        <f t="shared" si="64"/>
        <v/>
      </c>
      <c r="GW71" s="4" t="str">
        <f t="shared" si="64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131">
        <v>30600003</v>
      </c>
      <c r="B72" s="89"/>
      <c r="C72" s="39" t="s">
        <v>192</v>
      </c>
      <c r="D72" s="5"/>
      <c r="E72" s="54">
        <v>5.03</v>
      </c>
      <c r="F72" s="23">
        <f t="shared" si="68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1"/>
        <v/>
      </c>
      <c r="BQ72" s="4" t="str">
        <f t="shared" si="61"/>
        <v/>
      </c>
      <c r="BR72" s="4" t="str">
        <f t="shared" si="61"/>
        <v/>
      </c>
      <c r="BS72" s="4">
        <f t="shared" si="61"/>
        <v>0</v>
      </c>
      <c r="BT72" s="4" t="str">
        <f t="shared" si="61"/>
        <v/>
      </c>
      <c r="BU72" s="4">
        <f t="shared" si="61"/>
        <v>0</v>
      </c>
      <c r="BV72" s="4" t="str">
        <f t="shared" si="61"/>
        <v/>
      </c>
      <c r="BW72" s="4">
        <f t="shared" si="61"/>
        <v>0</v>
      </c>
      <c r="BX72" s="4" t="str">
        <f t="shared" si="61"/>
        <v/>
      </c>
      <c r="BY72" s="4" t="str">
        <f t="shared" si="61"/>
        <v/>
      </c>
      <c r="BZ72" s="4" t="str">
        <f t="shared" si="61"/>
        <v/>
      </c>
      <c r="CA72" s="4" t="str">
        <f t="shared" si="61"/>
        <v/>
      </c>
      <c r="CB72" s="4" t="str">
        <f t="shared" si="61"/>
        <v/>
      </c>
      <c r="CC72" s="4" t="str">
        <f t="shared" si="61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2"/>
        <v/>
      </c>
      <c r="CL72" s="4" t="str">
        <f t="shared" si="62"/>
        <v/>
      </c>
      <c r="CM72" s="4" t="str">
        <f t="shared" si="62"/>
        <v/>
      </c>
      <c r="CN72" s="4" t="str">
        <f t="shared" si="62"/>
        <v/>
      </c>
      <c r="CO72" s="4" t="str">
        <f t="shared" si="62"/>
        <v/>
      </c>
      <c r="CP72" s="4" t="str">
        <f t="shared" si="62"/>
        <v/>
      </c>
      <c r="CQ72" s="4" t="str">
        <f t="shared" si="62"/>
        <v/>
      </c>
      <c r="CR72" s="4" t="str">
        <f t="shared" si="62"/>
        <v/>
      </c>
      <c r="CS72" s="4" t="str">
        <f t="shared" si="62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137">
        <v>30600003</v>
      </c>
      <c r="DF72" s="89"/>
      <c r="DG72" s="39" t="s">
        <v>192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67"/>
        <v>0</v>
      </c>
      <c r="EO72" s="55">
        <f t="shared" si="67"/>
        <v>0</v>
      </c>
      <c r="EP72" s="55">
        <f t="shared" si="67"/>
        <v>0</v>
      </c>
      <c r="EQ72" s="55">
        <f t="shared" si="67"/>
        <v>0</v>
      </c>
      <c r="ER72" s="55">
        <f t="shared" si="67"/>
        <v>0</v>
      </c>
      <c r="ES72" s="55">
        <f t="shared" si="67"/>
        <v>0</v>
      </c>
      <c r="ET72" s="55">
        <f t="shared" si="67"/>
        <v>0</v>
      </c>
      <c r="EU72" s="55">
        <f t="shared" si="67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6"/>
        <v>0</v>
      </c>
      <c r="FK72" s="55">
        <f t="shared" si="66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50"/>
        <v>0</v>
      </c>
      <c r="FQ72" s="55">
        <f t="shared" si="50"/>
        <v>0</v>
      </c>
      <c r="FR72" s="55">
        <f t="shared" si="50"/>
        <v>0</v>
      </c>
      <c r="FS72" s="55">
        <f t="shared" si="50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4"/>
        <v/>
      </c>
      <c r="GP72" s="4" t="str">
        <f t="shared" si="64"/>
        <v/>
      </c>
      <c r="GQ72" s="4" t="str">
        <f t="shared" si="64"/>
        <v/>
      </c>
      <c r="GR72" s="4" t="str">
        <f t="shared" si="64"/>
        <v/>
      </c>
      <c r="GS72" s="4" t="str">
        <f t="shared" si="64"/>
        <v/>
      </c>
      <c r="GT72" s="4" t="str">
        <f t="shared" si="64"/>
        <v/>
      </c>
      <c r="GU72" s="4" t="str">
        <f t="shared" si="64"/>
        <v/>
      </c>
      <c r="GV72" s="4" t="str">
        <f t="shared" si="64"/>
        <v/>
      </c>
      <c r="GW72" s="4" t="str">
        <f t="shared" si="64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131">
        <v>30600001</v>
      </c>
      <c r="B73" s="90"/>
      <c r="C73" s="39" t="s">
        <v>193</v>
      </c>
      <c r="D73" s="5"/>
      <c r="E73" s="54">
        <v>5.03</v>
      </c>
      <c r="F73" s="23">
        <f t="shared" si="68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1"/>
        <v/>
      </c>
      <c r="BQ73" s="4" t="str">
        <f t="shared" si="61"/>
        <v/>
      </c>
      <c r="BR73" s="4" t="str">
        <f t="shared" si="61"/>
        <v/>
      </c>
      <c r="BS73" s="4">
        <f t="shared" si="61"/>
        <v>0</v>
      </c>
      <c r="BT73" s="4" t="str">
        <f t="shared" si="61"/>
        <v/>
      </c>
      <c r="BU73" s="4">
        <f t="shared" si="61"/>
        <v>0</v>
      </c>
      <c r="BV73" s="4" t="str">
        <f t="shared" si="61"/>
        <v/>
      </c>
      <c r="BW73" s="4">
        <f t="shared" si="61"/>
        <v>0</v>
      </c>
      <c r="BX73" s="4" t="str">
        <f t="shared" si="61"/>
        <v/>
      </c>
      <c r="BY73" s="4" t="str">
        <f t="shared" si="61"/>
        <v/>
      </c>
      <c r="BZ73" s="4" t="str">
        <f t="shared" si="61"/>
        <v/>
      </c>
      <c r="CA73" s="4" t="str">
        <f t="shared" si="61"/>
        <v/>
      </c>
      <c r="CB73" s="4" t="str">
        <f t="shared" si="61"/>
        <v/>
      </c>
      <c r="CC73" s="4" t="str">
        <f t="shared" si="61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2"/>
        <v/>
      </c>
      <c r="CL73" s="4" t="str">
        <f t="shared" si="62"/>
        <v/>
      </c>
      <c r="CM73" s="4" t="str">
        <f t="shared" si="62"/>
        <v/>
      </c>
      <c r="CN73" s="4" t="str">
        <f t="shared" si="62"/>
        <v/>
      </c>
      <c r="CO73" s="4" t="str">
        <f t="shared" si="62"/>
        <v/>
      </c>
      <c r="CP73" s="4" t="str">
        <f t="shared" si="62"/>
        <v/>
      </c>
      <c r="CQ73" s="4" t="str">
        <f t="shared" si="62"/>
        <v/>
      </c>
      <c r="CR73" s="4" t="str">
        <f t="shared" si="62"/>
        <v/>
      </c>
      <c r="CS73" s="4" t="str">
        <f t="shared" si="62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137">
        <v>30600001</v>
      </c>
      <c r="DF73" s="90"/>
      <c r="DG73" s="39" t="s">
        <v>193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67"/>
        <v>0</v>
      </c>
      <c r="EO73" s="55">
        <f t="shared" si="67"/>
        <v>0</v>
      </c>
      <c r="EP73" s="55">
        <f t="shared" si="67"/>
        <v>0</v>
      </c>
      <c r="EQ73" s="55">
        <f t="shared" si="67"/>
        <v>0</v>
      </c>
      <c r="ER73" s="55">
        <f t="shared" si="67"/>
        <v>0</v>
      </c>
      <c r="ES73" s="55">
        <f t="shared" si="67"/>
        <v>0</v>
      </c>
      <c r="ET73" s="55">
        <f t="shared" si="67"/>
        <v>0</v>
      </c>
      <c r="EU73" s="55">
        <f t="shared" si="67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6"/>
        <v>0</v>
      </c>
      <c r="FK73" s="55">
        <f t="shared" si="66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50"/>
        <v>0</v>
      </c>
      <c r="FQ73" s="55">
        <f t="shared" si="50"/>
        <v>0</v>
      </c>
      <c r="FR73" s="55">
        <f t="shared" si="50"/>
        <v>0</v>
      </c>
      <c r="FS73" s="55">
        <f t="shared" si="50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4"/>
        <v/>
      </c>
      <c r="GP73" s="4" t="str">
        <f t="shared" si="64"/>
        <v/>
      </c>
      <c r="GQ73" s="4" t="str">
        <f t="shared" si="64"/>
        <v/>
      </c>
      <c r="GR73" s="4" t="str">
        <f t="shared" si="64"/>
        <v/>
      </c>
      <c r="GS73" s="4" t="str">
        <f t="shared" si="64"/>
        <v/>
      </c>
      <c r="GT73" s="4" t="str">
        <f t="shared" si="64"/>
        <v/>
      </c>
      <c r="GU73" s="4" t="str">
        <f t="shared" si="64"/>
        <v/>
      </c>
      <c r="GV73" s="4" t="str">
        <f t="shared" si="64"/>
        <v/>
      </c>
      <c r="GW73" s="4" t="str">
        <f t="shared" si="64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131">
        <v>30600006</v>
      </c>
      <c r="B74" s="88" t="s">
        <v>194</v>
      </c>
      <c r="C74" s="39" t="s">
        <v>140</v>
      </c>
      <c r="D74" s="5"/>
      <c r="E74" s="54">
        <v>10</v>
      </c>
      <c r="F74" s="23">
        <f t="shared" si="68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1"/>
        <v/>
      </c>
      <c r="BQ74" s="4" t="str">
        <f t="shared" si="61"/>
        <v/>
      </c>
      <c r="BR74" s="4" t="str">
        <f t="shared" si="61"/>
        <v/>
      </c>
      <c r="BS74" s="4">
        <f t="shared" si="61"/>
        <v>0</v>
      </c>
      <c r="BT74" s="4" t="str">
        <f t="shared" si="61"/>
        <v/>
      </c>
      <c r="BU74" s="4">
        <f t="shared" si="61"/>
        <v>0</v>
      </c>
      <c r="BV74" s="4" t="str">
        <f t="shared" si="61"/>
        <v/>
      </c>
      <c r="BW74" s="4">
        <f t="shared" si="61"/>
        <v>0</v>
      </c>
      <c r="BX74" s="4" t="str">
        <f t="shared" si="61"/>
        <v/>
      </c>
      <c r="BY74" s="4" t="str">
        <f t="shared" si="61"/>
        <v/>
      </c>
      <c r="BZ74" s="4" t="str">
        <f t="shared" si="61"/>
        <v/>
      </c>
      <c r="CA74" s="4" t="str">
        <f t="shared" si="61"/>
        <v/>
      </c>
      <c r="CB74" s="4" t="str">
        <f t="shared" si="61"/>
        <v/>
      </c>
      <c r="CC74" s="4" t="str">
        <f t="shared" si="61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2"/>
        <v/>
      </c>
      <c r="CL74" s="4" t="str">
        <f t="shared" si="62"/>
        <v/>
      </c>
      <c r="CM74" s="4" t="str">
        <f t="shared" si="62"/>
        <v/>
      </c>
      <c r="CN74" s="4" t="str">
        <f t="shared" si="62"/>
        <v/>
      </c>
      <c r="CO74" s="4" t="str">
        <f t="shared" si="62"/>
        <v/>
      </c>
      <c r="CP74" s="4" t="str">
        <f t="shared" si="62"/>
        <v/>
      </c>
      <c r="CQ74" s="4" t="str">
        <f t="shared" si="62"/>
        <v/>
      </c>
      <c r="CR74" s="4" t="str">
        <f t="shared" si="62"/>
        <v/>
      </c>
      <c r="CS74" s="4" t="str">
        <f t="shared" si="62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137">
        <v>30600006</v>
      </c>
      <c r="DF74" s="88" t="s">
        <v>194</v>
      </c>
      <c r="DG74" s="39" t="s">
        <v>140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67"/>
        <v>0</v>
      </c>
      <c r="EO74" s="55">
        <f t="shared" si="67"/>
        <v>0</v>
      </c>
      <c r="EP74" s="55">
        <f t="shared" si="67"/>
        <v>0</v>
      </c>
      <c r="EQ74" s="55">
        <f t="shared" si="67"/>
        <v>0</v>
      </c>
      <c r="ER74" s="55">
        <f t="shared" si="67"/>
        <v>0</v>
      </c>
      <c r="ES74" s="55">
        <f t="shared" si="67"/>
        <v>0</v>
      </c>
      <c r="ET74" s="55">
        <f t="shared" si="67"/>
        <v>0</v>
      </c>
      <c r="EU74" s="55">
        <f t="shared" si="67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6"/>
        <v>0</v>
      </c>
      <c r="FK74" s="55">
        <f t="shared" si="66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50"/>
        <v>0</v>
      </c>
      <c r="FQ74" s="55">
        <f t="shared" si="50"/>
        <v>0</v>
      </c>
      <c r="FR74" s="55">
        <f t="shared" si="50"/>
        <v>0</v>
      </c>
      <c r="FS74" s="55">
        <f t="shared" si="50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4"/>
        <v/>
      </c>
      <c r="GP74" s="4" t="str">
        <f t="shared" si="64"/>
        <v/>
      </c>
      <c r="GQ74" s="4" t="str">
        <f t="shared" si="64"/>
        <v/>
      </c>
      <c r="GR74" s="4" t="str">
        <f t="shared" si="64"/>
        <v/>
      </c>
      <c r="GS74" s="4" t="str">
        <f t="shared" si="64"/>
        <v/>
      </c>
      <c r="GT74" s="4" t="str">
        <f t="shared" si="64"/>
        <v/>
      </c>
      <c r="GU74" s="4" t="str">
        <f t="shared" si="64"/>
        <v/>
      </c>
      <c r="GV74" s="4" t="str">
        <f t="shared" si="64"/>
        <v/>
      </c>
      <c r="GW74" s="4" t="str">
        <f t="shared" si="64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131">
        <v>30600008</v>
      </c>
      <c r="B75" s="89"/>
      <c r="C75" s="39" t="s">
        <v>148</v>
      </c>
      <c r="D75" s="5"/>
      <c r="E75" s="54">
        <v>10</v>
      </c>
      <c r="F75" s="23">
        <f t="shared" si="68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1"/>
        <v/>
      </c>
      <c r="BQ75" s="4" t="str">
        <f t="shared" si="61"/>
        <v/>
      </c>
      <c r="BR75" s="4" t="str">
        <f t="shared" si="61"/>
        <v/>
      </c>
      <c r="BS75" s="4">
        <f t="shared" si="61"/>
        <v>0</v>
      </c>
      <c r="BT75" s="4" t="str">
        <f t="shared" si="61"/>
        <v/>
      </c>
      <c r="BU75" s="4">
        <f t="shared" si="61"/>
        <v>0</v>
      </c>
      <c r="BV75" s="4" t="str">
        <f t="shared" si="61"/>
        <v/>
      </c>
      <c r="BW75" s="4">
        <f t="shared" si="61"/>
        <v>0</v>
      </c>
      <c r="BX75" s="4" t="str">
        <f t="shared" si="61"/>
        <v/>
      </c>
      <c r="BY75" s="4" t="str">
        <f t="shared" si="61"/>
        <v/>
      </c>
      <c r="BZ75" s="4" t="str">
        <f t="shared" si="61"/>
        <v/>
      </c>
      <c r="CA75" s="4" t="str">
        <f t="shared" si="61"/>
        <v/>
      </c>
      <c r="CB75" s="4" t="str">
        <f t="shared" si="61"/>
        <v/>
      </c>
      <c r="CC75" s="4" t="str">
        <f t="shared" si="61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2"/>
        <v/>
      </c>
      <c r="CL75" s="4" t="str">
        <f t="shared" si="62"/>
        <v/>
      </c>
      <c r="CM75" s="4" t="str">
        <f t="shared" si="62"/>
        <v/>
      </c>
      <c r="CN75" s="4" t="str">
        <f t="shared" si="62"/>
        <v/>
      </c>
      <c r="CO75" s="4" t="str">
        <f t="shared" si="62"/>
        <v/>
      </c>
      <c r="CP75" s="4" t="str">
        <f t="shared" si="62"/>
        <v/>
      </c>
      <c r="CQ75" s="4" t="str">
        <f t="shared" si="62"/>
        <v/>
      </c>
      <c r="CR75" s="4" t="str">
        <f t="shared" si="62"/>
        <v/>
      </c>
      <c r="CS75" s="4" t="str">
        <f t="shared" si="62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137">
        <v>30600008</v>
      </c>
      <c r="DF75" s="89"/>
      <c r="DG75" s="39" t="s">
        <v>148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5"/>
        <v>0</v>
      </c>
      <c r="EN75" s="55">
        <f t="shared" si="67"/>
        <v>0</v>
      </c>
      <c r="EO75" s="55">
        <f t="shared" si="67"/>
        <v>0</v>
      </c>
      <c r="EP75" s="55">
        <f t="shared" si="67"/>
        <v>0</v>
      </c>
      <c r="EQ75" s="55">
        <f t="shared" si="67"/>
        <v>0</v>
      </c>
      <c r="ER75" s="55">
        <f t="shared" si="67"/>
        <v>0</v>
      </c>
      <c r="ES75" s="55">
        <f t="shared" si="67"/>
        <v>0</v>
      </c>
      <c r="ET75" s="55">
        <f t="shared" si="67"/>
        <v>0</v>
      </c>
      <c r="EU75" s="55">
        <f t="shared" si="67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6"/>
        <v>0</v>
      </c>
      <c r="FK75" s="55">
        <f t="shared" si="66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50"/>
        <v>0</v>
      </c>
      <c r="FQ75" s="55">
        <f t="shared" si="50"/>
        <v>0</v>
      </c>
      <c r="FR75" s="55">
        <f t="shared" si="50"/>
        <v>0</v>
      </c>
      <c r="FS75" s="55">
        <f t="shared" si="50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4"/>
        <v/>
      </c>
      <c r="GP75" s="4" t="str">
        <f t="shared" si="64"/>
        <v/>
      </c>
      <c r="GQ75" s="4" t="str">
        <f t="shared" si="64"/>
        <v/>
      </c>
      <c r="GR75" s="4" t="str">
        <f t="shared" si="64"/>
        <v/>
      </c>
      <c r="GS75" s="4" t="str">
        <f t="shared" si="64"/>
        <v/>
      </c>
      <c r="GT75" s="4" t="str">
        <f t="shared" si="64"/>
        <v/>
      </c>
      <c r="GU75" s="4" t="str">
        <f t="shared" si="64"/>
        <v/>
      </c>
      <c r="GV75" s="4" t="str">
        <f t="shared" si="64"/>
        <v/>
      </c>
      <c r="GW75" s="4" t="str">
        <f t="shared" si="64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131">
        <v>30600007</v>
      </c>
      <c r="B76" s="89"/>
      <c r="C76" s="39" t="s">
        <v>192</v>
      </c>
      <c r="D76" s="5"/>
      <c r="E76" s="54">
        <v>10</v>
      </c>
      <c r="F76" s="23">
        <f t="shared" si="68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1"/>
        <v/>
      </c>
      <c r="BQ76" s="4" t="str">
        <f t="shared" si="61"/>
        <v/>
      </c>
      <c r="BR76" s="4" t="str">
        <f t="shared" si="61"/>
        <v/>
      </c>
      <c r="BS76" s="4">
        <f t="shared" si="61"/>
        <v>0</v>
      </c>
      <c r="BT76" s="4" t="str">
        <f t="shared" si="61"/>
        <v/>
      </c>
      <c r="BU76" s="4">
        <f t="shared" si="61"/>
        <v>0</v>
      </c>
      <c r="BV76" s="4" t="str">
        <f t="shared" si="61"/>
        <v/>
      </c>
      <c r="BW76" s="4">
        <f t="shared" si="61"/>
        <v>0</v>
      </c>
      <c r="BX76" s="4" t="str">
        <f t="shared" si="61"/>
        <v/>
      </c>
      <c r="BY76" s="4" t="str">
        <f t="shared" si="61"/>
        <v/>
      </c>
      <c r="BZ76" s="4" t="str">
        <f t="shared" si="61"/>
        <v/>
      </c>
      <c r="CA76" s="4" t="str">
        <f t="shared" si="61"/>
        <v/>
      </c>
      <c r="CB76" s="4" t="str">
        <f t="shared" si="61"/>
        <v/>
      </c>
      <c r="CC76" s="4" t="str">
        <f t="shared" si="61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2"/>
        <v/>
      </c>
      <c r="CL76" s="4" t="str">
        <f t="shared" si="62"/>
        <v/>
      </c>
      <c r="CM76" s="4" t="str">
        <f t="shared" si="62"/>
        <v/>
      </c>
      <c r="CN76" s="4" t="str">
        <f t="shared" si="62"/>
        <v/>
      </c>
      <c r="CO76" s="4" t="str">
        <f t="shared" si="62"/>
        <v/>
      </c>
      <c r="CP76" s="4" t="str">
        <f t="shared" si="62"/>
        <v/>
      </c>
      <c r="CQ76" s="4" t="str">
        <f t="shared" si="62"/>
        <v/>
      </c>
      <c r="CR76" s="4" t="str">
        <f t="shared" si="62"/>
        <v/>
      </c>
      <c r="CS76" s="4" t="str">
        <f t="shared" si="62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137">
        <v>30600007</v>
      </c>
      <c r="DF76" s="89"/>
      <c r="DG76" s="39" t="s">
        <v>192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5"/>
        <v>0</v>
      </c>
      <c r="EN76" s="55">
        <f t="shared" si="67"/>
        <v>0</v>
      </c>
      <c r="EO76" s="55">
        <f t="shared" si="67"/>
        <v>0</v>
      </c>
      <c r="EP76" s="55">
        <f t="shared" si="67"/>
        <v>0</v>
      </c>
      <c r="EQ76" s="55">
        <f t="shared" si="67"/>
        <v>0</v>
      </c>
      <c r="ER76" s="55">
        <f t="shared" si="67"/>
        <v>0</v>
      </c>
      <c r="ES76" s="55">
        <f t="shared" si="67"/>
        <v>0</v>
      </c>
      <c r="ET76" s="55">
        <f t="shared" si="67"/>
        <v>0</v>
      </c>
      <c r="EU76" s="55">
        <f t="shared" si="67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6"/>
        <v>0</v>
      </c>
      <c r="FK76" s="55">
        <f t="shared" si="66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50"/>
        <v>0</v>
      </c>
      <c r="FQ76" s="55">
        <f t="shared" si="50"/>
        <v>0</v>
      </c>
      <c r="FR76" s="55">
        <f t="shared" si="50"/>
        <v>0</v>
      </c>
      <c r="FS76" s="55">
        <f t="shared" si="50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4"/>
        <v/>
      </c>
      <c r="GP76" s="4" t="str">
        <f t="shared" si="64"/>
        <v/>
      </c>
      <c r="GQ76" s="4" t="str">
        <f t="shared" si="64"/>
        <v/>
      </c>
      <c r="GR76" s="4" t="str">
        <f t="shared" si="64"/>
        <v/>
      </c>
      <c r="GS76" s="4" t="str">
        <f t="shared" si="64"/>
        <v/>
      </c>
      <c r="GT76" s="4" t="str">
        <f t="shared" si="64"/>
        <v/>
      </c>
      <c r="GU76" s="4" t="str">
        <f t="shared" si="64"/>
        <v/>
      </c>
      <c r="GV76" s="4" t="str">
        <f t="shared" si="64"/>
        <v/>
      </c>
      <c r="GW76" s="4" t="str">
        <f t="shared" si="64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131">
        <v>30600005</v>
      </c>
      <c r="B77" s="90"/>
      <c r="C77" s="39" t="s">
        <v>193</v>
      </c>
      <c r="D77" s="5"/>
      <c r="E77" s="54">
        <v>10</v>
      </c>
      <c r="F77" s="23">
        <f t="shared" si="68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1"/>
        <v/>
      </c>
      <c r="BQ77" s="4" t="str">
        <f t="shared" si="61"/>
        <v/>
      </c>
      <c r="BR77" s="4" t="str">
        <f t="shared" si="61"/>
        <v/>
      </c>
      <c r="BS77" s="4">
        <f t="shared" si="61"/>
        <v>0</v>
      </c>
      <c r="BT77" s="4" t="str">
        <f t="shared" si="61"/>
        <v/>
      </c>
      <c r="BU77" s="4">
        <f t="shared" si="61"/>
        <v>0</v>
      </c>
      <c r="BV77" s="4" t="str">
        <f t="shared" si="61"/>
        <v/>
      </c>
      <c r="BW77" s="4">
        <f t="shared" si="61"/>
        <v>0</v>
      </c>
      <c r="BX77" s="4" t="str">
        <f t="shared" si="61"/>
        <v/>
      </c>
      <c r="BY77" s="4" t="str">
        <f t="shared" si="61"/>
        <v/>
      </c>
      <c r="BZ77" s="4" t="str">
        <f t="shared" si="61"/>
        <v/>
      </c>
      <c r="CA77" s="4" t="str">
        <f t="shared" si="61"/>
        <v/>
      </c>
      <c r="CB77" s="4" t="str">
        <f t="shared" si="61"/>
        <v/>
      </c>
      <c r="CC77" s="4" t="str">
        <f t="shared" si="61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2"/>
        <v/>
      </c>
      <c r="CL77" s="4" t="str">
        <f t="shared" si="62"/>
        <v/>
      </c>
      <c r="CM77" s="4" t="str">
        <f t="shared" si="62"/>
        <v/>
      </c>
      <c r="CN77" s="4" t="str">
        <f t="shared" si="62"/>
        <v/>
      </c>
      <c r="CO77" s="4" t="str">
        <f t="shared" si="62"/>
        <v/>
      </c>
      <c r="CP77" s="4" t="str">
        <f t="shared" si="62"/>
        <v/>
      </c>
      <c r="CQ77" s="4" t="str">
        <f t="shared" si="62"/>
        <v/>
      </c>
      <c r="CR77" s="4" t="str">
        <f t="shared" si="62"/>
        <v/>
      </c>
      <c r="CS77" s="4" t="str">
        <f t="shared" si="62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137">
        <v>30600005</v>
      </c>
      <c r="DF77" s="90"/>
      <c r="DG77" s="39" t="s">
        <v>193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5"/>
        <v>0</v>
      </c>
      <c r="EN77" s="55">
        <f t="shared" si="67"/>
        <v>0</v>
      </c>
      <c r="EO77" s="55">
        <f t="shared" si="67"/>
        <v>0</v>
      </c>
      <c r="EP77" s="55">
        <f t="shared" si="67"/>
        <v>0</v>
      </c>
      <c r="EQ77" s="55">
        <f t="shared" si="67"/>
        <v>0</v>
      </c>
      <c r="ER77" s="55">
        <f t="shared" si="67"/>
        <v>0</v>
      </c>
      <c r="ES77" s="55">
        <f t="shared" si="67"/>
        <v>0</v>
      </c>
      <c r="ET77" s="55">
        <f t="shared" si="67"/>
        <v>0</v>
      </c>
      <c r="EU77" s="55">
        <f t="shared" si="67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6"/>
        <v>0</v>
      </c>
      <c r="FK77" s="55">
        <f t="shared" si="66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50"/>
        <v>0</v>
      </c>
      <c r="FQ77" s="55">
        <f t="shared" si="50"/>
        <v>0</v>
      </c>
      <c r="FR77" s="55">
        <f t="shared" si="50"/>
        <v>0</v>
      </c>
      <c r="FS77" s="55">
        <f t="shared" si="50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4"/>
        <v/>
      </c>
      <c r="GP77" s="4" t="str">
        <f t="shared" si="64"/>
        <v/>
      </c>
      <c r="GQ77" s="4" t="str">
        <f t="shared" si="64"/>
        <v/>
      </c>
      <c r="GR77" s="4" t="str">
        <f t="shared" si="64"/>
        <v/>
      </c>
      <c r="GS77" s="4" t="str">
        <f t="shared" si="64"/>
        <v/>
      </c>
      <c r="GT77" s="4" t="str">
        <f t="shared" si="64"/>
        <v/>
      </c>
      <c r="GU77" s="4" t="str">
        <f t="shared" si="64"/>
        <v/>
      </c>
      <c r="GV77" s="4" t="str">
        <f t="shared" si="64"/>
        <v/>
      </c>
      <c r="GW77" s="4" t="str">
        <f t="shared" si="64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131">
        <v>30700010</v>
      </c>
      <c r="B78" s="68" t="s">
        <v>195</v>
      </c>
      <c r="C78" s="39" t="s">
        <v>196</v>
      </c>
      <c r="D78" s="5"/>
      <c r="E78" s="54">
        <v>10</v>
      </c>
      <c r="F78" s="23">
        <f t="shared" si="68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1"/>
        <v/>
      </c>
      <c r="BQ78" s="4" t="str">
        <f t="shared" si="61"/>
        <v/>
      </c>
      <c r="BR78" s="4" t="str">
        <f t="shared" si="61"/>
        <v/>
      </c>
      <c r="BS78" s="4">
        <f t="shared" si="61"/>
        <v>0</v>
      </c>
      <c r="BT78" s="4" t="str">
        <f t="shared" si="61"/>
        <v/>
      </c>
      <c r="BU78" s="4">
        <f t="shared" si="61"/>
        <v>0</v>
      </c>
      <c r="BV78" s="4" t="str">
        <f t="shared" si="61"/>
        <v/>
      </c>
      <c r="BW78" s="4">
        <f t="shared" si="61"/>
        <v>0</v>
      </c>
      <c r="BX78" s="4" t="str">
        <f t="shared" si="61"/>
        <v/>
      </c>
      <c r="BY78" s="4" t="str">
        <f t="shared" si="61"/>
        <v/>
      </c>
      <c r="BZ78" s="4" t="str">
        <f t="shared" si="61"/>
        <v/>
      </c>
      <c r="CA78" s="4" t="str">
        <f t="shared" si="61"/>
        <v/>
      </c>
      <c r="CB78" s="4" t="str">
        <f t="shared" si="61"/>
        <v/>
      </c>
      <c r="CC78" s="4" t="str">
        <f t="shared" si="61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2"/>
        <v/>
      </c>
      <c r="CL78" s="4" t="str">
        <f t="shared" si="62"/>
        <v/>
      </c>
      <c r="CM78" s="4" t="str">
        <f t="shared" si="62"/>
        <v/>
      </c>
      <c r="CN78" s="4" t="str">
        <f t="shared" si="62"/>
        <v/>
      </c>
      <c r="CO78" s="4" t="str">
        <f t="shared" si="62"/>
        <v/>
      </c>
      <c r="CP78" s="4" t="str">
        <f t="shared" si="62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137">
        <v>30700010</v>
      </c>
      <c r="DF78" s="68" t="s">
        <v>195</v>
      </c>
      <c r="DG78" s="39" t="s">
        <v>196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5"/>
        <v>0</v>
      </c>
      <c r="EN78" s="55">
        <f t="shared" si="67"/>
        <v>0</v>
      </c>
      <c r="EO78" s="55">
        <f t="shared" si="67"/>
        <v>0</v>
      </c>
      <c r="EP78" s="55">
        <f t="shared" si="67"/>
        <v>0</v>
      </c>
      <c r="EQ78" s="55">
        <f t="shared" si="67"/>
        <v>0</v>
      </c>
      <c r="ER78" s="55">
        <f t="shared" si="67"/>
        <v>0</v>
      </c>
      <c r="ES78" s="55">
        <f t="shared" si="67"/>
        <v>0</v>
      </c>
      <c r="ET78" s="55">
        <f t="shared" si="67"/>
        <v>0</v>
      </c>
      <c r="EU78" s="55">
        <f t="shared" si="67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6"/>
        <v>0</v>
      </c>
      <c r="FK78" s="55">
        <f t="shared" si="66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50"/>
        <v>0</v>
      </c>
      <c r="FQ78" s="55">
        <f t="shared" si="50"/>
        <v>0</v>
      </c>
      <c r="FR78" s="55">
        <f t="shared" si="50"/>
        <v>0</v>
      </c>
      <c r="FS78" s="55">
        <f t="shared" si="50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4"/>
        <v/>
      </c>
      <c r="GP78" s="4" t="str">
        <f t="shared" si="64"/>
        <v/>
      </c>
      <c r="GQ78" s="4" t="str">
        <f t="shared" si="64"/>
        <v/>
      </c>
      <c r="GR78" s="4" t="str">
        <f t="shared" si="64"/>
        <v/>
      </c>
      <c r="GS78" s="4" t="str">
        <f t="shared" si="64"/>
        <v/>
      </c>
      <c r="GT78" s="4" t="str">
        <f t="shared" si="64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hidden="1" customHeight="1">
      <c r="A79" s="131">
        <v>30400001</v>
      </c>
      <c r="B79" s="88" t="s">
        <v>197</v>
      </c>
      <c r="C79" s="70" t="s">
        <v>152</v>
      </c>
      <c r="D79" s="5"/>
      <c r="E79" s="22">
        <v>5.0599999999999996</v>
      </c>
      <c r="F79" s="23">
        <f t="shared" si="68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1"/>
        <v/>
      </c>
      <c r="BQ79" s="4" t="str">
        <f t="shared" si="61"/>
        <v/>
      </c>
      <c r="BR79" s="4" t="str">
        <f t="shared" si="61"/>
        <v/>
      </c>
      <c r="BS79" s="4">
        <f t="shared" si="61"/>
        <v>0</v>
      </c>
      <c r="BT79" s="4" t="str">
        <f t="shared" si="61"/>
        <v/>
      </c>
      <c r="BU79" s="4">
        <f t="shared" si="61"/>
        <v>0</v>
      </c>
      <c r="BV79" s="4" t="str">
        <f t="shared" si="61"/>
        <v/>
      </c>
      <c r="BW79" s="4">
        <f t="shared" si="61"/>
        <v>0</v>
      </c>
      <c r="BX79" s="4" t="str">
        <f t="shared" si="61"/>
        <v/>
      </c>
      <c r="BY79" s="4" t="str">
        <f t="shared" si="61"/>
        <v/>
      </c>
      <c r="BZ79" s="4" t="str">
        <f t="shared" si="61"/>
        <v/>
      </c>
      <c r="CA79" s="4" t="str">
        <f t="shared" si="61"/>
        <v/>
      </c>
      <c r="CB79" s="4" t="str">
        <f t="shared" si="61"/>
        <v/>
      </c>
      <c r="CC79" s="4" t="str">
        <f t="shared" si="61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137">
        <v>30400001</v>
      </c>
      <c r="DF79" s="88" t="s">
        <v>197</v>
      </c>
      <c r="DG79" s="70" t="s">
        <v>152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5"/>
        <v>0</v>
      </c>
      <c r="EN79" s="55">
        <f t="shared" si="67"/>
        <v>0</v>
      </c>
      <c r="EO79" s="55">
        <f t="shared" si="67"/>
        <v>0</v>
      </c>
      <c r="EP79" s="55">
        <f t="shared" si="67"/>
        <v>0</v>
      </c>
      <c r="EQ79" s="55">
        <f t="shared" si="67"/>
        <v>0</v>
      </c>
      <c r="ER79" s="55">
        <f t="shared" si="67"/>
        <v>0</v>
      </c>
      <c r="ES79" s="55">
        <f t="shared" si="67"/>
        <v>0</v>
      </c>
      <c r="ET79" s="55">
        <f t="shared" si="67"/>
        <v>0</v>
      </c>
      <c r="EU79" s="55">
        <f t="shared" si="67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6"/>
        <v>0</v>
      </c>
      <c r="FK79" s="55">
        <f t="shared" si="66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50"/>
        <v>0</v>
      </c>
      <c r="FQ79" s="55">
        <f t="shared" si="50"/>
        <v>0</v>
      </c>
      <c r="FR79" s="55">
        <f t="shared" si="50"/>
        <v>0</v>
      </c>
      <c r="FS79" s="55">
        <f t="shared" si="50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131">
        <v>30400002</v>
      </c>
      <c r="B80" s="90"/>
      <c r="C80" s="28" t="s">
        <v>139</v>
      </c>
      <c r="D80" s="5"/>
      <c r="E80" s="22">
        <v>5.0599999999999996</v>
      </c>
      <c r="F80" s="23">
        <f t="shared" si="68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1"/>
        <v/>
      </c>
      <c r="BQ80" s="4" t="str">
        <f t="shared" si="61"/>
        <v/>
      </c>
      <c r="BR80" s="4" t="str">
        <f t="shared" si="61"/>
        <v/>
      </c>
      <c r="BS80" s="4">
        <f t="shared" si="61"/>
        <v>0</v>
      </c>
      <c r="BT80" s="4" t="str">
        <f t="shared" si="61"/>
        <v/>
      </c>
      <c r="BU80" s="4">
        <f t="shared" si="61"/>
        <v>0</v>
      </c>
      <c r="BV80" s="4" t="str">
        <f t="shared" si="61"/>
        <v/>
      </c>
      <c r="BW80" s="4">
        <f t="shared" si="61"/>
        <v>0</v>
      </c>
      <c r="BX80" s="4" t="str">
        <f t="shared" si="61"/>
        <v/>
      </c>
      <c r="BY80" s="4" t="str">
        <f t="shared" si="61"/>
        <v/>
      </c>
      <c r="BZ80" s="4" t="str">
        <f t="shared" si="61"/>
        <v/>
      </c>
      <c r="CA80" s="4" t="str">
        <f t="shared" si="61"/>
        <v/>
      </c>
      <c r="CB80" s="4" t="str">
        <f t="shared" si="61"/>
        <v/>
      </c>
      <c r="CC80" s="4" t="str">
        <f t="shared" si="61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137">
        <v>30400002</v>
      </c>
      <c r="DF80" s="90"/>
      <c r="DG80" s="28" t="s">
        <v>139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5"/>
        <v>0</v>
      </c>
      <c r="EN80" s="55">
        <f t="shared" si="67"/>
        <v>0</v>
      </c>
      <c r="EO80" s="55">
        <f t="shared" si="67"/>
        <v>0</v>
      </c>
      <c r="EP80" s="55">
        <f t="shared" si="67"/>
        <v>0</v>
      </c>
      <c r="EQ80" s="55">
        <f t="shared" si="67"/>
        <v>0</v>
      </c>
      <c r="ER80" s="55">
        <f t="shared" si="67"/>
        <v>0</v>
      </c>
      <c r="ES80" s="55">
        <f t="shared" si="67"/>
        <v>0</v>
      </c>
      <c r="ET80" s="55">
        <f t="shared" si="67"/>
        <v>0</v>
      </c>
      <c r="EU80" s="55">
        <f t="shared" si="67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6"/>
        <v>0</v>
      </c>
      <c r="FK80" s="55">
        <f t="shared" si="66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50"/>
        <v>0</v>
      </c>
      <c r="FQ80" s="55">
        <f t="shared" si="50"/>
        <v>0</v>
      </c>
      <c r="FR80" s="55">
        <f t="shared" si="50"/>
        <v>0</v>
      </c>
      <c r="FS80" s="55">
        <f t="shared" si="50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131">
        <v>30400008</v>
      </c>
      <c r="B81" s="88" t="s">
        <v>198</v>
      </c>
      <c r="C81" s="28" t="s">
        <v>148</v>
      </c>
      <c r="D81" s="5"/>
      <c r="E81" s="22">
        <v>5.07</v>
      </c>
      <c r="F81" s="23">
        <f t="shared" si="68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1"/>
        <v/>
      </c>
      <c r="BQ81" s="4" t="str">
        <f t="shared" si="61"/>
        <v/>
      </c>
      <c r="BR81" s="4" t="str">
        <f t="shared" si="61"/>
        <v/>
      </c>
      <c r="BS81" s="4">
        <f t="shared" si="61"/>
        <v>0</v>
      </c>
      <c r="BT81" s="4" t="str">
        <f t="shared" si="61"/>
        <v/>
      </c>
      <c r="BU81" s="4">
        <f t="shared" si="61"/>
        <v>0</v>
      </c>
      <c r="BV81" s="4" t="str">
        <f t="shared" si="61"/>
        <v/>
      </c>
      <c r="BW81" s="4">
        <f t="shared" si="61"/>
        <v>0</v>
      </c>
      <c r="BX81" s="4" t="str">
        <f t="shared" si="61"/>
        <v/>
      </c>
      <c r="BY81" s="4" t="str">
        <f t="shared" si="61"/>
        <v/>
      </c>
      <c r="BZ81" s="4" t="str">
        <f t="shared" si="61"/>
        <v/>
      </c>
      <c r="CA81" s="4" t="str">
        <f t="shared" si="61"/>
        <v/>
      </c>
      <c r="CB81" s="4" t="str">
        <f t="shared" si="61"/>
        <v/>
      </c>
      <c r="CC81" s="4" t="str">
        <f t="shared" si="61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137">
        <v>30400008</v>
      </c>
      <c r="DF81" s="88" t="s">
        <v>198</v>
      </c>
      <c r="DG81" s="28" t="s">
        <v>148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5"/>
        <v>0</v>
      </c>
      <c r="EN81" s="55">
        <f t="shared" si="67"/>
        <v>0</v>
      </c>
      <c r="EO81" s="55">
        <f t="shared" si="67"/>
        <v>0</v>
      </c>
      <c r="EP81" s="55">
        <f t="shared" si="67"/>
        <v>0</v>
      </c>
      <c r="EQ81" s="55">
        <f t="shared" si="67"/>
        <v>0</v>
      </c>
      <c r="ER81" s="55">
        <f t="shared" si="67"/>
        <v>0</v>
      </c>
      <c r="ES81" s="55">
        <f t="shared" si="67"/>
        <v>0</v>
      </c>
      <c r="ET81" s="55">
        <f t="shared" si="67"/>
        <v>0</v>
      </c>
      <c r="EU81" s="55">
        <f t="shared" si="67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6"/>
        <v>0</v>
      </c>
      <c r="FK81" s="55">
        <f t="shared" si="66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50"/>
        <v>0</v>
      </c>
      <c r="FQ81" s="55">
        <f t="shared" si="50"/>
        <v>0</v>
      </c>
      <c r="FR81" s="55">
        <f t="shared" si="50"/>
        <v>0</v>
      </c>
      <c r="FS81" s="55">
        <f t="shared" si="50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131">
        <v>30400006</v>
      </c>
      <c r="B82" s="89"/>
      <c r="C82" s="28" t="s">
        <v>140</v>
      </c>
      <c r="D82" s="5"/>
      <c r="E82" s="22">
        <v>5.07</v>
      </c>
      <c r="F82" s="23">
        <f t="shared" si="68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1"/>
        <v/>
      </c>
      <c r="BQ82" s="4" t="str">
        <f t="shared" si="61"/>
        <v/>
      </c>
      <c r="BR82" s="4" t="str">
        <f t="shared" si="61"/>
        <v/>
      </c>
      <c r="BS82" s="4">
        <f t="shared" si="61"/>
        <v>0</v>
      </c>
      <c r="BT82" s="4" t="str">
        <f t="shared" si="61"/>
        <v/>
      </c>
      <c r="BU82" s="4">
        <f t="shared" si="61"/>
        <v>0</v>
      </c>
      <c r="BV82" s="4" t="str">
        <f t="shared" si="61"/>
        <v/>
      </c>
      <c r="BW82" s="4">
        <f t="shared" si="61"/>
        <v>0</v>
      </c>
      <c r="BX82" s="4" t="str">
        <f t="shared" si="61"/>
        <v/>
      </c>
      <c r="BY82" s="4" t="str">
        <f t="shared" si="61"/>
        <v/>
      </c>
      <c r="BZ82" s="4" t="str">
        <f t="shared" si="61"/>
        <v/>
      </c>
      <c r="CA82" s="4" t="str">
        <f t="shared" si="61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137">
        <v>30400006</v>
      </c>
      <c r="DF82" s="89"/>
      <c r="DG82" s="28" t="s">
        <v>140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5"/>
        <v>0</v>
      </c>
      <c r="EN82" s="55">
        <f t="shared" si="67"/>
        <v>0</v>
      </c>
      <c r="EO82" s="55">
        <f t="shared" si="67"/>
        <v>0</v>
      </c>
      <c r="EP82" s="55">
        <f t="shared" si="67"/>
        <v>0</v>
      </c>
      <c r="EQ82" s="55">
        <f t="shared" si="67"/>
        <v>0</v>
      </c>
      <c r="ER82" s="55">
        <f t="shared" si="67"/>
        <v>0</v>
      </c>
      <c r="ES82" s="55">
        <f t="shared" si="67"/>
        <v>0</v>
      </c>
      <c r="ET82" s="55">
        <f t="shared" si="67"/>
        <v>0</v>
      </c>
      <c r="EU82" s="55">
        <f t="shared" si="67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6"/>
        <v>0</v>
      </c>
      <c r="FK82" s="55">
        <f t="shared" si="66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50"/>
        <v>0</v>
      </c>
      <c r="FQ82" s="55">
        <f t="shared" si="50"/>
        <v>0</v>
      </c>
      <c r="FR82" s="55">
        <f t="shared" si="50"/>
        <v>0</v>
      </c>
      <c r="FS82" s="55">
        <f t="shared" si="50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hidden="1" customHeight="1">
      <c r="A83" s="131">
        <v>30400007</v>
      </c>
      <c r="B83" s="90"/>
      <c r="C83" s="28" t="s">
        <v>163</v>
      </c>
      <c r="D83" s="5"/>
      <c r="E83" s="22">
        <v>5.07</v>
      </c>
      <c r="F83" s="23">
        <f t="shared" si="68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137">
        <v>30400007</v>
      </c>
      <c r="DF83" s="90"/>
      <c r="DG83" s="28" t="s">
        <v>163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5"/>
        <v>0</v>
      </c>
      <c r="EN83" s="55">
        <f t="shared" si="67"/>
        <v>0</v>
      </c>
      <c r="EO83" s="55">
        <f t="shared" si="67"/>
        <v>0</v>
      </c>
      <c r="EP83" s="55">
        <f t="shared" si="67"/>
        <v>0</v>
      </c>
      <c r="EQ83" s="55">
        <f t="shared" si="67"/>
        <v>0</v>
      </c>
      <c r="ER83" s="55">
        <f t="shared" si="67"/>
        <v>0</v>
      </c>
      <c r="ES83" s="55">
        <f t="shared" si="67"/>
        <v>0</v>
      </c>
      <c r="ET83" s="55">
        <f t="shared" si="67"/>
        <v>0</v>
      </c>
      <c r="EU83" s="55">
        <f t="shared" si="67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6"/>
        <v>0</v>
      </c>
      <c r="FK83" s="55">
        <f t="shared" si="66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50"/>
        <v>0</v>
      </c>
      <c r="FQ83" s="55">
        <f t="shared" si="50"/>
        <v>0</v>
      </c>
      <c r="FR83" s="55">
        <f t="shared" si="50"/>
        <v>0</v>
      </c>
      <c r="FS83" s="55">
        <f t="shared" si="50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hidden="1" customHeight="1">
      <c r="A84" s="131">
        <v>30400022</v>
      </c>
      <c r="B84" s="88" t="s">
        <v>199</v>
      </c>
      <c r="C84" s="28" t="s">
        <v>193</v>
      </c>
      <c r="D84" s="5"/>
      <c r="E84" s="22">
        <v>5.05</v>
      </c>
      <c r="F84" s="23">
        <f t="shared" si="68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137">
        <v>30400022</v>
      </c>
      <c r="DF84" s="88" t="s">
        <v>199</v>
      </c>
      <c r="DG84" s="28" t="s">
        <v>193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5"/>
        <v>0</v>
      </c>
      <c r="EN84" s="55">
        <f t="shared" si="67"/>
        <v>0</v>
      </c>
      <c r="EO84" s="55">
        <f t="shared" si="67"/>
        <v>0</v>
      </c>
      <c r="EP84" s="55">
        <f t="shared" si="67"/>
        <v>0</v>
      </c>
      <c r="EQ84" s="55">
        <f t="shared" si="67"/>
        <v>0</v>
      </c>
      <c r="ER84" s="55">
        <f t="shared" si="67"/>
        <v>0</v>
      </c>
      <c r="ES84" s="55">
        <f t="shared" si="67"/>
        <v>0</v>
      </c>
      <c r="ET84" s="55">
        <f t="shared" si="67"/>
        <v>0</v>
      </c>
      <c r="EU84" s="55">
        <f t="shared" si="67"/>
        <v>0</v>
      </c>
      <c r="EV84" s="55">
        <f t="shared" si="67"/>
        <v>0</v>
      </c>
      <c r="EW84" s="55">
        <f t="shared" si="67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6"/>
        <v>0</v>
      </c>
      <c r="FK84" s="55">
        <f t="shared" si="66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50"/>
        <v>0</v>
      </c>
      <c r="FQ84" s="55">
        <f t="shared" si="50"/>
        <v>0</v>
      </c>
      <c r="FR84" s="55">
        <f t="shared" si="50"/>
        <v>0</v>
      </c>
      <c r="FS84" s="55">
        <f t="shared" si="50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131">
        <v>30400025</v>
      </c>
      <c r="B85" s="89"/>
      <c r="C85" s="28" t="s">
        <v>148</v>
      </c>
      <c r="D85" s="5"/>
      <c r="E85" s="22">
        <v>5.05</v>
      </c>
      <c r="F85" s="23">
        <f t="shared" si="68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137">
        <v>30400025</v>
      </c>
      <c r="DF85" s="89"/>
      <c r="DG85" s="28" t="s">
        <v>148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5"/>
        <v>0</v>
      </c>
      <c r="EN85" s="55">
        <f t="shared" si="55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6"/>
        <v>0</v>
      </c>
      <c r="FC85" s="55">
        <f t="shared" si="66"/>
        <v>0</v>
      </c>
      <c r="FD85" s="55">
        <f t="shared" si="66"/>
        <v>0</v>
      </c>
      <c r="FE85" s="55">
        <f t="shared" si="66"/>
        <v>0</v>
      </c>
      <c r="FF85" s="55">
        <f t="shared" si="66"/>
        <v>0</v>
      </c>
      <c r="FG85" s="55">
        <f t="shared" si="66"/>
        <v>0</v>
      </c>
      <c r="FH85" s="55">
        <f t="shared" si="66"/>
        <v>0</v>
      </c>
      <c r="FI85" s="55">
        <f t="shared" si="66"/>
        <v>0</v>
      </c>
      <c r="FJ85" s="55">
        <f t="shared" si="66"/>
        <v>0</v>
      </c>
      <c r="FK85" s="55">
        <f t="shared" si="66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50"/>
        <v>0</v>
      </c>
      <c r="FQ85" s="55">
        <f t="shared" si="50"/>
        <v>0</v>
      </c>
      <c r="FR85" s="55">
        <f t="shared" si="50"/>
        <v>0</v>
      </c>
      <c r="FS85" s="55">
        <f t="shared" si="50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131">
        <v>30400024</v>
      </c>
      <c r="B86" s="89"/>
      <c r="C86" s="28" t="s">
        <v>163</v>
      </c>
      <c r="D86" s="5"/>
      <c r="E86" s="22">
        <v>5.05</v>
      </c>
      <c r="F86" s="23">
        <f t="shared" si="68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137">
        <v>30400024</v>
      </c>
      <c r="DF86" s="89"/>
      <c r="DG86" s="28" t="s">
        <v>163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5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6"/>
        <v>0</v>
      </c>
      <c r="FC86" s="55">
        <f t="shared" si="66"/>
        <v>0</v>
      </c>
      <c r="FD86" s="55">
        <f t="shared" si="66"/>
        <v>0</v>
      </c>
      <c r="FE86" s="55">
        <f t="shared" si="66"/>
        <v>0</v>
      </c>
      <c r="FF86" s="55">
        <f t="shared" si="66"/>
        <v>0</v>
      </c>
      <c r="FG86" s="55">
        <f t="shared" si="66"/>
        <v>0</v>
      </c>
      <c r="FH86" s="55">
        <f t="shared" si="66"/>
        <v>0</v>
      </c>
      <c r="FI86" s="55">
        <f t="shared" si="66"/>
        <v>0</v>
      </c>
      <c r="FJ86" s="55">
        <f t="shared" si="66"/>
        <v>0</v>
      </c>
      <c r="FK86" s="55">
        <f t="shared" si="66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50"/>
        <v>0</v>
      </c>
      <c r="FQ86" s="55">
        <f t="shared" si="50"/>
        <v>0</v>
      </c>
      <c r="FR86" s="55">
        <f t="shared" si="50"/>
        <v>0</v>
      </c>
      <c r="FS86" s="55">
        <f t="shared" si="50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131">
        <v>30400023</v>
      </c>
      <c r="B87" s="90"/>
      <c r="C87" s="28" t="s">
        <v>140</v>
      </c>
      <c r="D87" s="5"/>
      <c r="E87" s="22">
        <v>5.05</v>
      </c>
      <c r="F87" s="23">
        <f t="shared" si="68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137">
        <v>30400023</v>
      </c>
      <c r="DF87" s="90"/>
      <c r="DG87" s="28" t="s">
        <v>140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5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6"/>
        <v>0</v>
      </c>
      <c r="FC87" s="55">
        <f t="shared" si="66"/>
        <v>0</v>
      </c>
      <c r="FD87" s="55">
        <f t="shared" si="66"/>
        <v>0</v>
      </c>
      <c r="FE87" s="55">
        <f t="shared" si="66"/>
        <v>0</v>
      </c>
      <c r="FF87" s="55">
        <f t="shared" si="66"/>
        <v>0</v>
      </c>
      <c r="FG87" s="55">
        <f t="shared" si="66"/>
        <v>0</v>
      </c>
      <c r="FH87" s="55">
        <f t="shared" si="66"/>
        <v>0</v>
      </c>
      <c r="FI87" s="55">
        <f t="shared" si="66"/>
        <v>0</v>
      </c>
      <c r="FJ87" s="55">
        <f t="shared" si="66"/>
        <v>0</v>
      </c>
      <c r="FK87" s="55">
        <f t="shared" si="66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50"/>
        <v>0</v>
      </c>
      <c r="FQ87" s="55">
        <f t="shared" si="50"/>
        <v>0</v>
      </c>
      <c r="FR87" s="55">
        <f t="shared" si="50"/>
        <v>0</v>
      </c>
      <c r="FS87" s="55">
        <f t="shared" si="50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131">
        <v>30400018</v>
      </c>
      <c r="B88" s="88" t="s">
        <v>200</v>
      </c>
      <c r="C88" s="28" t="s">
        <v>193</v>
      </c>
      <c r="D88" s="5"/>
      <c r="E88" s="22">
        <v>5.05</v>
      </c>
      <c r="F88" s="23">
        <f t="shared" si="68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137">
        <v>30400018</v>
      </c>
      <c r="DF88" s="88" t="s">
        <v>200</v>
      </c>
      <c r="DG88" s="28" t="s">
        <v>193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5"/>
        <v>0</v>
      </c>
      <c r="EN88" s="55">
        <f t="shared" si="55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6"/>
        <v>0</v>
      </c>
      <c r="FC88" s="55">
        <f t="shared" si="66"/>
        <v>0</v>
      </c>
      <c r="FD88" s="55">
        <f t="shared" si="66"/>
        <v>0</v>
      </c>
      <c r="FE88" s="55">
        <f t="shared" si="66"/>
        <v>0</v>
      </c>
      <c r="FF88" s="55">
        <f t="shared" si="66"/>
        <v>0</v>
      </c>
      <c r="FG88" s="55">
        <f t="shared" si="66"/>
        <v>0</v>
      </c>
      <c r="FH88" s="55">
        <f t="shared" si="66"/>
        <v>0</v>
      </c>
      <c r="FI88" s="55">
        <f t="shared" si="66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50"/>
        <v>0</v>
      </c>
      <c r="FQ88" s="55">
        <f t="shared" si="50"/>
        <v>0</v>
      </c>
      <c r="FR88" s="55">
        <f t="shared" si="50"/>
        <v>0</v>
      </c>
      <c r="FS88" s="55">
        <f t="shared" si="50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131">
        <v>30400021</v>
      </c>
      <c r="B89" s="89"/>
      <c r="C89" s="28" t="s">
        <v>148</v>
      </c>
      <c r="D89" s="5"/>
      <c r="E89" s="22">
        <v>5.05</v>
      </c>
      <c r="F89" s="23">
        <f t="shared" si="68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137">
        <v>30400021</v>
      </c>
      <c r="DF89" s="89"/>
      <c r="DG89" s="28" t="s">
        <v>148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6"/>
        <v>0</v>
      </c>
      <c r="FC89" s="55">
        <f t="shared" si="66"/>
        <v>0</v>
      </c>
      <c r="FD89" s="55">
        <f t="shared" si="66"/>
        <v>0</v>
      </c>
      <c r="FE89" s="55">
        <f t="shared" si="66"/>
        <v>0</v>
      </c>
      <c r="FF89" s="55">
        <f t="shared" si="66"/>
        <v>0</v>
      </c>
      <c r="FG89" s="55">
        <f t="shared" si="66"/>
        <v>0</v>
      </c>
      <c r="FH89" s="55">
        <f t="shared" si="66"/>
        <v>0</v>
      </c>
      <c r="FI89" s="55">
        <f t="shared" si="66"/>
        <v>0</v>
      </c>
      <c r="FJ89" s="55">
        <f t="shared" si="66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50"/>
        <v>0</v>
      </c>
      <c r="FQ89" s="55">
        <f t="shared" si="50"/>
        <v>0</v>
      </c>
      <c r="FR89" s="55">
        <f t="shared" si="50"/>
        <v>0</v>
      </c>
      <c r="FS89" s="55">
        <f t="shared" si="50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131">
        <v>30400020</v>
      </c>
      <c r="B90" s="89"/>
      <c r="C90" s="28" t="s">
        <v>163</v>
      </c>
      <c r="D90" s="5"/>
      <c r="E90" s="22">
        <v>5.05</v>
      </c>
      <c r="F90" s="23">
        <f t="shared" si="68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2"/>
        <v/>
      </c>
      <c r="DB90" s="4" t="str">
        <f t="shared" si="52"/>
        <v/>
      </c>
      <c r="DC90" s="4" t="str">
        <f t="shared" si="52"/>
        <v/>
      </c>
      <c r="DE90" s="137">
        <v>30400020</v>
      </c>
      <c r="DF90" s="89"/>
      <c r="DG90" s="28" t="s">
        <v>163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50"/>
        <v>0</v>
      </c>
      <c r="FQ90" s="55">
        <f t="shared" si="50"/>
        <v>0</v>
      </c>
      <c r="FR90" s="55">
        <f t="shared" si="50"/>
        <v>0</v>
      </c>
      <c r="FS90" s="55">
        <f t="shared" si="50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3"/>
        <v/>
      </c>
      <c r="HF90" s="4" t="str">
        <f t="shared" si="53"/>
        <v/>
      </c>
      <c r="HG90" s="4" t="str">
        <f t="shared" si="53"/>
        <v/>
      </c>
    </row>
    <row r="91" spans="1:215" s="1" customFormat="1" ht="15" hidden="1" customHeight="1">
      <c r="A91" s="131">
        <v>30400019</v>
      </c>
      <c r="B91" s="90"/>
      <c r="C91" s="28" t="s">
        <v>140</v>
      </c>
      <c r="D91" s="5"/>
      <c r="E91" s="22">
        <v>5.05</v>
      </c>
      <c r="F91" s="23">
        <f t="shared" si="68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2"/>
        <v/>
      </c>
      <c r="DB91" s="4" t="str">
        <f t="shared" si="52"/>
        <v/>
      </c>
      <c r="DC91" s="4" t="str">
        <f t="shared" si="52"/>
        <v/>
      </c>
      <c r="DE91" s="137">
        <v>30400019</v>
      </c>
      <c r="DF91" s="90"/>
      <c r="DG91" s="28" t="s">
        <v>140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50"/>
        <v>0</v>
      </c>
      <c r="FQ91" s="55">
        <f t="shared" si="50"/>
        <v>0</v>
      </c>
      <c r="FR91" s="55">
        <f t="shared" si="50"/>
        <v>0</v>
      </c>
      <c r="FS91" s="55">
        <f t="shared" si="50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3"/>
        <v/>
      </c>
      <c r="HF91" s="4" t="str">
        <f t="shared" si="53"/>
        <v/>
      </c>
      <c r="HG91" s="4" t="str">
        <f t="shared" si="53"/>
        <v/>
      </c>
    </row>
    <row r="92" spans="1:215" s="8" customFormat="1" ht="15" hidden="1" customHeight="1">
      <c r="A92" s="131">
        <v>30100029</v>
      </c>
      <c r="B92" s="88" t="s">
        <v>201</v>
      </c>
      <c r="C92" s="28" t="s">
        <v>139</v>
      </c>
      <c r="D92" s="5"/>
      <c r="E92" s="22">
        <v>5.08</v>
      </c>
      <c r="F92" s="23">
        <f t="shared" si="68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2"/>
        <v/>
      </c>
      <c r="DB92" s="4" t="str">
        <f t="shared" si="52"/>
        <v/>
      </c>
      <c r="DC92" s="4" t="str">
        <f t="shared" si="52"/>
        <v/>
      </c>
      <c r="DE92" s="137">
        <v>30100029</v>
      </c>
      <c r="DF92" s="88" t="s">
        <v>201</v>
      </c>
      <c r="DG92" s="28" t="s">
        <v>139</v>
      </c>
      <c r="DH92" s="5">
        <f t="shared" si="78"/>
        <v>117</v>
      </c>
      <c r="DI92" s="24">
        <v>5.08</v>
      </c>
      <c r="DJ92" s="23">
        <f t="shared" si="79"/>
        <v>594.36</v>
      </c>
      <c r="DK92" s="23">
        <f t="shared" si="80"/>
        <v>616</v>
      </c>
      <c r="DL92" s="23">
        <f t="shared" si="81"/>
        <v>4</v>
      </c>
      <c r="DM92" s="23">
        <f t="shared" si="82"/>
        <v>0</v>
      </c>
      <c r="DN92" s="23">
        <f t="shared" si="83"/>
        <v>598.36</v>
      </c>
      <c r="DO92" s="23">
        <f t="shared" si="84"/>
        <v>0.66849388328096793</v>
      </c>
      <c r="DP92" s="23">
        <f t="shared" si="85"/>
        <v>0</v>
      </c>
      <c r="DQ92" s="10">
        <v>1</v>
      </c>
      <c r="DR92" s="23">
        <f t="shared" si="86"/>
        <v>5.9836</v>
      </c>
      <c r="DS92" s="23">
        <f t="shared" si="87"/>
        <v>0.33150611671903207</v>
      </c>
      <c r="DT92" s="23">
        <f t="shared" si="88"/>
        <v>0</v>
      </c>
      <c r="DU92" s="7">
        <v>0.1</v>
      </c>
      <c r="DV92" s="6">
        <f t="shared" si="89"/>
        <v>5.9836000000000007E-2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4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50"/>
        <v>0</v>
      </c>
      <c r="FQ92" s="55">
        <f t="shared" si="50"/>
        <v>0</v>
      </c>
      <c r="FR92" s="55">
        <f t="shared" si="50"/>
        <v>0</v>
      </c>
      <c r="FS92" s="55">
        <f t="shared" si="50"/>
        <v>0</v>
      </c>
      <c r="FT92" s="4">
        <f t="shared" si="99"/>
        <v>0</v>
      </c>
      <c r="FU92" s="4">
        <f t="shared" si="99"/>
        <v>0</v>
      </c>
      <c r="FV92" s="4" t="str">
        <f t="shared" si="99"/>
        <v/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3"/>
        <v/>
      </c>
      <c r="HF92" s="4" t="str">
        <f t="shared" si="53"/>
        <v/>
      </c>
      <c r="HG92" s="4" t="str">
        <f t="shared" si="53"/>
        <v/>
      </c>
    </row>
    <row r="93" spans="1:215" s="8" customFormat="1" ht="15" customHeight="1">
      <c r="A93" s="131">
        <v>30100022</v>
      </c>
      <c r="B93" s="89"/>
      <c r="C93" s="28" t="s">
        <v>140</v>
      </c>
      <c r="D93" s="5">
        <v>122</v>
      </c>
      <c r="E93" s="22">
        <v>5.08</v>
      </c>
      <c r="F93" s="23">
        <f t="shared" si="68"/>
        <v>619.76</v>
      </c>
      <c r="G93" s="23">
        <f>+'[2]11'!$L$12</f>
        <v>1149.8666666666668</v>
      </c>
      <c r="H93" s="23">
        <f t="shared" si="92"/>
        <v>0.9</v>
      </c>
      <c r="I93" s="23">
        <f t="shared" si="93"/>
        <v>0</v>
      </c>
      <c r="J93" s="23">
        <f t="shared" si="70"/>
        <v>620.66</v>
      </c>
      <c r="K93" s="23">
        <f t="shared" si="71"/>
        <v>0.14500692810878743</v>
      </c>
      <c r="L93" s="23">
        <f t="shared" si="72"/>
        <v>0</v>
      </c>
      <c r="M93" s="10">
        <v>1</v>
      </c>
      <c r="N93" s="23">
        <f t="shared" si="73"/>
        <v>6.2065999999999999</v>
      </c>
      <c r="O93" s="23">
        <f t="shared" si="74"/>
        <v>0.85499307189121254</v>
      </c>
      <c r="P93" s="23">
        <f t="shared" si="75"/>
        <v>0</v>
      </c>
      <c r="Q93" s="7">
        <v>0.1</v>
      </c>
      <c r="R93" s="6">
        <f t="shared" si="76"/>
        <v>6.2066000000000003E-2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>
        <v>0.9</v>
      </c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8"/>
        <v>0</v>
      </c>
      <c r="BQ93" s="4">
        <f t="shared" si="98"/>
        <v>0</v>
      </c>
      <c r="BR93" s="4" t="str">
        <f t="shared" si="98"/>
        <v/>
      </c>
      <c r="BS93" s="4">
        <f t="shared" si="98"/>
        <v>0</v>
      </c>
      <c r="BT93" s="4">
        <f t="shared" si="98"/>
        <v>0</v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>
        <f t="shared" si="98"/>
        <v>0</v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>
        <f t="shared" si="77"/>
        <v>0</v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2"/>
        <v/>
      </c>
      <c r="DB93" s="4" t="str">
        <f t="shared" si="52"/>
        <v/>
      </c>
      <c r="DC93" s="4" t="str">
        <f t="shared" si="52"/>
        <v/>
      </c>
      <c r="DE93" s="137">
        <v>30100022</v>
      </c>
      <c r="DF93" s="89"/>
      <c r="DG93" s="28" t="s">
        <v>140</v>
      </c>
      <c r="DH93" s="5">
        <f t="shared" si="78"/>
        <v>122</v>
      </c>
      <c r="DI93" s="24">
        <v>5.08</v>
      </c>
      <c r="DJ93" s="23">
        <f t="shared" si="79"/>
        <v>619.76</v>
      </c>
      <c r="DK93" s="23">
        <f t="shared" si="80"/>
        <v>1232</v>
      </c>
      <c r="DL93" s="23">
        <f t="shared" si="81"/>
        <v>0.9</v>
      </c>
      <c r="DM93" s="23">
        <f t="shared" si="82"/>
        <v>0</v>
      </c>
      <c r="DN93" s="23">
        <f t="shared" si="83"/>
        <v>620.66</v>
      </c>
      <c r="DO93" s="23">
        <f t="shared" si="84"/>
        <v>0.14500692810878743</v>
      </c>
      <c r="DP93" s="23">
        <f t="shared" si="85"/>
        <v>0</v>
      </c>
      <c r="DQ93" s="10">
        <v>1</v>
      </c>
      <c r="DR93" s="23">
        <f t="shared" si="86"/>
        <v>6.2065999999999999</v>
      </c>
      <c r="DS93" s="23">
        <f t="shared" si="87"/>
        <v>0.85499307189121254</v>
      </c>
      <c r="DT93" s="23">
        <f t="shared" si="88"/>
        <v>0</v>
      </c>
      <c r="DU93" s="7">
        <v>0.1</v>
      </c>
      <c r="DV93" s="6">
        <f t="shared" si="89"/>
        <v>6.2066000000000003E-2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0.9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50"/>
        <v>0</v>
      </c>
      <c r="FQ93" s="55">
        <f t="shared" si="50"/>
        <v>0</v>
      </c>
      <c r="FR93" s="55">
        <f t="shared" si="50"/>
        <v>0</v>
      </c>
      <c r="FS93" s="55">
        <f t="shared" si="50"/>
        <v>0</v>
      </c>
      <c r="FT93" s="4">
        <f t="shared" si="99"/>
        <v>0</v>
      </c>
      <c r="FU93" s="4">
        <f t="shared" si="99"/>
        <v>0</v>
      </c>
      <c r="FV93" s="4" t="str">
        <f t="shared" si="99"/>
        <v/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>
        <f t="shared" si="91"/>
        <v>0</v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3"/>
        <v/>
      </c>
      <c r="HF93" s="4" t="str">
        <f t="shared" si="53"/>
        <v/>
      </c>
      <c r="HG93" s="4" t="str">
        <f t="shared" si="53"/>
        <v/>
      </c>
    </row>
    <row r="94" spans="1:215" s="8" customFormat="1" ht="15" hidden="1" customHeight="1">
      <c r="A94" s="131">
        <v>30100026</v>
      </c>
      <c r="B94" s="89"/>
      <c r="C94" s="28" t="s">
        <v>137</v>
      </c>
      <c r="D94" s="5"/>
      <c r="E94" s="22">
        <v>5.08</v>
      </c>
      <c r="F94" s="23">
        <f t="shared" si="68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2"/>
        <v/>
      </c>
      <c r="DB94" s="4" t="str">
        <f t="shared" si="52"/>
        <v/>
      </c>
      <c r="DC94" s="4" t="str">
        <f t="shared" si="52"/>
        <v/>
      </c>
      <c r="DE94" s="137">
        <v>30100026</v>
      </c>
      <c r="DF94" s="89"/>
      <c r="DG94" s="28" t="s">
        <v>137</v>
      </c>
      <c r="DH94" s="5">
        <f t="shared" si="78"/>
        <v>111</v>
      </c>
      <c r="DI94" s="24">
        <v>5.08</v>
      </c>
      <c r="DJ94" s="23">
        <f t="shared" si="79"/>
        <v>563.88</v>
      </c>
      <c r="DK94" s="23">
        <f t="shared" si="80"/>
        <v>616</v>
      </c>
      <c r="DL94" s="23">
        <f t="shared" si="81"/>
        <v>5</v>
      </c>
      <c r="DM94" s="23">
        <f t="shared" si="82"/>
        <v>0</v>
      </c>
      <c r="DN94" s="23">
        <f t="shared" si="83"/>
        <v>568.88</v>
      </c>
      <c r="DO94" s="23">
        <f t="shared" si="84"/>
        <v>0.8789199831247364</v>
      </c>
      <c r="DP94" s="23">
        <f t="shared" si="85"/>
        <v>0</v>
      </c>
      <c r="DQ94" s="10">
        <v>1</v>
      </c>
      <c r="DR94" s="23">
        <f t="shared" si="86"/>
        <v>5.6887999999999996</v>
      </c>
      <c r="DS94" s="23">
        <f t="shared" si="87"/>
        <v>0.1210800168752636</v>
      </c>
      <c r="DT94" s="23">
        <f t="shared" si="88"/>
        <v>0</v>
      </c>
      <c r="DU94" s="7">
        <v>0.1</v>
      </c>
      <c r="DV94" s="6">
        <f t="shared" si="89"/>
        <v>5.6888000000000008E-2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5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50"/>
        <v>0</v>
      </c>
      <c r="FQ94" s="55">
        <f t="shared" si="50"/>
        <v>0</v>
      </c>
      <c r="FR94" s="55">
        <f t="shared" si="50"/>
        <v>0</v>
      </c>
      <c r="FS94" s="55">
        <f t="shared" si="50"/>
        <v>0</v>
      </c>
      <c r="FT94" s="4">
        <f t="shared" si="99"/>
        <v>0</v>
      </c>
      <c r="FU94" s="4">
        <f t="shared" si="99"/>
        <v>0</v>
      </c>
      <c r="FV94" s="4" t="str">
        <f t="shared" si="99"/>
        <v/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3"/>
        <v/>
      </c>
      <c r="HF94" s="4" t="str">
        <f t="shared" si="53"/>
        <v/>
      </c>
      <c r="HG94" s="4" t="str">
        <f t="shared" si="53"/>
        <v/>
      </c>
    </row>
    <row r="95" spans="1:215" s="8" customFormat="1" ht="15" hidden="1" customHeight="1">
      <c r="A95" s="131">
        <v>30100028</v>
      </c>
      <c r="B95" s="89"/>
      <c r="C95" s="28" t="s">
        <v>167</v>
      </c>
      <c r="D95" s="5"/>
      <c r="E95" s="22">
        <v>5.08</v>
      </c>
      <c r="F95" s="23">
        <f t="shared" si="68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2"/>
        <v/>
      </c>
      <c r="DB95" s="4" t="str">
        <f t="shared" si="52"/>
        <v/>
      </c>
      <c r="DC95" s="4" t="str">
        <f t="shared" si="52"/>
        <v/>
      </c>
      <c r="DE95" s="137">
        <v>30100028</v>
      </c>
      <c r="DF95" s="89"/>
      <c r="DG95" s="28" t="s">
        <v>167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50"/>
        <v>0</v>
      </c>
      <c r="FQ95" s="55">
        <f t="shared" si="50"/>
        <v>0</v>
      </c>
      <c r="FR95" s="55">
        <f t="shared" si="50"/>
        <v>0</v>
      </c>
      <c r="FS95" s="55">
        <f t="shared" si="50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3"/>
        <v/>
      </c>
      <c r="HF95" s="4" t="str">
        <f t="shared" si="53"/>
        <v/>
      </c>
      <c r="HG95" s="4" t="str">
        <f t="shared" si="53"/>
        <v/>
      </c>
    </row>
    <row r="96" spans="1:215" s="8" customFormat="1" ht="15" hidden="1" customHeight="1">
      <c r="A96" s="131">
        <v>30100025</v>
      </c>
      <c r="B96" s="89"/>
      <c r="C96" s="28" t="s">
        <v>146</v>
      </c>
      <c r="D96" s="5"/>
      <c r="E96" s="22">
        <v>5.08</v>
      </c>
      <c r="F96" s="23">
        <f t="shared" si="68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2"/>
        <v/>
      </c>
      <c r="DB96" s="4" t="str">
        <f t="shared" si="52"/>
        <v/>
      </c>
      <c r="DC96" s="4" t="str">
        <f t="shared" si="52"/>
        <v/>
      </c>
      <c r="DE96" s="137">
        <v>30100025</v>
      </c>
      <c r="DF96" s="89"/>
      <c r="DG96" s="28" t="s">
        <v>146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50"/>
        <v>0</v>
      </c>
      <c r="FQ96" s="55">
        <f t="shared" si="50"/>
        <v>0</v>
      </c>
      <c r="FR96" s="55">
        <f t="shared" si="50"/>
        <v>0</v>
      </c>
      <c r="FS96" s="55">
        <f t="shared" si="50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3"/>
        <v/>
      </c>
      <c r="HF96" s="4" t="str">
        <f t="shared" si="53"/>
        <v/>
      </c>
      <c r="HG96" s="4" t="str">
        <f t="shared" si="53"/>
        <v/>
      </c>
    </row>
    <row r="97" spans="1:215" s="8" customFormat="1" ht="15" hidden="1" customHeight="1">
      <c r="A97" s="131">
        <v>30100024</v>
      </c>
      <c r="B97" s="89"/>
      <c r="C97" s="28" t="s">
        <v>202</v>
      </c>
      <c r="D97" s="5"/>
      <c r="E97" s="22">
        <v>5.08</v>
      </c>
      <c r="F97" s="23">
        <f t="shared" si="68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2"/>
        <v/>
      </c>
      <c r="DB97" s="4" t="str">
        <f t="shared" si="52"/>
        <v/>
      </c>
      <c r="DC97" s="4" t="str">
        <f t="shared" si="52"/>
        <v/>
      </c>
      <c r="DE97" s="137">
        <v>30100024</v>
      </c>
      <c r="DF97" s="89"/>
      <c r="DG97" s="28" t="s">
        <v>202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50"/>
        <v>0</v>
      </c>
      <c r="FQ97" s="55">
        <f t="shared" si="50"/>
        <v>0</v>
      </c>
      <c r="FR97" s="55">
        <f t="shared" si="50"/>
        <v>0</v>
      </c>
      <c r="FS97" s="55">
        <f t="shared" si="50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3"/>
        <v/>
      </c>
      <c r="HF97" s="4" t="str">
        <f t="shared" si="53"/>
        <v/>
      </c>
      <c r="HG97" s="4" t="str">
        <f t="shared" si="53"/>
        <v/>
      </c>
    </row>
    <row r="98" spans="1:215" s="8" customFormat="1" ht="15" customHeight="1">
      <c r="A98" s="131">
        <v>30100023</v>
      </c>
      <c r="B98" s="89"/>
      <c r="C98" s="28" t="s">
        <v>163</v>
      </c>
      <c r="D98" s="5">
        <v>107</v>
      </c>
      <c r="E98" s="22">
        <v>5.08</v>
      </c>
      <c r="F98" s="23">
        <f t="shared" si="68"/>
        <v>543.56000000000006</v>
      </c>
      <c r="G98" s="23">
        <f>+'[2]11'!$L$8</f>
        <v>633.6</v>
      </c>
      <c r="H98" s="23">
        <f t="shared" si="92"/>
        <v>3.8</v>
      </c>
      <c r="I98" s="23">
        <f t="shared" si="93"/>
        <v>0</v>
      </c>
      <c r="J98" s="23">
        <f t="shared" si="70"/>
        <v>547.36</v>
      </c>
      <c r="K98" s="23">
        <f t="shared" si="71"/>
        <v>0.69424144986845948</v>
      </c>
      <c r="L98" s="23">
        <f t="shared" si="72"/>
        <v>0</v>
      </c>
      <c r="M98" s="10">
        <v>1</v>
      </c>
      <c r="N98" s="23">
        <f t="shared" si="73"/>
        <v>5.4736000000000002</v>
      </c>
      <c r="O98" s="23">
        <f t="shared" si="74"/>
        <v>0.30575855013154052</v>
      </c>
      <c r="P98" s="23">
        <f t="shared" si="75"/>
        <v>0</v>
      </c>
      <c r="Q98" s="7">
        <v>0.1</v>
      </c>
      <c r="R98" s="6">
        <f t="shared" si="76"/>
        <v>5.4736000000000007E-2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3.8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>
        <f t="shared" si="98"/>
        <v>0</v>
      </c>
      <c r="BR98" s="4" t="str">
        <f t="shared" si="98"/>
        <v/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77"/>
        <v>0</v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2"/>
        <v/>
      </c>
      <c r="DB98" s="4" t="str">
        <f t="shared" si="52"/>
        <v/>
      </c>
      <c r="DC98" s="4" t="str">
        <f t="shared" ref="CW98:DC161" si="105">IF(ISERROR(BO98/AW98*100),"",(BO98/AW98*100))</f>
        <v/>
      </c>
      <c r="DE98" s="137">
        <v>30100023</v>
      </c>
      <c r="DF98" s="89"/>
      <c r="DG98" s="28" t="s">
        <v>163</v>
      </c>
      <c r="DH98" s="5">
        <f t="shared" si="78"/>
        <v>107</v>
      </c>
      <c r="DI98" s="24">
        <v>5.08</v>
      </c>
      <c r="DJ98" s="23">
        <f t="shared" si="79"/>
        <v>543.56000000000006</v>
      </c>
      <c r="DK98" s="23">
        <f t="shared" si="80"/>
        <v>633.6</v>
      </c>
      <c r="DL98" s="23">
        <f t="shared" si="81"/>
        <v>3.8</v>
      </c>
      <c r="DM98" s="23">
        <f t="shared" si="82"/>
        <v>0</v>
      </c>
      <c r="DN98" s="23">
        <f t="shared" si="83"/>
        <v>547.36</v>
      </c>
      <c r="DO98" s="23">
        <f t="shared" si="84"/>
        <v>0.69424144986845948</v>
      </c>
      <c r="DP98" s="23">
        <f t="shared" si="85"/>
        <v>0</v>
      </c>
      <c r="DQ98" s="10">
        <v>1</v>
      </c>
      <c r="DR98" s="23">
        <f t="shared" si="86"/>
        <v>5.4736000000000002</v>
      </c>
      <c r="DS98" s="23">
        <f t="shared" si="87"/>
        <v>0.30575855013154052</v>
      </c>
      <c r="DT98" s="23">
        <f t="shared" si="88"/>
        <v>0</v>
      </c>
      <c r="DU98" s="7">
        <v>0.1</v>
      </c>
      <c r="DV98" s="6">
        <f t="shared" si="89"/>
        <v>5.4736000000000007E-2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3.8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50"/>
        <v>0</v>
      </c>
      <c r="FQ98" s="55">
        <f t="shared" si="50"/>
        <v>0</v>
      </c>
      <c r="FR98" s="55">
        <f t="shared" si="50"/>
        <v>0</v>
      </c>
      <c r="FS98" s="55">
        <f t="shared" si="50"/>
        <v>0</v>
      </c>
      <c r="FT98" s="4">
        <f t="shared" si="99"/>
        <v>0</v>
      </c>
      <c r="FU98" s="4">
        <f t="shared" si="99"/>
        <v>0</v>
      </c>
      <c r="FV98" s="4" t="str">
        <f t="shared" si="99"/>
        <v/>
      </c>
      <c r="FW98" s="4">
        <f t="shared" si="99"/>
        <v>0</v>
      </c>
      <c r="FX98" s="4">
        <f t="shared" si="99"/>
        <v>0</v>
      </c>
      <c r="FY98" s="4">
        <f t="shared" si="99"/>
        <v>0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91"/>
        <v>0</v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3"/>
        <v/>
      </c>
      <c r="HF98" s="4" t="str">
        <f t="shared" si="53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131">
        <v>30100027</v>
      </c>
      <c r="B99" s="90"/>
      <c r="C99" s="28" t="s">
        <v>148</v>
      </c>
      <c r="D99" s="5">
        <v>122</v>
      </c>
      <c r="E99" s="22">
        <v>5.08</v>
      </c>
      <c r="F99" s="23">
        <f t="shared" si="68"/>
        <v>619.76</v>
      </c>
      <c r="G99" s="23">
        <f>+'[2]11'!$L$6</f>
        <v>633.6</v>
      </c>
      <c r="H99" s="23">
        <f t="shared" si="92"/>
        <v>1.1000000000000001</v>
      </c>
      <c r="I99" s="23">
        <f t="shared" si="93"/>
        <v>0</v>
      </c>
      <c r="J99" s="23">
        <f t="shared" si="70"/>
        <v>620.86</v>
      </c>
      <c r="K99" s="23">
        <f t="shared" si="71"/>
        <v>0.17717359791257289</v>
      </c>
      <c r="L99" s="23">
        <f t="shared" si="72"/>
        <v>0</v>
      </c>
      <c r="M99" s="10">
        <v>1</v>
      </c>
      <c r="N99" s="23">
        <f t="shared" si="73"/>
        <v>6.2086000000000006</v>
      </c>
      <c r="O99" s="23">
        <f t="shared" si="74"/>
        <v>0.82282640208742708</v>
      </c>
      <c r="P99" s="23">
        <f t="shared" si="75"/>
        <v>0</v>
      </c>
      <c r="Q99" s="7">
        <v>0.1</v>
      </c>
      <c r="R99" s="6">
        <f t="shared" si="76"/>
        <v>6.2086000000000002E-2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1.1000000000000001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>
        <f t="shared" si="98"/>
        <v>0</v>
      </c>
      <c r="BR99" s="4" t="str">
        <f t="shared" si="98"/>
        <v/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137">
        <v>30100027</v>
      </c>
      <c r="DF99" s="90"/>
      <c r="DG99" s="28" t="s">
        <v>148</v>
      </c>
      <c r="DH99" s="5">
        <f t="shared" si="78"/>
        <v>122</v>
      </c>
      <c r="DI99" s="24">
        <v>5.08</v>
      </c>
      <c r="DJ99" s="23">
        <f t="shared" si="79"/>
        <v>619.76</v>
      </c>
      <c r="DK99" s="23">
        <f t="shared" si="80"/>
        <v>633.6</v>
      </c>
      <c r="DL99" s="23">
        <f t="shared" si="81"/>
        <v>1.1000000000000001</v>
      </c>
      <c r="DM99" s="23">
        <f t="shared" si="82"/>
        <v>0</v>
      </c>
      <c r="DN99" s="23">
        <f t="shared" si="83"/>
        <v>620.86</v>
      </c>
      <c r="DO99" s="23">
        <f t="shared" si="84"/>
        <v>0.17717359791257289</v>
      </c>
      <c r="DP99" s="23">
        <f t="shared" si="85"/>
        <v>0</v>
      </c>
      <c r="DQ99" s="10">
        <v>1</v>
      </c>
      <c r="DR99" s="23">
        <f t="shared" si="86"/>
        <v>6.2086000000000006</v>
      </c>
      <c r="DS99" s="23">
        <f t="shared" si="87"/>
        <v>0.82282640208742708</v>
      </c>
      <c r="DT99" s="23">
        <f t="shared" si="88"/>
        <v>0</v>
      </c>
      <c r="DU99" s="7">
        <v>0.1</v>
      </c>
      <c r="DV99" s="6">
        <f t="shared" si="89"/>
        <v>6.2086000000000002E-2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1.1000000000000001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50"/>
        <v>0</v>
      </c>
      <c r="FQ99" s="55">
        <f t="shared" si="50"/>
        <v>0</v>
      </c>
      <c r="FR99" s="55">
        <f t="shared" si="50"/>
        <v>0</v>
      </c>
      <c r="FS99" s="55">
        <f t="shared" si="50"/>
        <v>0</v>
      </c>
      <c r="FT99" s="4">
        <f t="shared" si="99"/>
        <v>0</v>
      </c>
      <c r="FU99" s="4">
        <f t="shared" si="99"/>
        <v>0</v>
      </c>
      <c r="FV99" s="4" t="str">
        <f t="shared" si="99"/>
        <v/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131">
        <v>30100055</v>
      </c>
      <c r="B100" s="88" t="s">
        <v>203</v>
      </c>
      <c r="C100" s="30" t="s">
        <v>166</v>
      </c>
      <c r="D100" s="5"/>
      <c r="E100" s="22">
        <v>5.05</v>
      </c>
      <c r="F100" s="23">
        <f t="shared" si="68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137">
        <v>30100055</v>
      </c>
      <c r="DF100" s="88" t="s">
        <v>203</v>
      </c>
      <c r="DG100" s="30" t="s">
        <v>166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50"/>
        <v>0</v>
      </c>
      <c r="FQ100" s="55">
        <f t="shared" si="50"/>
        <v>0</v>
      </c>
      <c r="FR100" s="55">
        <f t="shared" si="50"/>
        <v>0</v>
      </c>
      <c r="FS100" s="55">
        <f t="shared" si="50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131">
        <v>30100056</v>
      </c>
      <c r="B101" s="89"/>
      <c r="C101" s="28" t="s">
        <v>163</v>
      </c>
      <c r="D101" s="5"/>
      <c r="E101" s="22">
        <v>5.05</v>
      </c>
      <c r="F101" s="23">
        <f t="shared" si="68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137">
        <v>30100056</v>
      </c>
      <c r="DF101" s="89"/>
      <c r="DG101" s="28" t="s">
        <v>163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50"/>
        <v>0</v>
      </c>
      <c r="FQ101" s="55">
        <f t="shared" si="50"/>
        <v>0</v>
      </c>
      <c r="FR101" s="55">
        <f t="shared" si="50"/>
        <v>0</v>
      </c>
      <c r="FS101" s="55">
        <f t="shared" si="50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131">
        <v>30100057</v>
      </c>
      <c r="B102" s="89"/>
      <c r="C102" s="30" t="s">
        <v>204</v>
      </c>
      <c r="D102" s="5"/>
      <c r="E102" s="22">
        <v>5.05</v>
      </c>
      <c r="F102" s="23">
        <f t="shared" si="68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137">
        <v>30100057</v>
      </c>
      <c r="DF102" s="89"/>
      <c r="DG102" s="30" t="s">
        <v>204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50"/>
        <v>0</v>
      </c>
      <c r="FQ102" s="55">
        <f t="shared" si="50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131">
        <v>30100058</v>
      </c>
      <c r="B103" s="90"/>
      <c r="C103" s="30" t="s">
        <v>146</v>
      </c>
      <c r="D103" s="5"/>
      <c r="E103" s="22">
        <v>5.05</v>
      </c>
      <c r="F103" s="23">
        <f t="shared" si="68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137">
        <v>30100058</v>
      </c>
      <c r="DF103" s="90"/>
      <c r="DG103" s="30" t="s">
        <v>146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139">
        <v>30500001</v>
      </c>
      <c r="B104" s="88" t="s">
        <v>205</v>
      </c>
      <c r="C104" s="30" t="s">
        <v>168</v>
      </c>
      <c r="D104" s="5"/>
      <c r="E104" s="22">
        <v>5.07</v>
      </c>
      <c r="F104" s="23">
        <f t="shared" si="68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140">
        <v>30500001</v>
      </c>
      <c r="DF104" s="88" t="s">
        <v>205</v>
      </c>
      <c r="DG104" s="30" t="s">
        <v>168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139">
        <v>30500002</v>
      </c>
      <c r="B105" s="89"/>
      <c r="C105" s="30" t="s">
        <v>206</v>
      </c>
      <c r="D105" s="5"/>
      <c r="E105" s="22">
        <v>5.07</v>
      </c>
      <c r="F105" s="23">
        <f t="shared" si="68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140">
        <v>30500002</v>
      </c>
      <c r="DF105" s="89"/>
      <c r="DG105" s="30" t="s">
        <v>206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139">
        <v>30500003</v>
      </c>
      <c r="B106" s="89"/>
      <c r="C106" s="30" t="s">
        <v>207</v>
      </c>
      <c r="D106" s="5"/>
      <c r="E106" s="22">
        <v>5.07</v>
      </c>
      <c r="F106" s="23">
        <f t="shared" si="68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140">
        <v>30500003</v>
      </c>
      <c r="DF106" s="89"/>
      <c r="DG106" s="30" t="s">
        <v>207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139">
        <v>30500004</v>
      </c>
      <c r="B107" s="90"/>
      <c r="C107" s="30" t="s">
        <v>208</v>
      </c>
      <c r="D107" s="5"/>
      <c r="E107" s="22">
        <v>5.07</v>
      </c>
      <c r="F107" s="23">
        <f t="shared" si="68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140">
        <v>30500004</v>
      </c>
      <c r="DF107" s="90"/>
      <c r="DG107" s="30" t="s">
        <v>208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139">
        <v>30700005</v>
      </c>
      <c r="B108" s="88" t="s">
        <v>209</v>
      </c>
      <c r="C108" s="30" t="s">
        <v>168</v>
      </c>
      <c r="D108" s="5"/>
      <c r="E108" s="22">
        <v>5.04</v>
      </c>
      <c r="F108" s="23">
        <f t="shared" si="68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140">
        <v>30700005</v>
      </c>
      <c r="DF108" s="88" t="s">
        <v>209</v>
      </c>
      <c r="DG108" s="30" t="s">
        <v>168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139">
        <v>30700002</v>
      </c>
      <c r="B109" s="89"/>
      <c r="C109" s="30" t="s">
        <v>206</v>
      </c>
      <c r="D109" s="5"/>
      <c r="E109" s="22">
        <v>5.04</v>
      </c>
      <c r="F109" s="23">
        <f t="shared" si="68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140">
        <v>30700002</v>
      </c>
      <c r="DF109" s="89"/>
      <c r="DG109" s="30" t="s">
        <v>206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139">
        <v>30700003</v>
      </c>
      <c r="B110" s="89"/>
      <c r="C110" s="30" t="s">
        <v>207</v>
      </c>
      <c r="D110" s="5"/>
      <c r="E110" s="22">
        <v>5.04</v>
      </c>
      <c r="F110" s="23">
        <f t="shared" si="68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140">
        <v>30700003</v>
      </c>
      <c r="DF110" s="89"/>
      <c r="DG110" s="30" t="s">
        <v>207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139">
        <v>30700004</v>
      </c>
      <c r="B111" s="90"/>
      <c r="C111" s="30" t="s">
        <v>208</v>
      </c>
      <c r="D111" s="5"/>
      <c r="E111" s="22">
        <v>5.04</v>
      </c>
      <c r="F111" s="23">
        <f t="shared" si="68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140">
        <v>30700004</v>
      </c>
      <c r="DF111" s="90"/>
      <c r="DG111" s="30" t="s">
        <v>208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131">
        <v>30600009</v>
      </c>
      <c r="B112" s="88" t="s">
        <v>71</v>
      </c>
      <c r="C112" s="30" t="s">
        <v>210</v>
      </c>
      <c r="D112" s="5"/>
      <c r="E112" s="22">
        <v>5.05</v>
      </c>
      <c r="F112" s="23">
        <f t="shared" si="68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137">
        <v>30600009</v>
      </c>
      <c r="DF112" s="88" t="s">
        <v>71</v>
      </c>
      <c r="DG112" s="30" t="s">
        <v>210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131">
        <v>30600010</v>
      </c>
      <c r="B113" s="90"/>
      <c r="C113" s="30" t="s">
        <v>183</v>
      </c>
      <c r="D113" s="5"/>
      <c r="E113" s="22">
        <v>5.05</v>
      </c>
      <c r="F113" s="23">
        <f t="shared" si="68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137">
        <v>30600010</v>
      </c>
      <c r="DF113" s="90"/>
      <c r="DG113" s="30" t="s">
        <v>183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131">
        <v>30400026</v>
      </c>
      <c r="B114" s="88" t="s">
        <v>211</v>
      </c>
      <c r="C114" s="30" t="s">
        <v>188</v>
      </c>
      <c r="D114" s="5"/>
      <c r="E114" s="22">
        <v>5.05</v>
      </c>
      <c r="F114" s="23">
        <f t="shared" si="68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137">
        <v>30400026</v>
      </c>
      <c r="DF114" s="88" t="s">
        <v>211</v>
      </c>
      <c r="DG114" s="30" t="s">
        <v>188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131">
        <v>30400027</v>
      </c>
      <c r="B115" s="89"/>
      <c r="C115" s="30" t="s">
        <v>154</v>
      </c>
      <c r="D115" s="5"/>
      <c r="E115" s="22">
        <v>5.05</v>
      </c>
      <c r="F115" s="23">
        <f t="shared" si="68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137">
        <v>30400027</v>
      </c>
      <c r="DF115" s="89"/>
      <c r="DG115" s="30" t="s">
        <v>154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131">
        <v>30400028</v>
      </c>
      <c r="B116" s="90"/>
      <c r="C116" s="30" t="s">
        <v>212</v>
      </c>
      <c r="D116" s="5"/>
      <c r="E116" s="22">
        <v>5.05</v>
      </c>
      <c r="F116" s="23">
        <f t="shared" si="68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137">
        <v>30400028</v>
      </c>
      <c r="DF116" s="90"/>
      <c r="DG116" s="30" t="s">
        <v>212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131">
        <v>30400004</v>
      </c>
      <c r="B117" s="88" t="s">
        <v>72</v>
      </c>
      <c r="C117" s="30" t="s">
        <v>188</v>
      </c>
      <c r="D117" s="5"/>
      <c r="E117" s="22">
        <v>5.03</v>
      </c>
      <c r="F117" s="23">
        <f t="shared" si="68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137">
        <v>30400004</v>
      </c>
      <c r="DF117" s="88" t="s">
        <v>72</v>
      </c>
      <c r="DG117" s="30" t="s">
        <v>188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628.79999999999995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>
        <f t="shared" si="85"/>
        <v>0</v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131">
        <v>30400003</v>
      </c>
      <c r="B118" s="89"/>
      <c r="C118" s="30" t="s">
        <v>166</v>
      </c>
      <c r="D118" s="5"/>
      <c r="E118" s="22">
        <v>5.03</v>
      </c>
      <c r="F118" s="23">
        <f t="shared" si="68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137">
        <v>30400003</v>
      </c>
      <c r="DF118" s="89"/>
      <c r="DG118" s="30" t="s">
        <v>166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419.2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>
        <f t="shared" si="85"/>
        <v>0</v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131">
        <v>30400005</v>
      </c>
      <c r="B119" s="90"/>
      <c r="C119" s="30" t="s">
        <v>212</v>
      </c>
      <c r="D119" s="5"/>
      <c r="E119" s="22">
        <v>5.03</v>
      </c>
      <c r="F119" s="23">
        <f t="shared" si="68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137">
        <v>30400005</v>
      </c>
      <c r="DF119" s="90"/>
      <c r="DG119" s="30" t="s">
        <v>212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131">
        <v>30300005</v>
      </c>
      <c r="B120" s="88" t="s">
        <v>73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137">
        <v>30300005</v>
      </c>
      <c r="DF120" s="88" t="s">
        <v>73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131">
        <v>30300004</v>
      </c>
      <c r="B121" s="89"/>
      <c r="C121" s="30" t="s">
        <v>213</v>
      </c>
      <c r="D121" s="5"/>
      <c r="E121" s="22">
        <v>5.03</v>
      </c>
      <c r="F121" s="23">
        <f t="shared" si="68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137">
        <v>30300004</v>
      </c>
      <c r="DF121" s="89"/>
      <c r="DG121" s="30" t="s">
        <v>213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131">
        <v>30300006</v>
      </c>
      <c r="B122" s="90"/>
      <c r="C122" s="30" t="s">
        <v>145</v>
      </c>
      <c r="D122" s="5"/>
      <c r="E122" s="22">
        <v>5.03</v>
      </c>
      <c r="F122" s="23">
        <f t="shared" si="68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137">
        <v>30300006</v>
      </c>
      <c r="DF122" s="90"/>
      <c r="DG122" s="30" t="s">
        <v>145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131">
        <v>30100003</v>
      </c>
      <c r="B123" s="88" t="s">
        <v>214</v>
      </c>
      <c r="C123" s="30" t="s">
        <v>172</v>
      </c>
      <c r="D123" s="5"/>
      <c r="E123" s="22">
        <v>5.03</v>
      </c>
      <c r="F123" s="23">
        <f t="shared" si="68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137">
        <v>30100003</v>
      </c>
      <c r="DF123" s="88" t="s">
        <v>214</v>
      </c>
      <c r="DG123" s="30" t="s">
        <v>172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131">
        <v>30100004</v>
      </c>
      <c r="B124" s="89"/>
      <c r="C124" s="30" t="s">
        <v>146</v>
      </c>
      <c r="D124" s="5"/>
      <c r="E124" s="22">
        <v>5.03</v>
      </c>
      <c r="F124" s="23">
        <f t="shared" si="68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137">
        <v>30100004</v>
      </c>
      <c r="DF124" s="89"/>
      <c r="DG124" s="30" t="s">
        <v>146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131">
        <v>30100005</v>
      </c>
      <c r="B125" s="89"/>
      <c r="C125" s="30" t="s">
        <v>188</v>
      </c>
      <c r="D125" s="5"/>
      <c r="E125" s="22">
        <v>5.03</v>
      </c>
      <c r="F125" s="23">
        <f t="shared" si="68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137">
        <v>30100005</v>
      </c>
      <c r="DF125" s="89"/>
      <c r="DG125" s="30" t="s">
        <v>188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131">
        <v>30100006</v>
      </c>
      <c r="B126" s="90"/>
      <c r="C126" s="30" t="s">
        <v>215</v>
      </c>
      <c r="D126" s="5"/>
      <c r="E126" s="22">
        <v>5.03</v>
      </c>
      <c r="F126" s="23">
        <f t="shared" si="68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137">
        <v>30100006</v>
      </c>
      <c r="DF126" s="90"/>
      <c r="DG126" s="30" t="s">
        <v>215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144">
        <v>30700007</v>
      </c>
      <c r="B127" s="88" t="s">
        <v>216</v>
      </c>
      <c r="C127" s="30" t="s">
        <v>217</v>
      </c>
      <c r="D127" s="5"/>
      <c r="E127" s="22">
        <v>4.8600000000000003</v>
      </c>
      <c r="F127" s="23">
        <f t="shared" si="68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145">
        <v>30700007</v>
      </c>
      <c r="DF127" s="88" t="s">
        <v>216</v>
      </c>
      <c r="DG127" s="30" t="s">
        <v>217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144">
        <v>30700006</v>
      </c>
      <c r="B128" s="89"/>
      <c r="C128" s="30" t="s">
        <v>74</v>
      </c>
      <c r="D128" s="5"/>
      <c r="E128" s="22">
        <v>4.8600000000000003</v>
      </c>
      <c r="F128" s="23">
        <f t="shared" si="68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145">
        <v>30700006</v>
      </c>
      <c r="DF128" s="89"/>
      <c r="DG128" s="30" t="s">
        <v>74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144">
        <v>30700008</v>
      </c>
      <c r="B129" s="89"/>
      <c r="C129" s="30" t="s">
        <v>155</v>
      </c>
      <c r="D129" s="5"/>
      <c r="E129" s="22">
        <v>4.8600000000000003</v>
      </c>
      <c r="F129" s="23">
        <f t="shared" si="68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145">
        <v>30700008</v>
      </c>
      <c r="DF129" s="89"/>
      <c r="DG129" s="30" t="s">
        <v>155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144">
        <v>30700009</v>
      </c>
      <c r="B130" s="90"/>
      <c r="C130" s="30" t="s">
        <v>215</v>
      </c>
      <c r="D130" s="5"/>
      <c r="E130" s="22">
        <v>4.8600000000000003</v>
      </c>
      <c r="F130" s="23">
        <f t="shared" si="68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145">
        <v>30700009</v>
      </c>
      <c r="DF130" s="90"/>
      <c r="DG130" s="30" t="s">
        <v>215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131">
        <v>30300002</v>
      </c>
      <c r="B131" s="88" t="s">
        <v>218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137">
        <v>30300002</v>
      </c>
      <c r="DF131" s="88" t="s">
        <v>218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131">
        <v>30300001</v>
      </c>
      <c r="B132" s="89"/>
      <c r="C132" s="30" t="s">
        <v>213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137">
        <v>30300001</v>
      </c>
      <c r="DF132" s="89"/>
      <c r="DG132" s="30" t="s">
        <v>213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131">
        <v>30300003</v>
      </c>
      <c r="B133" s="90"/>
      <c r="C133" s="30" t="s">
        <v>145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137">
        <v>30300003</v>
      </c>
      <c r="DF133" s="90"/>
      <c r="DG133" s="30" t="s">
        <v>145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131">
        <v>30100059</v>
      </c>
      <c r="B134" s="88" t="s">
        <v>75</v>
      </c>
      <c r="C134" s="30" t="s">
        <v>166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137">
        <v>30100059</v>
      </c>
      <c r="DF134" s="88" t="s">
        <v>75</v>
      </c>
      <c r="DG134" s="30" t="s">
        <v>166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131">
        <v>30100060</v>
      </c>
      <c r="B135" s="90"/>
      <c r="C135" s="30" t="s">
        <v>146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137">
        <v>30100060</v>
      </c>
      <c r="DF135" s="90"/>
      <c r="DG135" s="30" t="s">
        <v>146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131">
        <v>30600014</v>
      </c>
      <c r="B136" s="88" t="s">
        <v>219</v>
      </c>
      <c r="C136" s="30" t="s">
        <v>145</v>
      </c>
      <c r="D136" s="5"/>
      <c r="E136" s="22">
        <v>5.03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137">
        <v>30600014</v>
      </c>
      <c r="DF136" s="88" t="s">
        <v>219</v>
      </c>
      <c r="DG136" s="30" t="s">
        <v>145</v>
      </c>
      <c r="DH136" s="5">
        <f t="shared" si="132"/>
        <v>0</v>
      </c>
      <c r="DI136" s="22">
        <v>5.03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131">
        <v>30600012</v>
      </c>
      <c r="B137" s="89"/>
      <c r="C137" s="30" t="s">
        <v>77</v>
      </c>
      <c r="D137" s="5"/>
      <c r="E137" s="22">
        <v>5.03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137">
        <v>30600012</v>
      </c>
      <c r="DF137" s="89"/>
      <c r="DG137" s="30" t="s">
        <v>77</v>
      </c>
      <c r="DH137" s="5">
        <f t="shared" si="132"/>
        <v>0</v>
      </c>
      <c r="DI137" s="22">
        <v>5.03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131">
        <v>30600011</v>
      </c>
      <c r="B138" s="89"/>
      <c r="C138" s="30" t="s">
        <v>166</v>
      </c>
      <c r="D138" s="5"/>
      <c r="E138" s="22">
        <v>5.03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137">
        <v>30600011</v>
      </c>
      <c r="DF138" s="89"/>
      <c r="DG138" s="30" t="s">
        <v>166</v>
      </c>
      <c r="DH138" s="5">
        <f t="shared" si="132"/>
        <v>0</v>
      </c>
      <c r="DI138" s="22">
        <v>5.03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131">
        <v>30600013</v>
      </c>
      <c r="B139" s="90"/>
      <c r="C139" s="30" t="s">
        <v>220</v>
      </c>
      <c r="D139" s="5"/>
      <c r="E139" s="22">
        <v>5.03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137">
        <v>30600013</v>
      </c>
      <c r="DF139" s="90"/>
      <c r="DG139" s="30" t="s">
        <v>220</v>
      </c>
      <c r="DH139" s="5">
        <f t="shared" si="132"/>
        <v>0</v>
      </c>
      <c r="DI139" s="22">
        <v>5.03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131">
        <v>30700017</v>
      </c>
      <c r="B140" s="31" t="s">
        <v>221</v>
      </c>
      <c r="C140" s="31" t="s">
        <v>222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137">
        <v>30700017</v>
      </c>
      <c r="DF140" s="31" t="s">
        <v>221</v>
      </c>
      <c r="DG140" s="31" t="s">
        <v>222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131">
        <v>30700016</v>
      </c>
      <c r="B141" s="31" t="s">
        <v>223</v>
      </c>
      <c r="C141" s="31" t="s">
        <v>78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137">
        <v>30700016</v>
      </c>
      <c r="DF141" s="31" t="s">
        <v>223</v>
      </c>
      <c r="DG141" s="31" t="s">
        <v>78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131">
        <v>30700014</v>
      </c>
      <c r="B142" s="31" t="s">
        <v>224</v>
      </c>
      <c r="C142" s="31" t="s">
        <v>79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137">
        <v>30700014</v>
      </c>
      <c r="DF142" s="31" t="s">
        <v>224</v>
      </c>
      <c r="DG142" s="31" t="s">
        <v>79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131">
        <v>30700013</v>
      </c>
      <c r="B143" s="31" t="s">
        <v>225</v>
      </c>
      <c r="C143" s="31" t="s">
        <v>80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137">
        <v>30700013</v>
      </c>
      <c r="DF143" s="31" t="s">
        <v>225</v>
      </c>
      <c r="DG143" s="31" t="s">
        <v>80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131">
        <v>30700015</v>
      </c>
      <c r="B144" s="31" t="s">
        <v>226</v>
      </c>
      <c r="C144" s="31" t="s">
        <v>227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137">
        <v>30700015</v>
      </c>
      <c r="DF144" s="31" t="s">
        <v>226</v>
      </c>
      <c r="DG144" s="31" t="s">
        <v>227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131">
        <v>30700012</v>
      </c>
      <c r="B145" s="31" t="s">
        <v>228</v>
      </c>
      <c r="C145" s="31" t="s">
        <v>227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137">
        <v>30700012</v>
      </c>
      <c r="DF145" s="31" t="s">
        <v>228</v>
      </c>
      <c r="DG145" s="31" t="s">
        <v>227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131">
        <v>30700018</v>
      </c>
      <c r="B146" s="31" t="s">
        <v>229</v>
      </c>
      <c r="C146" s="31" t="s">
        <v>227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137">
        <v>30700018</v>
      </c>
      <c r="DF146" s="31" t="s">
        <v>229</v>
      </c>
      <c r="DG146" s="31" t="s">
        <v>227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131">
        <v>30700011</v>
      </c>
      <c r="B147" s="31" t="s">
        <v>230</v>
      </c>
      <c r="C147" s="31" t="s">
        <v>231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137">
        <v>30700011</v>
      </c>
      <c r="DF147" s="31" t="s">
        <v>230</v>
      </c>
      <c r="DG147" s="31" t="s">
        <v>231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139">
        <v>30601015</v>
      </c>
      <c r="B148" s="31" t="s">
        <v>232</v>
      </c>
      <c r="C148" s="31" t="s">
        <v>233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140">
        <v>30601015</v>
      </c>
      <c r="DF148" s="31" t="s">
        <v>232</v>
      </c>
      <c r="DG148" s="31" t="s">
        <v>233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139">
        <v>30101066</v>
      </c>
      <c r="B149" s="31" t="s">
        <v>234</v>
      </c>
      <c r="C149" s="31" t="s">
        <v>233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140">
        <v>30101066</v>
      </c>
      <c r="DF149" s="31" t="s">
        <v>234</v>
      </c>
      <c r="DG149" s="31" t="s">
        <v>233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139">
        <v>30700001</v>
      </c>
      <c r="B150" s="69" t="s">
        <v>235</v>
      </c>
      <c r="C150" s="30" t="s">
        <v>236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140">
        <v>30700001</v>
      </c>
      <c r="DF150" s="69" t="s">
        <v>235</v>
      </c>
      <c r="DG150" s="30" t="s">
        <v>236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69" t="s">
        <v>76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69" t="s">
        <v>76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454</v>
      </c>
      <c r="E152" s="44"/>
      <c r="F152" s="45">
        <f>SUM(F4:F151)</f>
        <v>2301.17</v>
      </c>
      <c r="G152" s="45">
        <f t="shared" ref="G152:J152" si="155">SUM(G4:G151)</f>
        <v>6768.6266666666679</v>
      </c>
      <c r="H152" s="45">
        <f t="shared" si="155"/>
        <v>8.5</v>
      </c>
      <c r="I152" s="45">
        <f t="shared" si="155"/>
        <v>0</v>
      </c>
      <c r="J152" s="45">
        <f t="shared" si="155"/>
        <v>2309.67</v>
      </c>
      <c r="K152" s="45">
        <f>IF(ISERROR(H152/J152*100),"0",(H152/J152*100))</f>
        <v>0.3680179419570761</v>
      </c>
      <c r="L152" s="45">
        <f>IF(ISERROR(I152/G152*100),"0",(I152/G152*100))</f>
        <v>0</v>
      </c>
      <c r="M152" s="46">
        <f>IF(ISERROR(N152/J152*100),"",(N152/J152*100))</f>
        <v>0.88725878588716145</v>
      </c>
      <c r="N152" s="45">
        <f>SUM(N4:N151)</f>
        <v>20.492750000000001</v>
      </c>
      <c r="O152" s="45">
        <f>IF(ISERROR(M152-K152-L152),"0",(M152-K152-L152))</f>
        <v>0.51924084393008529</v>
      </c>
      <c r="P152" s="45">
        <f>(S152+T152+U152+V152+W152+X152+Y152+Z152+AA152)/J152*1000</f>
        <v>0.43296228465538361</v>
      </c>
      <c r="Q152" s="47">
        <f>IF(ISERROR(R152/J152*1000),"",(R152/J152*1000))</f>
        <v>0.19019297129027093</v>
      </c>
      <c r="R152" s="45">
        <f>SUM(R4:R151)</f>
        <v>0.43928300000000009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1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1.5</v>
      </c>
      <c r="AC152" s="45">
        <f t="shared" si="156"/>
        <v>0.5</v>
      </c>
      <c r="AD152" s="45">
        <f t="shared" si="156"/>
        <v>5.8000000000000007</v>
      </c>
      <c r="AE152" s="45">
        <f t="shared" si="156"/>
        <v>0</v>
      </c>
      <c r="AF152" s="45">
        <f t="shared" si="156"/>
        <v>0.5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0.2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6.4944342698307553E-2</v>
      </c>
      <c r="BQ152" s="48">
        <f t="shared" ref="BQ152:CO152" si="157">IF(ISERROR(AC152/$J$152*100),"",(AC152/$J$152*100))</f>
        <v>2.1648114232769182E-2</v>
      </c>
      <c r="BR152" s="48">
        <f t="shared" si="157"/>
        <v>0.25111812510012255</v>
      </c>
      <c r="BS152" s="48">
        <f t="shared" si="157"/>
        <v>0</v>
      </c>
      <c r="BT152" s="48">
        <f t="shared" si="157"/>
        <v>2.1648114232769182E-2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8.6592456931076731E-3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1523</v>
      </c>
      <c r="DI152" s="41"/>
      <c r="DJ152" s="41">
        <f>SUM(DJ4:DJ151)</f>
        <v>7690.2000000000007</v>
      </c>
      <c r="DK152" s="41">
        <f>SUM(DK4:DK151)</f>
        <v>16603.609333333334</v>
      </c>
      <c r="DL152" s="41">
        <f t="shared" ref="DL152:DN152" si="172">SUM(DL4:DL151)</f>
        <v>65.5</v>
      </c>
      <c r="DM152" s="41">
        <f t="shared" si="172"/>
        <v>0</v>
      </c>
      <c r="DN152" s="41">
        <f t="shared" si="172"/>
        <v>7755.6999999999989</v>
      </c>
      <c r="DO152" s="41">
        <f>IF(ISERROR(DL152/DN152*100),"",(DL152/DN152*100))</f>
        <v>0.84454014466779292</v>
      </c>
      <c r="DP152" s="41">
        <f>IF(ISERROR(DM152/DK152*100),"",(DM152/DK152*100))</f>
        <v>0</v>
      </c>
      <c r="DQ152" s="42">
        <f>IF(ISERROR(DR152/DN152*100),"",(DR152/DN152*100))</f>
        <v>0.62089508361592127</v>
      </c>
      <c r="DR152" s="41">
        <f>SUM(DR4:DR151)</f>
        <v>48.154759999999996</v>
      </c>
      <c r="DS152" s="41">
        <f>IF(ISERROR(DQ152-DO152-DP152),"",(DQ152-DO152-DP152))</f>
        <v>-0.22364506105187165</v>
      </c>
      <c r="DT152" s="41">
        <f t="shared" si="142"/>
        <v>0.25787485333367721</v>
      </c>
      <c r="DU152" s="43">
        <f>IF(ISERROR(DV152/DN152*1000),"",(DV152/DN152*1000))</f>
        <v>0.27984733808682649</v>
      </c>
      <c r="DV152" s="41">
        <f>SUM(DV4:DV151)</f>
        <v>2.1704119999999998</v>
      </c>
      <c r="DW152" s="41">
        <f>SUM(DW4:DW151)</f>
        <v>0</v>
      </c>
      <c r="DX152" s="41">
        <f t="shared" ref="DX152:FS152" si="173">SUM(DX4:DX151)</f>
        <v>1</v>
      </c>
      <c r="DY152" s="41">
        <f t="shared" si="173"/>
        <v>0</v>
      </c>
      <c r="DZ152" s="41">
        <f t="shared" si="173"/>
        <v>1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8.5</v>
      </c>
      <c r="EG152" s="41">
        <f t="shared" si="173"/>
        <v>15</v>
      </c>
      <c r="EH152" s="41">
        <f t="shared" si="173"/>
        <v>14.799999999999999</v>
      </c>
      <c r="EI152" s="41">
        <f t="shared" si="173"/>
        <v>24</v>
      </c>
      <c r="EJ152" s="41">
        <f t="shared" si="173"/>
        <v>0.5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0.2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2.5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0.10959681266681282</v>
      </c>
      <c r="FU152" s="46">
        <f t="shared" si="153"/>
        <v>1776.1145038167936</v>
      </c>
      <c r="FV152" s="46" t="str">
        <f t="shared" si="153"/>
        <v/>
      </c>
      <c r="FW152" s="46">
        <f t="shared" si="153"/>
        <v>3865.3873469621685</v>
      </c>
      <c r="FX152" s="46">
        <f t="shared" si="153"/>
        <v>1.0383189533080428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0</v>
      </c>
      <c r="GC152" s="46" t="str">
        <f t="shared" si="153"/>
        <v/>
      </c>
      <c r="GD152" s="46">
        <f t="shared" si="153"/>
        <v>0</v>
      </c>
      <c r="GE152" s="46" t="str">
        <f t="shared" si="153"/>
        <v/>
      </c>
      <c r="GF152" s="46">
        <f t="shared" si="153"/>
        <v>0</v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16.666666666666664</v>
      </c>
      <c r="GN152" s="46">
        <f t="shared" si="149"/>
        <v>0</v>
      </c>
      <c r="GO152" s="46">
        <f t="shared" si="149"/>
        <v>0</v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2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19" t="s">
        <v>237</v>
      </c>
      <c r="B156" s="119"/>
      <c r="C156" s="119"/>
      <c r="D156" s="119"/>
      <c r="BN156" t="s">
        <v>100</v>
      </c>
      <c r="DW156" s="35" t="s">
        <v>12</v>
      </c>
      <c r="DX156" s="63">
        <f>+DW152</f>
        <v>0</v>
      </c>
      <c r="DY156" s="57">
        <f>+DX156/DW153</f>
        <v>0</v>
      </c>
    </row>
    <row r="157" spans="1:215" s="34" customFormat="1" ht="26.25" customHeight="1">
      <c r="A157" s="120" t="s">
        <v>101</v>
      </c>
      <c r="B157" s="122" t="s">
        <v>0</v>
      </c>
      <c r="C157" s="124" t="s">
        <v>1</v>
      </c>
      <c r="D157" s="126" t="s">
        <v>2</v>
      </c>
      <c r="E157" s="128" t="s">
        <v>3</v>
      </c>
      <c r="F157" s="111" t="s">
        <v>102</v>
      </c>
      <c r="G157" s="111" t="s">
        <v>103</v>
      </c>
      <c r="H157" s="115" t="s">
        <v>104</v>
      </c>
      <c r="I157" s="115" t="s">
        <v>105</v>
      </c>
      <c r="J157" s="115" t="s">
        <v>4</v>
      </c>
      <c r="K157" s="117" t="s">
        <v>106</v>
      </c>
      <c r="L157" s="105" t="s">
        <v>56</v>
      </c>
      <c r="M157" s="107" t="s">
        <v>5</v>
      </c>
      <c r="N157" s="109" t="s">
        <v>6</v>
      </c>
      <c r="O157" s="111" t="s">
        <v>7</v>
      </c>
      <c r="P157" s="105" t="s">
        <v>10</v>
      </c>
      <c r="Q157" s="113" t="s">
        <v>9</v>
      </c>
      <c r="R157" s="97" t="s">
        <v>8</v>
      </c>
      <c r="S157" s="99" t="s">
        <v>11</v>
      </c>
      <c r="T157" s="100"/>
      <c r="U157" s="100"/>
      <c r="V157" s="100"/>
      <c r="W157" s="100"/>
      <c r="X157" s="100"/>
      <c r="Y157" s="100"/>
      <c r="Z157" s="100"/>
      <c r="AA157" s="101"/>
      <c r="AB157" s="102" t="s">
        <v>57</v>
      </c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2" t="s">
        <v>58</v>
      </c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4" t="s">
        <v>59</v>
      </c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104"/>
      <c r="CP157" s="104" t="s">
        <v>60</v>
      </c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W157" s="35" t="s">
        <v>13</v>
      </c>
      <c r="DX157" s="63">
        <f>+DX152</f>
        <v>1</v>
      </c>
      <c r="DY157" s="57">
        <f>+DX157/DW153</f>
        <v>0.5</v>
      </c>
    </row>
    <row r="158" spans="1:215" s="34" customFormat="1" ht="36" customHeight="1">
      <c r="A158" s="121"/>
      <c r="B158" s="123"/>
      <c r="C158" s="125"/>
      <c r="D158" s="127"/>
      <c r="E158" s="129"/>
      <c r="F158" s="112"/>
      <c r="G158" s="112"/>
      <c r="H158" s="116"/>
      <c r="I158" s="116"/>
      <c r="J158" s="116"/>
      <c r="K158" s="118"/>
      <c r="L158" s="106"/>
      <c r="M158" s="108"/>
      <c r="N158" s="110"/>
      <c r="O158" s="112"/>
      <c r="P158" s="106"/>
      <c r="Q158" s="114"/>
      <c r="R158" s="98"/>
      <c r="S158" s="35" t="s">
        <v>12</v>
      </c>
      <c r="T158" s="35" t="s">
        <v>13</v>
      </c>
      <c r="U158" s="35" t="s">
        <v>46</v>
      </c>
      <c r="V158" s="35" t="s">
        <v>20</v>
      </c>
      <c r="W158" s="35" t="s">
        <v>61</v>
      </c>
      <c r="X158" s="35" t="s">
        <v>107</v>
      </c>
      <c r="Y158" s="35" t="s">
        <v>108</v>
      </c>
      <c r="Z158" s="35" t="s">
        <v>109</v>
      </c>
      <c r="AA158" s="35" t="s">
        <v>110</v>
      </c>
      <c r="AB158" s="36" t="s">
        <v>62</v>
      </c>
      <c r="AC158" s="25" t="s">
        <v>111</v>
      </c>
      <c r="AD158" s="25" t="s">
        <v>112</v>
      </c>
      <c r="AE158" s="25" t="s">
        <v>113</v>
      </c>
      <c r="AF158" s="36" t="s">
        <v>114</v>
      </c>
      <c r="AG158" s="25" t="s">
        <v>115</v>
      </c>
      <c r="AH158" s="25" t="s">
        <v>116</v>
      </c>
      <c r="AI158" s="36" t="s">
        <v>117</v>
      </c>
      <c r="AJ158" s="36" t="s">
        <v>118</v>
      </c>
      <c r="AK158" s="36" t="s">
        <v>119</v>
      </c>
      <c r="AL158" s="26" t="s">
        <v>120</v>
      </c>
      <c r="AM158" s="25" t="s">
        <v>63</v>
      </c>
      <c r="AN158" s="25" t="s">
        <v>121</v>
      </c>
      <c r="AO158" s="25" t="s">
        <v>122</v>
      </c>
      <c r="AP158" s="36" t="s">
        <v>123</v>
      </c>
      <c r="AQ158" s="37" t="s">
        <v>64</v>
      </c>
      <c r="AR158" s="36" t="s">
        <v>65</v>
      </c>
      <c r="AS158" s="36" t="s">
        <v>66</v>
      </c>
      <c r="AT158" s="36" t="s">
        <v>67</v>
      </c>
      <c r="AU158" s="36" t="s">
        <v>124</v>
      </c>
      <c r="AV158" s="25" t="s">
        <v>125</v>
      </c>
      <c r="AW158" s="25" t="s">
        <v>68</v>
      </c>
      <c r="AX158" s="25" t="s">
        <v>126</v>
      </c>
      <c r="AY158" s="25" t="s">
        <v>127</v>
      </c>
      <c r="AZ158" s="25" t="s">
        <v>69</v>
      </c>
      <c r="BA158" s="25" t="s">
        <v>128</v>
      </c>
      <c r="BB158" s="27" t="s">
        <v>111</v>
      </c>
      <c r="BC158" s="38" t="s">
        <v>112</v>
      </c>
      <c r="BD158" s="38" t="s">
        <v>113</v>
      </c>
      <c r="BE158" s="38" t="s">
        <v>129</v>
      </c>
      <c r="BF158" s="38" t="s">
        <v>121</v>
      </c>
      <c r="BG158" s="38" t="s">
        <v>114</v>
      </c>
      <c r="BH158" s="38" t="s">
        <v>116</v>
      </c>
      <c r="BI158" s="38" t="s">
        <v>130</v>
      </c>
      <c r="BJ158" s="38" t="s">
        <v>118</v>
      </c>
      <c r="BK158" s="38" t="s">
        <v>131</v>
      </c>
      <c r="BL158" s="38" t="s">
        <v>70</v>
      </c>
      <c r="BM158" s="38" t="s">
        <v>115</v>
      </c>
      <c r="BN158" s="38" t="s">
        <v>132</v>
      </c>
      <c r="BO158" s="38" t="s">
        <v>66</v>
      </c>
      <c r="BP158" s="36" t="s">
        <v>62</v>
      </c>
      <c r="BQ158" s="25" t="s">
        <v>111</v>
      </c>
      <c r="BR158" s="25" t="s">
        <v>112</v>
      </c>
      <c r="BS158" s="25" t="s">
        <v>113</v>
      </c>
      <c r="BT158" s="36" t="s">
        <v>114</v>
      </c>
      <c r="BU158" s="25" t="s">
        <v>115</v>
      </c>
      <c r="BV158" s="25" t="s">
        <v>116</v>
      </c>
      <c r="BW158" s="36" t="s">
        <v>117</v>
      </c>
      <c r="BX158" s="36" t="s">
        <v>118</v>
      </c>
      <c r="BY158" s="36" t="s">
        <v>119</v>
      </c>
      <c r="BZ158" s="26" t="s">
        <v>120</v>
      </c>
      <c r="CA158" s="25" t="s">
        <v>63</v>
      </c>
      <c r="CB158" s="25" t="s">
        <v>121</v>
      </c>
      <c r="CC158" s="25" t="s">
        <v>122</v>
      </c>
      <c r="CD158" s="36" t="s">
        <v>123</v>
      </c>
      <c r="CE158" s="37" t="s">
        <v>64</v>
      </c>
      <c r="CF158" s="36" t="s">
        <v>65</v>
      </c>
      <c r="CG158" s="36" t="s">
        <v>66</v>
      </c>
      <c r="CH158" s="36" t="s">
        <v>67</v>
      </c>
      <c r="CI158" s="36" t="s">
        <v>124</v>
      </c>
      <c r="CJ158" s="25" t="s">
        <v>125</v>
      </c>
      <c r="CK158" s="25" t="s">
        <v>68</v>
      </c>
      <c r="CL158" s="25" t="s">
        <v>126</v>
      </c>
      <c r="CM158" s="25" t="s">
        <v>127</v>
      </c>
      <c r="CN158" s="25" t="s">
        <v>69</v>
      </c>
      <c r="CO158" s="25" t="s">
        <v>128</v>
      </c>
      <c r="CP158" s="27" t="s">
        <v>111</v>
      </c>
      <c r="CQ158" s="38" t="s">
        <v>112</v>
      </c>
      <c r="CR158" s="38" t="s">
        <v>113</v>
      </c>
      <c r="CS158" s="38" t="s">
        <v>129</v>
      </c>
      <c r="CT158" s="38" t="s">
        <v>121</v>
      </c>
      <c r="CU158" s="38" t="s">
        <v>114</v>
      </c>
      <c r="CV158" s="38" t="s">
        <v>116</v>
      </c>
      <c r="CW158" s="38" t="s">
        <v>130</v>
      </c>
      <c r="CX158" s="38" t="s">
        <v>118</v>
      </c>
      <c r="CY158" s="38" t="s">
        <v>131</v>
      </c>
      <c r="CZ158" s="38" t="s">
        <v>70</v>
      </c>
      <c r="DA158" s="38" t="s">
        <v>115</v>
      </c>
      <c r="DB158" s="38" t="s">
        <v>132</v>
      </c>
      <c r="DC158" s="38" t="s">
        <v>66</v>
      </c>
      <c r="DW158" s="35" t="s">
        <v>47</v>
      </c>
      <c r="DX158" s="63">
        <f>+EA152</f>
        <v>0</v>
      </c>
      <c r="DY158" s="57">
        <f>+DX158/DW153</f>
        <v>0</v>
      </c>
      <c r="EH158" s="58"/>
    </row>
    <row r="159" spans="1:215" s="34" customFormat="1" ht="18" hidden="1" customHeight="1">
      <c r="A159" s="131">
        <v>30501005</v>
      </c>
      <c r="B159" s="122" t="s">
        <v>134</v>
      </c>
      <c r="C159" s="65" t="s">
        <v>77</v>
      </c>
      <c r="D159" s="66"/>
      <c r="E159" s="132">
        <v>5.03</v>
      </c>
      <c r="F159" s="23">
        <f t="shared" ref="F159:F222" si="174">E159*D159</f>
        <v>0</v>
      </c>
      <c r="G159" s="67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133"/>
      <c r="AC159" s="134"/>
      <c r="AD159" s="134"/>
      <c r="AE159" s="134"/>
      <c r="AF159" s="133"/>
      <c r="AG159" s="134"/>
      <c r="AH159" s="134"/>
      <c r="AI159" s="133"/>
      <c r="AJ159" s="133"/>
      <c r="AK159" s="133"/>
      <c r="AL159" s="135"/>
      <c r="AM159" s="134"/>
      <c r="AN159" s="134"/>
      <c r="AO159" s="134"/>
      <c r="AP159" s="133"/>
      <c r="AQ159" s="136"/>
      <c r="AR159" s="133"/>
      <c r="AS159" s="133"/>
      <c r="AT159" s="133"/>
      <c r="AU159" s="133"/>
      <c r="AV159" s="134"/>
      <c r="AW159" s="134"/>
      <c r="AX159" s="134"/>
      <c r="AY159" s="134"/>
      <c r="AZ159" s="134"/>
      <c r="BA159" s="134"/>
      <c r="BB159" s="134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1</v>
      </c>
      <c r="DY159" s="57">
        <f>+DX159/DW153</f>
        <v>0.5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8" hidden="1" customHeight="1">
      <c r="A160" s="131">
        <v>30501006</v>
      </c>
      <c r="B160" s="123"/>
      <c r="C160" s="65" t="s">
        <v>135</v>
      </c>
      <c r="D160" s="66"/>
      <c r="E160" s="132">
        <v>5.03</v>
      </c>
      <c r="F160" s="23">
        <f t="shared" si="174"/>
        <v>0</v>
      </c>
      <c r="G160" s="67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133"/>
      <c r="AC160" s="134"/>
      <c r="AD160" s="134"/>
      <c r="AE160" s="134"/>
      <c r="AF160" s="133"/>
      <c r="AG160" s="134"/>
      <c r="AH160" s="134"/>
      <c r="AI160" s="133"/>
      <c r="AJ160" s="133"/>
      <c r="AK160" s="133"/>
      <c r="AL160" s="135"/>
      <c r="AM160" s="134"/>
      <c r="AN160" s="134"/>
      <c r="AO160" s="134"/>
      <c r="AP160" s="133"/>
      <c r="AQ160" s="136"/>
      <c r="AR160" s="133"/>
      <c r="AS160" s="133"/>
      <c r="AT160" s="133"/>
      <c r="AU160" s="133"/>
      <c r="AV160" s="134"/>
      <c r="AW160" s="134"/>
      <c r="AX160" s="134"/>
      <c r="AY160" s="134"/>
      <c r="AZ160" s="134"/>
      <c r="BA160" s="134"/>
      <c r="BB160" s="134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2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60" t="s">
        <v>238</v>
      </c>
      <c r="EG160" s="60" t="s">
        <v>81</v>
      </c>
      <c r="EH160" s="60" t="s">
        <v>239</v>
      </c>
      <c r="EI160" s="60" t="s">
        <v>82</v>
      </c>
      <c r="EJ160" s="60" t="s">
        <v>83</v>
      </c>
      <c r="EK160" s="60" t="s">
        <v>240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5.75" hidden="1" customHeight="1">
      <c r="A161" s="131">
        <v>30100012</v>
      </c>
      <c r="B161" s="88" t="s">
        <v>136</v>
      </c>
      <c r="C161" s="28" t="s">
        <v>137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1">
        <v>1</v>
      </c>
      <c r="EG161" s="61" t="s">
        <v>49</v>
      </c>
      <c r="EH161" s="60" t="s">
        <v>241</v>
      </c>
      <c r="EI161" s="23">
        <f>+DN152</f>
        <v>7755.6999999999989</v>
      </c>
      <c r="EJ161" s="23">
        <f>+EG152</f>
        <v>15</v>
      </c>
      <c r="EK161" s="62">
        <f>+EJ161/EI161</f>
        <v>1.934061400002579E-3</v>
      </c>
    </row>
    <row r="162" spans="1:141" s="1" customFormat="1" ht="15.75" hidden="1" customHeight="1">
      <c r="A162" s="131">
        <v>30100014</v>
      </c>
      <c r="B162" s="89"/>
      <c r="C162" s="28" t="s">
        <v>139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1">
        <v>2</v>
      </c>
      <c r="EG162" s="61" t="s">
        <v>50</v>
      </c>
      <c r="EH162" s="60" t="s">
        <v>242</v>
      </c>
      <c r="EI162" s="23">
        <f>+DN25+DN41+DN42+DN47+DN52+DN56+DN57+DN58</f>
        <v>664.69</v>
      </c>
      <c r="EJ162" s="23">
        <f>+EJ152</f>
        <v>0.5</v>
      </c>
      <c r="EK162" s="62">
        <f>+EJ162/EI162</f>
        <v>7.5223036302637318E-4</v>
      </c>
    </row>
    <row r="163" spans="1:141" s="1" customFormat="1" ht="15.75" hidden="1" customHeight="1">
      <c r="A163" s="131">
        <v>30100010</v>
      </c>
      <c r="B163" s="89"/>
      <c r="C163" s="28" t="s">
        <v>140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1">
        <v>3</v>
      </c>
      <c r="EG163" s="61" t="s">
        <v>51</v>
      </c>
      <c r="EH163" s="60" t="s">
        <v>243</v>
      </c>
      <c r="EI163" s="23" t="e">
        <f>+DN26+DN27+DN46+DN47+DN48+DN49+#REF!+#REF!</f>
        <v>#REF!</v>
      </c>
      <c r="EJ163" s="23">
        <f>+EN152+EO152</f>
        <v>0</v>
      </c>
      <c r="EK163" s="62" t="e">
        <f t="shared" ref="EK163:EK167" si="189">+EJ163/EI163</f>
        <v>#REF!</v>
      </c>
    </row>
    <row r="164" spans="1:141" s="1" customFormat="1" ht="15.75" hidden="1" customHeight="1">
      <c r="A164" s="131">
        <v>30100013</v>
      </c>
      <c r="B164" s="89"/>
      <c r="C164" s="28" t="s">
        <v>141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1">
        <v>4</v>
      </c>
      <c r="EG164" s="61" t="s">
        <v>52</v>
      </c>
      <c r="EH164" s="60" t="s">
        <v>244</v>
      </c>
      <c r="EI164" s="23">
        <f>+DN52+DN54+DN55+DN56+DN57+DN58</f>
        <v>143.9</v>
      </c>
      <c r="EJ164" s="23">
        <f>+EQ152</f>
        <v>0.2</v>
      </c>
      <c r="EK164" s="62">
        <f t="shared" si="189"/>
        <v>1.389854065323141E-3</v>
      </c>
    </row>
    <row r="165" spans="1:141" s="1" customFormat="1" ht="15.75" hidden="1" customHeight="1">
      <c r="A165" s="131">
        <v>30100011</v>
      </c>
      <c r="B165" s="90"/>
      <c r="C165" s="28" t="s">
        <v>142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1">
        <v>5</v>
      </c>
      <c r="EG165" s="61" t="s">
        <v>53</v>
      </c>
      <c r="EH165" s="60" t="s">
        <v>241</v>
      </c>
      <c r="EI165" s="23">
        <f>+DN152</f>
        <v>7755.6999999999989</v>
      </c>
      <c r="EJ165" s="23">
        <f>+EF152</f>
        <v>8.5</v>
      </c>
      <c r="EK165" s="62">
        <f t="shared" si="189"/>
        <v>1.0959681266681281E-3</v>
      </c>
    </row>
    <row r="166" spans="1:141" s="1" customFormat="1" ht="15.75" hidden="1" customHeight="1">
      <c r="A166" s="131">
        <v>30100016</v>
      </c>
      <c r="B166" s="88" t="s">
        <v>143</v>
      </c>
      <c r="C166" s="28" t="s">
        <v>144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1">
        <v>6</v>
      </c>
      <c r="EG166" s="61" t="s">
        <v>245</v>
      </c>
      <c r="EH166" s="60" t="s">
        <v>241</v>
      </c>
      <c r="EI166" s="64">
        <f>+DN152</f>
        <v>7755.6999999999989</v>
      </c>
      <c r="EJ166" s="64">
        <f>+DL152-EJ161-EJ162-EJ163-EJ164-EJ165</f>
        <v>41.3</v>
      </c>
      <c r="EK166" s="62">
        <f>+EJ166/EI166</f>
        <v>5.3251157213404336E-3</v>
      </c>
    </row>
    <row r="167" spans="1:141" s="1" customFormat="1" ht="14.25" hidden="1">
      <c r="A167" s="131">
        <v>30100017</v>
      </c>
      <c r="B167" s="89"/>
      <c r="C167" s="28" t="s">
        <v>145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1">
        <v>7</v>
      </c>
      <c r="EG167" s="95" t="s">
        <v>84</v>
      </c>
      <c r="EH167" s="96"/>
      <c r="EI167" s="64">
        <f>+DN152</f>
        <v>7755.6999999999989</v>
      </c>
      <c r="EJ167" s="64">
        <f>+DL152</f>
        <v>65.5</v>
      </c>
      <c r="EK167" s="62">
        <f t="shared" si="189"/>
        <v>8.445401446677929E-3</v>
      </c>
    </row>
    <row r="168" spans="1:141" s="1" customFormat="1" ht="14.25" hidden="1">
      <c r="A168" s="131">
        <v>30100015</v>
      </c>
      <c r="B168" s="90"/>
      <c r="C168" s="28" t="s">
        <v>146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>
      <c r="A169" s="131">
        <v>30100031</v>
      </c>
      <c r="B169" s="94" t="s">
        <v>147</v>
      </c>
      <c r="C169" s="28" t="s">
        <v>142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>
      <c r="A170" s="131">
        <v>30100033</v>
      </c>
      <c r="B170" s="94"/>
      <c r="C170" s="28" t="s">
        <v>148</v>
      </c>
      <c r="D170" s="5">
        <v>98</v>
      </c>
      <c r="E170" s="22">
        <v>5.03</v>
      </c>
      <c r="F170" s="23">
        <f t="shared" si="174"/>
        <v>492.94</v>
      </c>
      <c r="G170" s="23">
        <f>+'[2]11'!$L$245</f>
        <v>550.4</v>
      </c>
      <c r="H170" s="23">
        <f t="shared" si="185"/>
        <v>2.5</v>
      </c>
      <c r="I170" s="23">
        <f t="shared" si="186"/>
        <v>0</v>
      </c>
      <c r="J170" s="23">
        <f t="shared" si="177"/>
        <v>495.44</v>
      </c>
      <c r="K170" s="23">
        <f t="shared" si="178"/>
        <v>0.50460196996609075</v>
      </c>
      <c r="L170" s="23">
        <f t="shared" si="179"/>
        <v>0</v>
      </c>
      <c r="M170" s="10">
        <v>0.35</v>
      </c>
      <c r="N170" s="23">
        <f t="shared" si="187"/>
        <v>1.73404</v>
      </c>
      <c r="O170" s="23">
        <f t="shared" si="188"/>
        <v>-0.15460196996609077</v>
      </c>
      <c r="P170" s="23">
        <f t="shared" si="180"/>
        <v>0</v>
      </c>
      <c r="Q170" s="7">
        <v>0.3</v>
      </c>
      <c r="R170" s="6">
        <f t="shared" si="181"/>
        <v>0.14863200000000001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>
        <v>2.5</v>
      </c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>
        <f t="shared" si="182"/>
        <v>0</v>
      </c>
      <c r="BQ170" s="4">
        <f t="shared" si="182"/>
        <v>0</v>
      </c>
      <c r="BR170" s="4" t="str">
        <f t="shared" si="182"/>
        <v/>
      </c>
      <c r="BS170" s="4">
        <f t="shared" si="182"/>
        <v>0</v>
      </c>
      <c r="BT170" s="4">
        <f t="shared" si="182"/>
        <v>0</v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>
        <f t="shared" si="182"/>
        <v>0</v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>
        <f t="shared" si="184"/>
        <v>0</v>
      </c>
      <c r="DB170" s="4" t="str">
        <f t="shared" si="184"/>
        <v/>
      </c>
      <c r="DC170" s="4" t="str">
        <f t="shared" si="184"/>
        <v/>
      </c>
    </row>
    <row r="171" spans="1:141" s="1" customFormat="1" ht="14.25">
      <c r="A171" s="131">
        <v>30100062</v>
      </c>
      <c r="B171" s="94"/>
      <c r="C171" s="28" t="s">
        <v>149</v>
      </c>
      <c r="D171" s="5">
        <v>108</v>
      </c>
      <c r="E171" s="22">
        <v>5.03</v>
      </c>
      <c r="F171" s="23">
        <f t="shared" si="174"/>
        <v>543.24</v>
      </c>
      <c r="G171" s="23">
        <f>+'[2]11'!$L$246</f>
        <v>682.49599999999998</v>
      </c>
      <c r="H171" s="23">
        <f t="shared" si="185"/>
        <v>0</v>
      </c>
      <c r="I171" s="23">
        <f t="shared" si="186"/>
        <v>0</v>
      </c>
      <c r="J171" s="23">
        <f t="shared" si="177"/>
        <v>543.24</v>
      </c>
      <c r="K171" s="23">
        <f t="shared" si="178"/>
        <v>0</v>
      </c>
      <c r="L171" s="23">
        <f t="shared" si="179"/>
        <v>0</v>
      </c>
      <c r="M171" s="10">
        <v>0.35</v>
      </c>
      <c r="N171" s="23">
        <f t="shared" si="187"/>
        <v>1.9013399999999998</v>
      </c>
      <c r="O171" s="23">
        <f t="shared" si="188"/>
        <v>0.35</v>
      </c>
      <c r="P171" s="23">
        <f t="shared" si="180"/>
        <v>0</v>
      </c>
      <c r="Q171" s="7">
        <v>0.3</v>
      </c>
      <c r="R171" s="6">
        <f t="shared" si="181"/>
        <v>0.16297200000000001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>
        <f t="shared" si="182"/>
        <v>0</v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>
        <f t="shared" si="182"/>
        <v>0</v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>
        <f t="shared" si="182"/>
        <v>0</v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>
      <c r="A172" s="131">
        <v>30100032</v>
      </c>
      <c r="B172" s="94"/>
      <c r="C172" s="28" t="s">
        <v>150</v>
      </c>
      <c r="D172" s="5">
        <v>290</v>
      </c>
      <c r="E172" s="22">
        <v>5.03</v>
      </c>
      <c r="F172" s="23">
        <f t="shared" si="174"/>
        <v>1458.7</v>
      </c>
      <c r="G172" s="23">
        <f>+'[2]11'!$L$244</f>
        <v>1651.1999999999998</v>
      </c>
      <c r="H172" s="23">
        <f t="shared" si="185"/>
        <v>24</v>
      </c>
      <c r="I172" s="23">
        <f t="shared" si="186"/>
        <v>0</v>
      </c>
      <c r="J172" s="23">
        <f t="shared" si="177"/>
        <v>1482.7</v>
      </c>
      <c r="K172" s="23">
        <f t="shared" si="178"/>
        <v>1.618668645039455</v>
      </c>
      <c r="L172" s="23">
        <f t="shared" si="179"/>
        <v>0</v>
      </c>
      <c r="M172" s="10">
        <v>0.35</v>
      </c>
      <c r="N172" s="23">
        <f t="shared" si="187"/>
        <v>5.189449999999999</v>
      </c>
      <c r="O172" s="23">
        <f t="shared" si="188"/>
        <v>-1.2686686450394551</v>
      </c>
      <c r="P172" s="23">
        <f t="shared" si="180"/>
        <v>0</v>
      </c>
      <c r="Q172" s="7">
        <v>0.3</v>
      </c>
      <c r="R172" s="6">
        <f t="shared" si="181"/>
        <v>0.44480999999999998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>
        <v>24</v>
      </c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>
        <f t="shared" si="182"/>
        <v>0</v>
      </c>
      <c r="BQ172" s="4">
        <f t="shared" si="182"/>
        <v>0</v>
      </c>
      <c r="BR172" s="4" t="str">
        <f t="shared" si="182"/>
        <v/>
      </c>
      <c r="BS172" s="4">
        <f t="shared" si="182"/>
        <v>6857.1428571428569</v>
      </c>
      <c r="BT172" s="4">
        <f t="shared" si="182"/>
        <v>0</v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>
        <f t="shared" si="182"/>
        <v>0</v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>
        <f t="shared" si="183"/>
        <v>0</v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>
      <c r="A173" s="131">
        <v>30100035</v>
      </c>
      <c r="B173" s="88" t="s">
        <v>151</v>
      </c>
      <c r="C173" s="28" t="s">
        <v>150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>
      <c r="A174" s="131">
        <v>30100036</v>
      </c>
      <c r="B174" s="89"/>
      <c r="C174" s="28" t="s">
        <v>152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>
      <c r="A175" s="131">
        <v>30100034</v>
      </c>
      <c r="B175" s="90"/>
      <c r="C175" s="28" t="s">
        <v>140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>
      <c r="A176" s="131">
        <v>30100019</v>
      </c>
      <c r="B176" s="88" t="s">
        <v>153</v>
      </c>
      <c r="C176" s="28" t="s">
        <v>154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131">
        <v>30100020</v>
      </c>
      <c r="B177" s="89"/>
      <c r="C177" s="28" t="s">
        <v>155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131">
        <v>30100021</v>
      </c>
      <c r="B178" s="89"/>
      <c r="C178" s="28" t="s">
        <v>156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131">
        <v>30100018</v>
      </c>
      <c r="B179" s="90"/>
      <c r="C179" s="28" t="s">
        <v>135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131">
        <v>30100030</v>
      </c>
      <c r="B180" s="70" t="s">
        <v>157</v>
      </c>
      <c r="C180" s="28" t="s">
        <v>158</v>
      </c>
      <c r="D180" s="5"/>
      <c r="E180" s="22">
        <v>5.03</v>
      </c>
      <c r="F180" s="23">
        <f t="shared" si="174"/>
        <v>0</v>
      </c>
      <c r="G180" s="23">
        <f>+'[2]11'!$L$248</f>
        <v>28.57</v>
      </c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131">
        <v>30100038</v>
      </c>
      <c r="B181" s="94" t="s">
        <v>159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131">
        <v>30100037</v>
      </c>
      <c r="B182" s="94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131">
        <v>30100040</v>
      </c>
      <c r="B183" s="91" t="s">
        <v>160</v>
      </c>
      <c r="C183" s="28" t="s">
        <v>161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131">
        <v>30100039</v>
      </c>
      <c r="B184" s="92"/>
      <c r="C184" s="28" t="s">
        <v>140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131">
        <v>30100042</v>
      </c>
      <c r="B185" s="92"/>
      <c r="C185" s="28" t="s">
        <v>152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131">
        <v>30100041</v>
      </c>
      <c r="B186" s="93"/>
      <c r="C186" s="28" t="s">
        <v>150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131">
        <v>30100046</v>
      </c>
      <c r="B187" s="88" t="s">
        <v>162</v>
      </c>
      <c r="C187" s="28" t="s">
        <v>141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131">
        <v>30100045</v>
      </c>
      <c r="B188" s="89"/>
      <c r="C188" s="28" t="s">
        <v>137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131">
        <v>30100044</v>
      </c>
      <c r="B189" s="89"/>
      <c r="C189" s="28" t="s">
        <v>152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>
      <c r="A190" s="131">
        <v>30100043</v>
      </c>
      <c r="B190" s="90"/>
      <c r="C190" s="28" t="s">
        <v>163</v>
      </c>
      <c r="D190" s="5">
        <v>101</v>
      </c>
      <c r="E190" s="22">
        <v>5.03</v>
      </c>
      <c r="F190" s="23">
        <f t="shared" si="174"/>
        <v>508.03000000000003</v>
      </c>
      <c r="G190" s="23">
        <f>+'[2]11'!$L$270</f>
        <v>545.9</v>
      </c>
      <c r="H190" s="23">
        <f t="shared" si="185"/>
        <v>0</v>
      </c>
      <c r="I190" s="23">
        <f t="shared" si="186"/>
        <v>0</v>
      </c>
      <c r="J190" s="23">
        <f t="shared" si="177"/>
        <v>508.03000000000003</v>
      </c>
      <c r="K190" s="23">
        <f t="shared" si="178"/>
        <v>0</v>
      </c>
      <c r="L190" s="23">
        <f t="shared" si="179"/>
        <v>0</v>
      </c>
      <c r="M190" s="10">
        <v>0.2</v>
      </c>
      <c r="N190" s="23">
        <f t="shared" si="187"/>
        <v>1.0160600000000002</v>
      </c>
      <c r="O190" s="23">
        <f t="shared" si="188"/>
        <v>0.2</v>
      </c>
      <c r="P190" s="23">
        <f t="shared" si="180"/>
        <v>0</v>
      </c>
      <c r="Q190" s="7">
        <v>0.1</v>
      </c>
      <c r="R190" s="6">
        <f t="shared" si="181"/>
        <v>5.0803000000000001E-2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>
        <f t="shared" si="191"/>
        <v>0</v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>
        <f t="shared" si="191"/>
        <v>0</v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>
        <f t="shared" si="191"/>
        <v>0</v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131">
        <v>30501007</v>
      </c>
      <c r="B191" s="88" t="s">
        <v>164</v>
      </c>
      <c r="C191" s="28" t="s">
        <v>165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131">
        <v>30501008</v>
      </c>
      <c r="B192" s="89"/>
      <c r="C192" s="28" t="s">
        <v>146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131">
        <v>30501009</v>
      </c>
      <c r="B193" s="89"/>
      <c r="C193" s="28" t="s">
        <v>166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131">
        <v>30501010</v>
      </c>
      <c r="B194" s="89"/>
      <c r="C194" s="28" t="s">
        <v>167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131">
        <v>30501011</v>
      </c>
      <c r="B195" s="90"/>
      <c r="C195" s="28" t="s">
        <v>168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131">
        <v>30100048</v>
      </c>
      <c r="B196" s="88" t="s">
        <v>169</v>
      </c>
      <c r="C196" s="28" t="s">
        <v>148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131">
        <v>30100047</v>
      </c>
      <c r="B197" s="90"/>
      <c r="C197" s="28" t="s">
        <v>170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131">
        <v>30100064</v>
      </c>
      <c r="B198" s="68" t="s">
        <v>171</v>
      </c>
      <c r="C198" s="28" t="s">
        <v>172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>
      <c r="A199" s="131">
        <v>30100049</v>
      </c>
      <c r="B199" s="88" t="s">
        <v>173</v>
      </c>
      <c r="C199" s="28" t="s">
        <v>174</v>
      </c>
      <c r="D199" s="5">
        <v>107</v>
      </c>
      <c r="E199" s="22">
        <v>5.03</v>
      </c>
      <c r="F199" s="23">
        <f t="shared" si="174"/>
        <v>538.21</v>
      </c>
      <c r="G199" s="23">
        <f>+'[2]11'!$L$275</f>
        <v>589.1</v>
      </c>
      <c r="H199" s="23">
        <f t="shared" si="185"/>
        <v>6</v>
      </c>
      <c r="I199" s="23">
        <f t="shared" si="186"/>
        <v>0</v>
      </c>
      <c r="J199" s="23">
        <f t="shared" si="177"/>
        <v>544.21</v>
      </c>
      <c r="K199" s="23">
        <f t="shared" si="178"/>
        <v>1.1025155730324689</v>
      </c>
      <c r="L199" s="23">
        <f t="shared" si="179"/>
        <v>0</v>
      </c>
      <c r="M199" s="10">
        <v>0.4</v>
      </c>
      <c r="N199" s="23">
        <f t="shared" si="187"/>
        <v>2.1768400000000003</v>
      </c>
      <c r="O199" s="23">
        <f t="shared" si="188"/>
        <v>-0.70251557303246892</v>
      </c>
      <c r="P199" s="23">
        <f t="shared" si="180"/>
        <v>0</v>
      </c>
      <c r="Q199" s="7">
        <v>0.6</v>
      </c>
      <c r="R199" s="6">
        <f t="shared" si="181"/>
        <v>0.32652599999999998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>
        <v>6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4"/>
        <v>0</v>
      </c>
      <c r="BQ199" s="4">
        <f t="shared" si="194"/>
        <v>544.21</v>
      </c>
      <c r="BR199" s="4" t="str">
        <f t="shared" si="194"/>
        <v/>
      </c>
      <c r="BS199" s="4">
        <f t="shared" si="194"/>
        <v>0</v>
      </c>
      <c r="BT199" s="4">
        <f t="shared" si="194"/>
        <v>0</v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>
        <f t="shared" si="194"/>
        <v>0</v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>
        <f t="shared" si="193"/>
        <v>0</v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>
      <c r="A200" s="131">
        <v>30100050</v>
      </c>
      <c r="B200" s="89"/>
      <c r="C200" s="28" t="s">
        <v>150</v>
      </c>
      <c r="D200" s="5">
        <v>109</v>
      </c>
      <c r="E200" s="22">
        <v>5.03</v>
      </c>
      <c r="F200" s="23">
        <f t="shared" si="174"/>
        <v>548.27</v>
      </c>
      <c r="G200" s="23">
        <f>+'[2]11'!$L$276</f>
        <v>589.1</v>
      </c>
      <c r="H200" s="23">
        <f t="shared" si="185"/>
        <v>13</v>
      </c>
      <c r="I200" s="23">
        <f t="shared" si="186"/>
        <v>0</v>
      </c>
      <c r="J200" s="23">
        <f t="shared" si="177"/>
        <v>561.27</v>
      </c>
      <c r="K200" s="23">
        <f t="shared" si="178"/>
        <v>2.3161758155611381</v>
      </c>
      <c r="L200" s="23">
        <f t="shared" si="179"/>
        <v>0</v>
      </c>
      <c r="M200" s="10">
        <v>0.4</v>
      </c>
      <c r="N200" s="23">
        <f t="shared" si="187"/>
        <v>2.2450800000000002</v>
      </c>
      <c r="O200" s="23">
        <f t="shared" si="188"/>
        <v>-1.9161758155611381</v>
      </c>
      <c r="P200" s="23">
        <f t="shared" si="180"/>
        <v>1.7816737042777986</v>
      </c>
      <c r="Q200" s="7">
        <v>0.6</v>
      </c>
      <c r="R200" s="6">
        <f t="shared" si="181"/>
        <v>0.33676200000000001</v>
      </c>
      <c r="S200" s="5"/>
      <c r="T200" s="5">
        <v>1</v>
      </c>
      <c r="U200" s="5"/>
      <c r="V200" s="5"/>
      <c r="W200" s="5"/>
      <c r="X200" s="5"/>
      <c r="Y200" s="5"/>
      <c r="Z200" s="5"/>
      <c r="AA200" s="5"/>
      <c r="AB200" s="4">
        <v>6.5</v>
      </c>
      <c r="AC200" s="4">
        <v>6.5</v>
      </c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94"/>
        <v>1.158087907780569</v>
      </c>
      <c r="BQ200" s="4">
        <f t="shared" si="194"/>
        <v>280.63499999999999</v>
      </c>
      <c r="BR200" s="4" t="str">
        <f t="shared" si="194"/>
        <v/>
      </c>
      <c r="BS200" s="4">
        <f t="shared" si="194"/>
        <v>0</v>
      </c>
      <c r="BT200" s="4">
        <f t="shared" si="194"/>
        <v>0</v>
      </c>
      <c r="BU200" s="4">
        <f t="shared" si="194"/>
        <v>0</v>
      </c>
      <c r="BV200" s="4">
        <f t="shared" si="194"/>
        <v>0</v>
      </c>
      <c r="BW200" s="4">
        <f t="shared" si="194"/>
        <v>0</v>
      </c>
      <c r="BX200" s="4">
        <f t="shared" si="194"/>
        <v>0</v>
      </c>
      <c r="BY200" s="4" t="str">
        <f t="shared" si="194"/>
        <v/>
      </c>
      <c r="BZ200" s="4">
        <f t="shared" si="194"/>
        <v>0</v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>
        <f t="shared" si="193"/>
        <v>0</v>
      </c>
      <c r="CI200" s="4">
        <f t="shared" si="193"/>
        <v>0</v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131">
        <v>30100051</v>
      </c>
      <c r="B201" s="88" t="s">
        <v>175</v>
      </c>
      <c r="C201" s="28" t="s">
        <v>150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131">
        <v>30100052</v>
      </c>
      <c r="B202" s="90"/>
      <c r="C202" s="28" t="s">
        <v>148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131">
        <v>30100001</v>
      </c>
      <c r="B203" s="89" t="s">
        <v>176</v>
      </c>
      <c r="C203" s="28" t="s">
        <v>163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131">
        <v>30100002</v>
      </c>
      <c r="B204" s="90"/>
      <c r="C204" s="28" t="s">
        <v>177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131">
        <v>30101068</v>
      </c>
      <c r="B205" s="89" t="s">
        <v>178</v>
      </c>
      <c r="C205" s="28" t="s">
        <v>139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131">
        <v>30101071</v>
      </c>
      <c r="B206" s="90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>
      <c r="A207" s="131">
        <v>30200006</v>
      </c>
      <c r="B207" s="88" t="s">
        <v>179</v>
      </c>
      <c r="C207" s="28" t="s">
        <v>180</v>
      </c>
      <c r="D207" s="5">
        <v>28</v>
      </c>
      <c r="E207" s="22">
        <v>5.05</v>
      </c>
      <c r="F207" s="23">
        <f t="shared" si="174"/>
        <v>141.4</v>
      </c>
      <c r="G207" s="23">
        <f>+'[2]11'!$L$350</f>
        <v>328.58333333333337</v>
      </c>
      <c r="H207" s="23">
        <f t="shared" si="185"/>
        <v>2.5</v>
      </c>
      <c r="I207" s="23">
        <f t="shared" si="186"/>
        <v>0</v>
      </c>
      <c r="J207" s="23">
        <f t="shared" si="177"/>
        <v>143.9</v>
      </c>
      <c r="K207" s="23">
        <f t="shared" si="178"/>
        <v>1.7373175816539264</v>
      </c>
      <c r="L207" s="23">
        <f t="shared" si="179"/>
        <v>0</v>
      </c>
      <c r="M207" s="10">
        <v>1.2</v>
      </c>
      <c r="N207" s="23">
        <f t="shared" si="187"/>
        <v>1.7268000000000001</v>
      </c>
      <c r="O207" s="23">
        <f t="shared" si="188"/>
        <v>-0.5373175816539264</v>
      </c>
      <c r="P207" s="23">
        <f t="shared" si="180"/>
        <v>0</v>
      </c>
      <c r="Q207" s="7">
        <v>1</v>
      </c>
      <c r="R207" s="6">
        <f t="shared" si="181"/>
        <v>0.1439</v>
      </c>
      <c r="S207" s="5"/>
      <c r="T207" s="5"/>
      <c r="U207" s="5"/>
      <c r="V207" s="5"/>
      <c r="W207" s="5"/>
      <c r="X207" s="5"/>
      <c r="Y207" s="5"/>
      <c r="Z207" s="5"/>
      <c r="AA207" s="5"/>
      <c r="AB207" s="4">
        <v>0.5</v>
      </c>
      <c r="AC207" s="4">
        <v>2</v>
      </c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4"/>
        <v>0.34746351633078526</v>
      </c>
      <c r="BQ207" s="4">
        <f t="shared" si="194"/>
        <v>115.12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0</v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>
        <f t="shared" si="197"/>
        <v>0</v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131">
        <v>30200005</v>
      </c>
      <c r="B208" s="90"/>
      <c r="C208" s="28" t="s">
        <v>174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139">
        <v>30100063</v>
      </c>
      <c r="B209" s="88" t="s">
        <v>181</v>
      </c>
      <c r="C209" s="28" t="s">
        <v>182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131">
        <v>30100061</v>
      </c>
      <c r="B210" s="90"/>
      <c r="C210" s="28" t="s">
        <v>183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131">
        <v>30200001</v>
      </c>
      <c r="B211" s="70" t="s">
        <v>184</v>
      </c>
      <c r="C211" s="28" t="s">
        <v>180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131">
        <v>30100007</v>
      </c>
      <c r="B212" s="88" t="s">
        <v>185</v>
      </c>
      <c r="C212" s="28" t="s">
        <v>174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131">
        <v>30200002</v>
      </c>
      <c r="B213" s="90"/>
      <c r="C213" s="28" t="s">
        <v>180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131">
        <v>30100009</v>
      </c>
      <c r="B214" s="88" t="s">
        <v>186</v>
      </c>
      <c r="C214" s="28" t="s">
        <v>174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131">
        <v>30200004</v>
      </c>
      <c r="B215" s="90"/>
      <c r="C215" s="28" t="s">
        <v>180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131">
        <v>30400012</v>
      </c>
      <c r="B216" s="88" t="s">
        <v>187</v>
      </c>
      <c r="C216" s="28" t="s">
        <v>148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131">
        <v>30400011</v>
      </c>
      <c r="B217" s="89"/>
      <c r="C217" s="28" t="s">
        <v>163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131">
        <v>30400010</v>
      </c>
      <c r="B218" s="89"/>
      <c r="C218" s="70" t="s">
        <v>140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131">
        <v>30400009</v>
      </c>
      <c r="B219" s="90"/>
      <c r="C219" s="70" t="s">
        <v>188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131">
        <v>30400013</v>
      </c>
      <c r="B220" s="88" t="s">
        <v>189</v>
      </c>
      <c r="C220" s="28" t="s">
        <v>139</v>
      </c>
      <c r="D220" s="5"/>
      <c r="E220" s="22">
        <v>5.03</v>
      </c>
      <c r="F220" s="23">
        <f t="shared" si="174"/>
        <v>0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0</v>
      </c>
      <c r="O220" s="23">
        <f t="shared" si="188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131">
        <v>30400015</v>
      </c>
      <c r="B221" s="90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131">
        <v>30400014</v>
      </c>
      <c r="B222" s="141" t="s">
        <v>190</v>
      </c>
      <c r="C222" s="28" t="s">
        <v>148</v>
      </c>
      <c r="D222" s="5"/>
      <c r="E222" s="22">
        <v>5.03</v>
      </c>
      <c r="F222" s="23">
        <f t="shared" si="174"/>
        <v>0</v>
      </c>
      <c r="G222" s="23">
        <f>+'[2]11'!$L$290</f>
        <v>838.4</v>
      </c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131">
        <v>30400016</v>
      </c>
      <c r="B223" s="142"/>
      <c r="C223" s="28" t="s">
        <v>166</v>
      </c>
      <c r="D223" s="5"/>
      <c r="E223" s="22">
        <v>5.03</v>
      </c>
      <c r="F223" s="23">
        <f t="shared" ref="F223:F286" si="200">E223*D223</f>
        <v>0</v>
      </c>
      <c r="G223" s="23">
        <f>+'[2]11'!$L$289</f>
        <v>418.4</v>
      </c>
      <c r="H223" s="23">
        <f t="shared" si="185"/>
        <v>0</v>
      </c>
      <c r="I223" s="23">
        <f t="shared" si="186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>
        <f t="shared" ref="L223:L286" si="203">IF(ISERROR(I223/G223*100),"0",(I223/G223*100))</f>
        <v>0</v>
      </c>
      <c r="M223" s="10">
        <v>0.4</v>
      </c>
      <c r="N223" s="23">
        <f t="shared" si="187"/>
        <v>0</v>
      </c>
      <c r="O223" s="23">
        <f t="shared" si="188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131">
        <v>30400017</v>
      </c>
      <c r="B224" s="143"/>
      <c r="C224" s="28" t="s">
        <v>182</v>
      </c>
      <c r="D224" s="5"/>
      <c r="E224" s="22">
        <v>5.03</v>
      </c>
      <c r="F224" s="23">
        <f t="shared" si="200"/>
        <v>0</v>
      </c>
      <c r="G224" s="23">
        <f>+'[2]11'!$L$291</f>
        <v>1250.6999999999998</v>
      </c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131">
        <v>30600002</v>
      </c>
      <c r="B225" s="88" t="s">
        <v>191</v>
      </c>
      <c r="C225" s="39" t="s">
        <v>140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131">
        <v>30600004</v>
      </c>
      <c r="B226" s="89"/>
      <c r="C226" s="39" t="s">
        <v>148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131">
        <v>30600003</v>
      </c>
      <c r="B227" s="89"/>
      <c r="C227" s="39" t="s">
        <v>192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131">
        <v>30600001</v>
      </c>
      <c r="B228" s="90"/>
      <c r="C228" s="39" t="s">
        <v>193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131">
        <v>30600006</v>
      </c>
      <c r="B229" s="88" t="s">
        <v>194</v>
      </c>
      <c r="C229" s="39" t="s">
        <v>140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131">
        <v>30600008</v>
      </c>
      <c r="B230" s="89"/>
      <c r="C230" s="39" t="s">
        <v>148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131">
        <v>30600007</v>
      </c>
      <c r="B231" s="89"/>
      <c r="C231" s="39" t="s">
        <v>192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131">
        <v>30600005</v>
      </c>
      <c r="B232" s="90"/>
      <c r="C232" s="39" t="s">
        <v>193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131">
        <v>30700010</v>
      </c>
      <c r="B233" s="68" t="s">
        <v>195</v>
      </c>
      <c r="C233" s="39" t="s">
        <v>196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131">
        <v>30400001</v>
      </c>
      <c r="B234" s="88" t="s">
        <v>197</v>
      </c>
      <c r="C234" s="70" t="s">
        <v>152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131">
        <v>30400002</v>
      </c>
      <c r="B235" s="90"/>
      <c r="C235" s="28" t="s">
        <v>139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131">
        <v>30400008</v>
      </c>
      <c r="B236" s="88" t="s">
        <v>198</v>
      </c>
      <c r="C236" s="28" t="s">
        <v>148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131">
        <v>30400006</v>
      </c>
      <c r="B237" s="89"/>
      <c r="C237" s="28" t="s">
        <v>140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131">
        <v>30400007</v>
      </c>
      <c r="B238" s="90"/>
      <c r="C238" s="28" t="s">
        <v>163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131">
        <v>30400022</v>
      </c>
      <c r="B239" s="88" t="s">
        <v>199</v>
      </c>
      <c r="C239" s="28" t="s">
        <v>193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131">
        <v>30400025</v>
      </c>
      <c r="B240" s="89"/>
      <c r="C240" s="28" t="s">
        <v>148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131">
        <v>30400024</v>
      </c>
      <c r="B241" s="89"/>
      <c r="C241" s="28" t="s">
        <v>163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131">
        <v>30400023</v>
      </c>
      <c r="B242" s="90"/>
      <c r="C242" s="28" t="s">
        <v>140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131">
        <v>30400018</v>
      </c>
      <c r="B243" s="88" t="s">
        <v>200</v>
      </c>
      <c r="C243" s="28" t="s">
        <v>193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131">
        <v>30400021</v>
      </c>
      <c r="B244" s="89"/>
      <c r="C244" s="28" t="s">
        <v>148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131">
        <v>30400020</v>
      </c>
      <c r="B245" s="89"/>
      <c r="C245" s="28" t="s">
        <v>163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131">
        <v>30400019</v>
      </c>
      <c r="B246" s="90"/>
      <c r="C246" s="28" t="s">
        <v>140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customHeight="1">
      <c r="A247" s="131">
        <v>30100029</v>
      </c>
      <c r="B247" s="88" t="s">
        <v>201</v>
      </c>
      <c r="C247" s="28" t="s">
        <v>139</v>
      </c>
      <c r="D247" s="5">
        <v>117</v>
      </c>
      <c r="E247" s="22">
        <v>5.08</v>
      </c>
      <c r="F247" s="23">
        <f t="shared" si="200"/>
        <v>594.36</v>
      </c>
      <c r="G247" s="23">
        <f>+'[2]11'!$L$224</f>
        <v>616</v>
      </c>
      <c r="H247" s="23">
        <f t="shared" si="207"/>
        <v>4</v>
      </c>
      <c r="I247" s="23">
        <f t="shared" si="208"/>
        <v>0</v>
      </c>
      <c r="J247" s="23">
        <f t="shared" si="201"/>
        <v>598.36</v>
      </c>
      <c r="K247" s="23">
        <f t="shared" si="202"/>
        <v>0.66849388328096793</v>
      </c>
      <c r="L247" s="23">
        <f t="shared" si="203"/>
        <v>0</v>
      </c>
      <c r="M247" s="10">
        <v>1</v>
      </c>
      <c r="N247" s="23">
        <f t="shared" si="209"/>
        <v>5.9836</v>
      </c>
      <c r="O247" s="23">
        <f t="shared" si="210"/>
        <v>0.33150611671903207</v>
      </c>
      <c r="P247" s="23">
        <f t="shared" si="204"/>
        <v>0</v>
      </c>
      <c r="Q247" s="7">
        <v>0.1</v>
      </c>
      <c r="R247" s="6">
        <f t="shared" si="205"/>
        <v>5.9836000000000007E-2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>
        <v>4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13"/>
        <v>0</v>
      </c>
      <c r="BQ247" s="4">
        <f t="shared" si="213"/>
        <v>0</v>
      </c>
      <c r="BR247" s="4" t="str">
        <f t="shared" si="213"/>
        <v/>
      </c>
      <c r="BS247" s="4">
        <f t="shared" si="213"/>
        <v>0</v>
      </c>
      <c r="BT247" s="4">
        <f t="shared" si="213"/>
        <v>0</v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>
        <f t="shared" si="213"/>
        <v>0</v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>
        <f t="shared" si="206"/>
        <v>0</v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131">
        <v>30100022</v>
      </c>
      <c r="B248" s="89"/>
      <c r="C248" s="28" t="s">
        <v>140</v>
      </c>
      <c r="D248" s="5"/>
      <c r="E248" s="22">
        <v>5.08</v>
      </c>
      <c r="F248" s="23">
        <f t="shared" si="200"/>
        <v>0</v>
      </c>
      <c r="G248" s="23">
        <f>+'[2]11'!$L$223</f>
        <v>82.133333333333326</v>
      </c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customHeight="1">
      <c r="A249" s="131">
        <v>30100026</v>
      </c>
      <c r="B249" s="89"/>
      <c r="C249" s="28" t="s">
        <v>137</v>
      </c>
      <c r="D249" s="5">
        <v>111</v>
      </c>
      <c r="E249" s="22">
        <v>5.08</v>
      </c>
      <c r="F249" s="23">
        <f t="shared" si="200"/>
        <v>563.88</v>
      </c>
      <c r="G249" s="23">
        <f>+'[2]11'!$L$222</f>
        <v>616</v>
      </c>
      <c r="H249" s="23">
        <f t="shared" si="207"/>
        <v>5</v>
      </c>
      <c r="I249" s="23">
        <f t="shared" si="208"/>
        <v>0</v>
      </c>
      <c r="J249" s="23">
        <f t="shared" si="201"/>
        <v>568.88</v>
      </c>
      <c r="K249" s="23">
        <f t="shared" si="202"/>
        <v>0.8789199831247364</v>
      </c>
      <c r="L249" s="23">
        <f t="shared" si="203"/>
        <v>0</v>
      </c>
      <c r="M249" s="10">
        <v>1</v>
      </c>
      <c r="N249" s="23">
        <f t="shared" si="209"/>
        <v>5.6887999999999996</v>
      </c>
      <c r="O249" s="23">
        <f t="shared" si="210"/>
        <v>0.1210800168752636</v>
      </c>
      <c r="P249" s="23">
        <f t="shared" si="204"/>
        <v>0</v>
      </c>
      <c r="Q249" s="7">
        <v>0.1</v>
      </c>
      <c r="R249" s="6">
        <f t="shared" si="205"/>
        <v>5.6888000000000008E-2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>
        <v>5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>
        <f t="shared" si="213"/>
        <v>0</v>
      </c>
      <c r="BQ249" s="4">
        <f t="shared" si="213"/>
        <v>0</v>
      </c>
      <c r="BR249" s="4" t="str">
        <f t="shared" si="213"/>
        <v/>
      </c>
      <c r="BS249" s="4">
        <f t="shared" si="213"/>
        <v>0</v>
      </c>
      <c r="BT249" s="4">
        <f t="shared" si="213"/>
        <v>0</v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>
        <f t="shared" si="213"/>
        <v>0</v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>
        <f t="shared" si="206"/>
        <v>0</v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131">
        <v>30100028</v>
      </c>
      <c r="B250" s="89"/>
      <c r="C250" s="28" t="s">
        <v>167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131">
        <v>30100025</v>
      </c>
      <c r="B251" s="89"/>
      <c r="C251" s="28" t="s">
        <v>146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131">
        <v>30100024</v>
      </c>
      <c r="B252" s="89"/>
      <c r="C252" s="28" t="s">
        <v>202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131">
        <v>30100023</v>
      </c>
      <c r="B253" s="89"/>
      <c r="C253" s="28" t="s">
        <v>163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131">
        <v>30100027</v>
      </c>
      <c r="B254" s="90"/>
      <c r="C254" s="28" t="s">
        <v>148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131">
        <v>30100055</v>
      </c>
      <c r="B255" s="88" t="s">
        <v>203</v>
      </c>
      <c r="C255" s="30" t="s">
        <v>166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131">
        <v>30100056</v>
      </c>
      <c r="B256" s="89"/>
      <c r="C256" s="28" t="s">
        <v>163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131">
        <v>30100057</v>
      </c>
      <c r="B257" s="89"/>
      <c r="C257" s="30" t="s">
        <v>204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131">
        <v>30100058</v>
      </c>
      <c r="B258" s="90"/>
      <c r="C258" s="30" t="s">
        <v>146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139">
        <v>30500001</v>
      </c>
      <c r="B259" s="88" t="s">
        <v>205</v>
      </c>
      <c r="C259" s="30" t="s">
        <v>168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139">
        <v>30500002</v>
      </c>
      <c r="B260" s="89"/>
      <c r="C260" s="30" t="s">
        <v>206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139">
        <v>30500003</v>
      </c>
      <c r="B261" s="89"/>
      <c r="C261" s="30" t="s">
        <v>207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139">
        <v>30500004</v>
      </c>
      <c r="B262" s="90"/>
      <c r="C262" s="30" t="s">
        <v>208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139">
        <v>30700005</v>
      </c>
      <c r="B263" s="88" t="s">
        <v>209</v>
      </c>
      <c r="C263" s="30" t="s">
        <v>168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139">
        <v>30700002</v>
      </c>
      <c r="B264" s="89"/>
      <c r="C264" s="30" t="s">
        <v>206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139">
        <v>30700003</v>
      </c>
      <c r="B265" s="89"/>
      <c r="C265" s="30" t="s">
        <v>207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139">
        <v>30700004</v>
      </c>
      <c r="B266" s="90"/>
      <c r="C266" s="30" t="s">
        <v>208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131">
        <v>30600009</v>
      </c>
      <c r="B267" s="88" t="s">
        <v>71</v>
      </c>
      <c r="C267" s="30" t="s">
        <v>210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131">
        <v>30600010</v>
      </c>
      <c r="B268" s="90"/>
      <c r="C268" s="30" t="s">
        <v>183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131">
        <v>30400026</v>
      </c>
      <c r="B269" s="88" t="s">
        <v>211</v>
      </c>
      <c r="C269" s="30" t="s">
        <v>188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131">
        <v>30400027</v>
      </c>
      <c r="B270" s="89"/>
      <c r="C270" s="30" t="s">
        <v>154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131">
        <v>30400028</v>
      </c>
      <c r="B271" s="90"/>
      <c r="C271" s="30" t="s">
        <v>212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131">
        <v>30400004</v>
      </c>
      <c r="B272" s="88" t="s">
        <v>72</v>
      </c>
      <c r="C272" s="30" t="s">
        <v>188</v>
      </c>
      <c r="D272" s="5"/>
      <c r="E272" s="22">
        <v>5.03</v>
      </c>
      <c r="F272" s="23">
        <f t="shared" si="200"/>
        <v>0</v>
      </c>
      <c r="G272" s="44">
        <f>+'[2]11'!$L$321</f>
        <v>628.79999999999995</v>
      </c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131">
        <v>30400003</v>
      </c>
      <c r="B273" s="89"/>
      <c r="C273" s="30" t="s">
        <v>166</v>
      </c>
      <c r="D273" s="5"/>
      <c r="E273" s="22">
        <v>5.03</v>
      </c>
      <c r="F273" s="23">
        <f t="shared" si="200"/>
        <v>0</v>
      </c>
      <c r="G273" s="44">
        <f>+'[2]11'!$L$322</f>
        <v>419.2</v>
      </c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131">
        <v>30400005</v>
      </c>
      <c r="B274" s="90"/>
      <c r="C274" s="30" t="s">
        <v>212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131">
        <v>30300005</v>
      </c>
      <c r="B275" s="88" t="s">
        <v>73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131">
        <v>30300004</v>
      </c>
      <c r="B276" s="89"/>
      <c r="C276" s="30" t="s">
        <v>213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131">
        <v>30300006</v>
      </c>
      <c r="B277" s="90"/>
      <c r="C277" s="30" t="s">
        <v>145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131">
        <v>30100003</v>
      </c>
      <c r="B278" s="88" t="s">
        <v>214</v>
      </c>
      <c r="C278" s="30" t="s">
        <v>172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131">
        <v>30100004</v>
      </c>
      <c r="B279" s="89"/>
      <c r="C279" s="30" t="s">
        <v>146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131">
        <v>30100005</v>
      </c>
      <c r="B280" s="89"/>
      <c r="C280" s="30" t="s">
        <v>188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131">
        <v>30100006</v>
      </c>
      <c r="B281" s="90"/>
      <c r="C281" s="30" t="s">
        <v>215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144">
        <v>30700007</v>
      </c>
      <c r="B282" s="88" t="s">
        <v>216</v>
      </c>
      <c r="C282" s="30" t="s">
        <v>217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144">
        <v>30700006</v>
      </c>
      <c r="B283" s="89"/>
      <c r="C283" s="30" t="s">
        <v>74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144">
        <v>30700008</v>
      </c>
      <c r="B284" s="89"/>
      <c r="C284" s="30" t="s">
        <v>155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144">
        <v>30700009</v>
      </c>
      <c r="B285" s="90"/>
      <c r="C285" s="30" t="s">
        <v>215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131">
        <v>30300002</v>
      </c>
      <c r="B286" s="88" t="s">
        <v>218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131">
        <v>30300001</v>
      </c>
      <c r="B287" s="89"/>
      <c r="C287" s="30" t="s">
        <v>213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131">
        <v>30300003</v>
      </c>
      <c r="B288" s="90"/>
      <c r="C288" s="30" t="s">
        <v>145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131">
        <v>30100059</v>
      </c>
      <c r="B289" s="88" t="s">
        <v>75</v>
      </c>
      <c r="C289" s="30" t="s">
        <v>166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131">
        <v>30100060</v>
      </c>
      <c r="B290" s="90"/>
      <c r="C290" s="30" t="s">
        <v>146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131">
        <v>30600014</v>
      </c>
      <c r="B291" s="88" t="s">
        <v>219</v>
      </c>
      <c r="C291" s="30" t="s">
        <v>145</v>
      </c>
      <c r="D291" s="5"/>
      <c r="E291" s="22">
        <v>5.03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131">
        <v>30600012</v>
      </c>
      <c r="B292" s="89"/>
      <c r="C292" s="30" t="s">
        <v>77</v>
      </c>
      <c r="D292" s="5"/>
      <c r="E292" s="22">
        <v>5.03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131">
        <v>30600011</v>
      </c>
      <c r="B293" s="89"/>
      <c r="C293" s="30" t="s">
        <v>166</v>
      </c>
      <c r="D293" s="5"/>
      <c r="E293" s="22">
        <v>5.03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131">
        <v>30600013</v>
      </c>
      <c r="B294" s="90"/>
      <c r="C294" s="30" t="s">
        <v>220</v>
      </c>
      <c r="D294" s="5"/>
      <c r="E294" s="22">
        <v>5.03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131">
        <v>30700017</v>
      </c>
      <c r="B295" s="31" t="s">
        <v>221</v>
      </c>
      <c r="C295" s="31" t="s">
        <v>222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131">
        <v>30700016</v>
      </c>
      <c r="B296" s="31" t="s">
        <v>223</v>
      </c>
      <c r="C296" s="31" t="s">
        <v>78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131">
        <v>30700014</v>
      </c>
      <c r="B297" s="31" t="s">
        <v>224</v>
      </c>
      <c r="C297" s="31" t="s">
        <v>79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131">
        <v>30700013</v>
      </c>
      <c r="B298" s="31" t="s">
        <v>225</v>
      </c>
      <c r="C298" s="31" t="s">
        <v>80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131">
        <v>30700015</v>
      </c>
      <c r="B299" s="31" t="s">
        <v>226</v>
      </c>
      <c r="C299" s="31" t="s">
        <v>227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131">
        <v>30700012</v>
      </c>
      <c r="B300" s="31" t="s">
        <v>228</v>
      </c>
      <c r="C300" s="31" t="s">
        <v>227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131">
        <v>30700018</v>
      </c>
      <c r="B301" s="31" t="s">
        <v>229</v>
      </c>
      <c r="C301" s="31" t="s">
        <v>227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131">
        <v>30700011</v>
      </c>
      <c r="B302" s="31" t="s">
        <v>230</v>
      </c>
      <c r="C302" s="31" t="s">
        <v>231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139">
        <v>30601015</v>
      </c>
      <c r="B303" s="31" t="s">
        <v>232</v>
      </c>
      <c r="C303" s="31" t="s">
        <v>233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139">
        <v>30101066</v>
      </c>
      <c r="B304" s="31" t="s">
        <v>246</v>
      </c>
      <c r="C304" s="31" t="s">
        <v>233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139">
        <v>30700001</v>
      </c>
      <c r="B305" s="69" t="s">
        <v>235</v>
      </c>
      <c r="C305" s="30" t="s">
        <v>236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69" t="s">
        <v>76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1069</v>
      </c>
      <c r="E307" s="44"/>
      <c r="F307" s="45">
        <f>SUM(F159:F306)</f>
        <v>5389.03</v>
      </c>
      <c r="G307" s="45">
        <f t="shared" ref="G307:J307" si="233">SUM(G159:G306)</f>
        <v>9834.982666666665</v>
      </c>
      <c r="H307" s="45">
        <f t="shared" si="233"/>
        <v>57</v>
      </c>
      <c r="I307" s="45">
        <f t="shared" si="233"/>
        <v>0</v>
      </c>
      <c r="J307" s="45">
        <f t="shared" si="233"/>
        <v>5446.03</v>
      </c>
      <c r="K307" s="45">
        <f>IF(ISERROR(H307/J307*100),"0",(H307/J307*100))</f>
        <v>1.0466339700662686</v>
      </c>
      <c r="L307" s="45">
        <f>IF(ISERROR(I307/G307*100),"0",(I307/G307*100))</f>
        <v>0</v>
      </c>
      <c r="M307" s="46">
        <f>IF(ISERROR(N307/J307*100),"",(N307/J307*100))</f>
        <v>0.50792981309320739</v>
      </c>
      <c r="N307" s="45">
        <f>SUM(N159:N306)</f>
        <v>27.662009999999999</v>
      </c>
      <c r="O307" s="45">
        <f>IF(ISERROR(M307-K307-L307),"0",(M307-K307-L307))</f>
        <v>-0.53870415697306118</v>
      </c>
      <c r="P307" s="45">
        <f>(S307+T307+U307+V307+W307+X307+Y307+Z307+AA307)/J307*1000</f>
        <v>0.18361999474846816</v>
      </c>
      <c r="Q307" s="47">
        <f>IF(ISERROR(R307/J307*1000),"",(R307/J307*1000))</f>
        <v>0.31786989788892089</v>
      </c>
      <c r="R307" s="45">
        <f>SUM(R159:R306)</f>
        <v>1.7311289999999999</v>
      </c>
      <c r="S307" s="45">
        <f t="shared" ref="S307:BO307" si="234">SUM(S159:S306)</f>
        <v>0</v>
      </c>
      <c r="T307" s="45">
        <f t="shared" si="234"/>
        <v>1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7</v>
      </c>
      <c r="AC307" s="45">
        <f t="shared" si="234"/>
        <v>14.5</v>
      </c>
      <c r="AD307" s="45">
        <f t="shared" si="234"/>
        <v>9</v>
      </c>
      <c r="AE307" s="45">
        <f t="shared" si="234"/>
        <v>24</v>
      </c>
      <c r="AF307" s="45">
        <f t="shared" si="234"/>
        <v>0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2.5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0.1285339963239277</v>
      </c>
      <c r="BQ307" s="48">
        <f>IF(ISERROR(AC307/$J$307*100),"",(AC307/$J$307*100))</f>
        <v>0.26624899238527883</v>
      </c>
      <c r="BR307" s="48">
        <f>IF(ISERROR(AD307/$J$307*100),"",(AD307/$J$307*100))</f>
        <v>0.16525799527362134</v>
      </c>
      <c r="BS307" s="48">
        <f t="shared" ref="BS307:DC307" si="235">IF(ISERROR(AE307/$J$307*100),"",(AE307/$J$307*100))</f>
        <v>0.44068798739632359</v>
      </c>
      <c r="BT307" s="48">
        <f t="shared" si="235"/>
        <v>0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4.5904998687117039E-2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customHeight="1"/>
    <row r="362" ht="14.25" hidden="1" customHeight="1"/>
    <row r="363" ht="14.25" hidden="1" customHeight="1"/>
    <row r="364" ht="15" hidden="1" customHeight="1"/>
    <row r="365" ht="15" hidden="1" customHeight="1"/>
    <row r="366" ht="1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5" hidden="1" customHeight="1"/>
    <row r="372" ht="15" hidden="1" customHeight="1"/>
    <row r="373" ht="15" hidden="1" customHeight="1"/>
    <row r="374" ht="1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</sheetData>
  <mergeCells count="196">
    <mergeCell ref="B209:B210"/>
    <mergeCell ref="B212:B213"/>
    <mergeCell ref="B214:B215"/>
    <mergeCell ref="B220:B221"/>
    <mergeCell ref="B222:B224"/>
    <mergeCell ref="B225:B228"/>
    <mergeCell ref="B229:B232"/>
    <mergeCell ref="B234:B235"/>
    <mergeCell ref="B236:B238"/>
    <mergeCell ref="BB157:BO157"/>
    <mergeCell ref="BP157:CO157"/>
    <mergeCell ref="CP157:DC157"/>
    <mergeCell ref="B159:B160"/>
    <mergeCell ref="B161:B165"/>
    <mergeCell ref="B166:B168"/>
    <mergeCell ref="EG167:EH167"/>
    <mergeCell ref="B169:B172"/>
    <mergeCell ref="B173:B175"/>
    <mergeCell ref="L157:L158"/>
    <mergeCell ref="M157:M158"/>
    <mergeCell ref="N157:N158"/>
    <mergeCell ref="O157:O158"/>
    <mergeCell ref="P157:P158"/>
    <mergeCell ref="Q157:Q158"/>
    <mergeCell ref="R157:R158"/>
    <mergeCell ref="S157:AA157"/>
    <mergeCell ref="AB157:BA157"/>
    <mergeCell ref="B88:B91"/>
    <mergeCell ref="DF88:DF91"/>
    <mergeCell ref="B92:B99"/>
    <mergeCell ref="DF92:DF99"/>
    <mergeCell ref="B100:B103"/>
    <mergeCell ref="DF100:DF103"/>
    <mergeCell ref="B104:B107"/>
    <mergeCell ref="DF104:DF107"/>
    <mergeCell ref="B108:B111"/>
    <mergeCell ref="DF108:DF111"/>
    <mergeCell ref="B6:B10"/>
    <mergeCell ref="DF6:DF10"/>
    <mergeCell ref="B11:B13"/>
    <mergeCell ref="DF11:DF13"/>
    <mergeCell ref="B14:B17"/>
    <mergeCell ref="DF14:DF17"/>
    <mergeCell ref="B18:B20"/>
    <mergeCell ref="DF18:DF20"/>
    <mergeCell ref="B21:B24"/>
    <mergeCell ref="DF21:DF24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6:B27"/>
    <mergeCell ref="DF26:DF27"/>
    <mergeCell ref="B28:B31"/>
    <mergeCell ref="DF28:DF31"/>
    <mergeCell ref="Q2:Q3"/>
    <mergeCell ref="R2:R3"/>
    <mergeCell ref="S2:AA2"/>
    <mergeCell ref="AB2:BA2"/>
    <mergeCell ref="M2:M3"/>
    <mergeCell ref="N2:N3"/>
    <mergeCell ref="B4:B5"/>
    <mergeCell ref="DF4:DF5"/>
    <mergeCell ref="B41:B42"/>
    <mergeCell ref="DF41:DF42"/>
    <mergeCell ref="B32:B35"/>
    <mergeCell ref="DF32:DF35"/>
    <mergeCell ref="B36:B40"/>
    <mergeCell ref="DF36:DF40"/>
    <mergeCell ref="B44:B45"/>
    <mergeCell ref="DF44:DF45"/>
    <mergeCell ref="B46:B47"/>
    <mergeCell ref="DF46:DF47"/>
    <mergeCell ref="B48:B49"/>
    <mergeCell ref="DF48:DF49"/>
    <mergeCell ref="B50:B51"/>
    <mergeCell ref="DF50:DF51"/>
    <mergeCell ref="B52:B53"/>
    <mergeCell ref="DF52:DF53"/>
    <mergeCell ref="B54:B55"/>
    <mergeCell ref="DF54:DF55"/>
    <mergeCell ref="B57:B58"/>
    <mergeCell ref="DF57:DF58"/>
    <mergeCell ref="B59:B60"/>
    <mergeCell ref="DF59:DF60"/>
    <mergeCell ref="B61:B64"/>
    <mergeCell ref="DF61:DF64"/>
    <mergeCell ref="B65:B66"/>
    <mergeCell ref="DF65:DF66"/>
    <mergeCell ref="B67:B69"/>
    <mergeCell ref="DF67:DF69"/>
    <mergeCell ref="B70:B73"/>
    <mergeCell ref="DF70:DF73"/>
    <mergeCell ref="B74:B77"/>
    <mergeCell ref="DF74:DF77"/>
    <mergeCell ref="B79:B80"/>
    <mergeCell ref="DF79:DF80"/>
    <mergeCell ref="B81:B83"/>
    <mergeCell ref="DF81:DF83"/>
    <mergeCell ref="B84:B87"/>
    <mergeCell ref="DF84:DF87"/>
    <mergeCell ref="B112:B113"/>
    <mergeCell ref="DF112:DF113"/>
    <mergeCell ref="B114:B116"/>
    <mergeCell ref="DF114:DF116"/>
    <mergeCell ref="B117:B119"/>
    <mergeCell ref="DF117:DF119"/>
    <mergeCell ref="B131:B133"/>
    <mergeCell ref="DF131:DF133"/>
    <mergeCell ref="B120:B122"/>
    <mergeCell ref="DF120:DF122"/>
    <mergeCell ref="B123:B126"/>
    <mergeCell ref="DF123:DF126"/>
    <mergeCell ref="B127:B130"/>
    <mergeCell ref="DF127:DF130"/>
    <mergeCell ref="B134:B135"/>
    <mergeCell ref="DF134:DF135"/>
    <mergeCell ref="B136:B139"/>
    <mergeCell ref="DF136:DF139"/>
    <mergeCell ref="A156:D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B176:B179"/>
    <mergeCell ref="B181:B182"/>
    <mergeCell ref="B183:B186"/>
    <mergeCell ref="B187:B190"/>
    <mergeCell ref="B191:B195"/>
    <mergeCell ref="B196:B197"/>
    <mergeCell ref="B199:B200"/>
    <mergeCell ref="B201:B202"/>
    <mergeCell ref="B203:B204"/>
    <mergeCell ref="B205:B206"/>
    <mergeCell ref="B207:B208"/>
    <mergeCell ref="B216:B219"/>
    <mergeCell ref="B259:B262"/>
    <mergeCell ref="B239:B242"/>
    <mergeCell ref="B243:B246"/>
    <mergeCell ref="B247:B254"/>
    <mergeCell ref="B255:B258"/>
    <mergeCell ref="B263:B266"/>
    <mergeCell ref="B267:B268"/>
    <mergeCell ref="B269:B271"/>
    <mergeCell ref="B272:B274"/>
    <mergeCell ref="B275:B277"/>
    <mergeCell ref="B278:B281"/>
    <mergeCell ref="B282:B285"/>
    <mergeCell ref="B286:B288"/>
    <mergeCell ref="B289:B290"/>
    <mergeCell ref="B291:B294"/>
  </mergeCells>
  <phoneticPr fontId="1" type="noConversion"/>
  <conditionalFormatting sqref="E203:G206 E2:G2 DI2:DK2">
    <cfRule type="cellIs" dxfId="3248" priority="139" stopIfTrue="1" operator="equal">
      <formula>0</formula>
    </cfRule>
  </conditionalFormatting>
  <conditionalFormatting sqref="E203:G206 E2:G2 DI2:DK2">
    <cfRule type="cellIs" dxfId="3247" priority="138" stopIfTrue="1" operator="equal">
      <formula>0</formula>
    </cfRule>
  </conditionalFormatting>
  <conditionalFormatting sqref="E203:G206 E2:G2 DI2:DK2">
    <cfRule type="cellIs" dxfId="3246" priority="137" stopIfTrue="1" operator="equal">
      <formula>0</formula>
    </cfRule>
  </conditionalFormatting>
  <conditionalFormatting sqref="E203:G206 E2:G2 DI2:DK2">
    <cfRule type="cellIs" dxfId="3245" priority="136" stopIfTrue="1" operator="equal">
      <formula>0</formula>
    </cfRule>
  </conditionalFormatting>
  <conditionalFormatting sqref="E203:G206 E2:G2 DI2:DK2">
    <cfRule type="cellIs" dxfId="3244" priority="135" stopIfTrue="1" operator="equal">
      <formula>0</formula>
    </cfRule>
  </conditionalFormatting>
  <conditionalFormatting sqref="E203:G206 E2:G2 DI2:DK2">
    <cfRule type="cellIs" dxfId="3243" priority="134" stopIfTrue="1" operator="equal">
      <formula>0</formula>
    </cfRule>
  </conditionalFormatting>
  <conditionalFormatting sqref="E203:G206 E2:G2 DI2:DK2">
    <cfRule type="cellIs" dxfId="3242" priority="133" stopIfTrue="1" operator="equal">
      <formula>0</formula>
    </cfRule>
  </conditionalFormatting>
  <conditionalFormatting sqref="E203:G206 E2:G2 DI2:DK2">
    <cfRule type="cellIs" dxfId="3241" priority="132" stopIfTrue="1" operator="equal">
      <formula>0</formula>
    </cfRule>
  </conditionalFormatting>
  <conditionalFormatting sqref="E203:G206 E2:G2 DI2:DK2">
    <cfRule type="cellIs" dxfId="3240" priority="131" stopIfTrue="1" operator="equal">
      <formula>0</formula>
    </cfRule>
  </conditionalFormatting>
  <conditionalFormatting sqref="E203:G206 E2:G2 DI2:DK2">
    <cfRule type="cellIs" dxfId="3239" priority="130" stopIfTrue="1" operator="equal">
      <formula>0</formula>
    </cfRule>
  </conditionalFormatting>
  <conditionalFormatting sqref="E203:G206 E2:G2 DI2:DK2">
    <cfRule type="cellIs" dxfId="3238" priority="129" stopIfTrue="1" operator="equal">
      <formula>0</formula>
    </cfRule>
  </conditionalFormatting>
  <conditionalFormatting sqref="E203:G206 E2:G2 DI2:DK2">
    <cfRule type="cellIs" dxfId="3237" priority="128" stopIfTrue="1" operator="equal">
      <formula>0</formula>
    </cfRule>
  </conditionalFormatting>
  <conditionalFormatting sqref="E203:G206 E2:G2 DI2:DK2">
    <cfRule type="cellIs" dxfId="3236" priority="127" stopIfTrue="1" operator="equal">
      <formula>0</formula>
    </cfRule>
  </conditionalFormatting>
  <conditionalFormatting sqref="E203:G206 E2:G2 DI2:DK2">
    <cfRule type="cellIs" dxfId="3235" priority="126" stopIfTrue="1" operator="equal">
      <formula>0</formula>
    </cfRule>
  </conditionalFormatting>
  <conditionalFormatting sqref="E203:G206 E2:G2 DI2:DK2">
    <cfRule type="cellIs" dxfId="3234" priority="125" stopIfTrue="1" operator="equal">
      <formula>0</formula>
    </cfRule>
  </conditionalFormatting>
  <conditionalFormatting sqref="E203:G206 E2:G2 DI2:DK2">
    <cfRule type="cellIs" dxfId="3233" priority="124" stopIfTrue="1" operator="equal">
      <formula>0</formula>
    </cfRule>
  </conditionalFormatting>
  <conditionalFormatting sqref="E203:G206 E2:G2 DI2:DK2">
    <cfRule type="cellIs" dxfId="3232" priority="123" stopIfTrue="1" operator="equal">
      <formula>0</formula>
    </cfRule>
  </conditionalFormatting>
  <conditionalFormatting sqref="E203:G206 E2:G2 DI2:DK2">
    <cfRule type="cellIs" dxfId="3231" priority="122" stopIfTrue="1" operator="equal">
      <formula>0</formula>
    </cfRule>
  </conditionalFormatting>
  <conditionalFormatting sqref="E203:G206 E2:G2 DI2:DK2">
    <cfRule type="cellIs" dxfId="3230" priority="121" stopIfTrue="1" operator="equal">
      <formula>0</formula>
    </cfRule>
  </conditionalFormatting>
  <conditionalFormatting sqref="E203:G206 E2:G2 DI2:DK2">
    <cfRule type="cellIs" dxfId="3229" priority="120" stopIfTrue="1" operator="equal">
      <formula>0</formula>
    </cfRule>
  </conditionalFormatting>
  <conditionalFormatting sqref="E203:G206 E2:G2 DI2:DK2">
    <cfRule type="cellIs" dxfId="3228" priority="119" stopIfTrue="1" operator="equal">
      <formula>0</formula>
    </cfRule>
  </conditionalFormatting>
  <conditionalFormatting sqref="E203:G206 E2:G2 DI2:DK2">
    <cfRule type="cellIs" dxfId="3227" priority="118" stopIfTrue="1" operator="equal">
      <formula>0</formula>
    </cfRule>
  </conditionalFormatting>
  <conditionalFormatting sqref="E203:G206 E2:G2 DI2:DK2">
    <cfRule type="cellIs" dxfId="3226" priority="117" stopIfTrue="1" operator="equal">
      <formula>0</formula>
    </cfRule>
  </conditionalFormatting>
  <conditionalFormatting sqref="E203:G206 E2:G2 DI2:DK2">
    <cfRule type="cellIs" dxfId="3225" priority="116" stopIfTrue="1" operator="equal">
      <formula>0</formula>
    </cfRule>
  </conditionalFormatting>
  <conditionalFormatting sqref="E203:G206 E2:G2 DI2:DK2">
    <cfRule type="cellIs" dxfId="3224" priority="115" stopIfTrue="1" operator="equal">
      <formula>0</formula>
    </cfRule>
  </conditionalFormatting>
  <conditionalFormatting sqref="E203:G206 E2:G2 DI2:DK2">
    <cfRule type="cellIs" dxfId="3223" priority="114" stopIfTrue="1" operator="equal">
      <formula>0</formula>
    </cfRule>
  </conditionalFormatting>
  <conditionalFormatting sqref="E203:G206 E2:G2 DI2:DK2">
    <cfRule type="cellIs" dxfId="3222" priority="113" stopIfTrue="1" operator="equal">
      <formula>0</formula>
    </cfRule>
  </conditionalFormatting>
  <conditionalFormatting sqref="E203:G206 E2:G2 DI2:DK2">
    <cfRule type="cellIs" dxfId="3221" priority="112" stopIfTrue="1" operator="equal">
      <formula>0</formula>
    </cfRule>
  </conditionalFormatting>
  <conditionalFormatting sqref="E203:G206 E2:G2 DI2:DK2">
    <cfRule type="cellIs" dxfId="3220" priority="111" stopIfTrue="1" operator="equal">
      <formula>0</formula>
    </cfRule>
  </conditionalFormatting>
  <conditionalFormatting sqref="E203:G206 E2:G2 DI2:DK2">
    <cfRule type="cellIs" dxfId="3219" priority="110" stopIfTrue="1" operator="equal">
      <formula>0</formula>
    </cfRule>
  </conditionalFormatting>
  <conditionalFormatting sqref="E203:G206 E2:G2 DI2:DK2">
    <cfRule type="cellIs" dxfId="3218" priority="109" stopIfTrue="1" operator="equal">
      <formula>0</formula>
    </cfRule>
  </conditionalFormatting>
  <conditionalFormatting sqref="E203:G206 E2:G2 DI2:DK2">
    <cfRule type="cellIs" dxfId="3217" priority="108" stopIfTrue="1" operator="equal">
      <formula>0</formula>
    </cfRule>
  </conditionalFormatting>
  <conditionalFormatting sqref="E203:G206 E2:G2 DI2:DK2">
    <cfRule type="cellIs" dxfId="3216" priority="107" stopIfTrue="1" operator="equal">
      <formula>0</formula>
    </cfRule>
  </conditionalFormatting>
  <conditionalFormatting sqref="E203:G206 E2:G2 DI2:DK2">
    <cfRule type="cellIs" dxfId="3215" priority="106" stopIfTrue="1" operator="equal">
      <formula>0</formula>
    </cfRule>
  </conditionalFormatting>
  <conditionalFormatting sqref="E203:G206 E2:G2 DI2:DK2">
    <cfRule type="cellIs" dxfId="3214" priority="105" stopIfTrue="1" operator="equal">
      <formula>0</formula>
    </cfRule>
  </conditionalFormatting>
  <conditionalFormatting sqref="E203:G206 E2:G2 DI2:DK2">
    <cfRule type="cellIs" dxfId="3213" priority="104" stopIfTrue="1" operator="equal">
      <formula>0</formula>
    </cfRule>
  </conditionalFormatting>
  <conditionalFormatting sqref="S4:BO200 DW4:FS200 S208:BO404">
    <cfRule type="cellIs" dxfId="3212" priority="103" operator="greaterThan">
      <formula>0</formula>
    </cfRule>
  </conditionalFormatting>
  <conditionalFormatting sqref="E203:G206 E2:G2 DI2:DK2">
    <cfRule type="cellIs" dxfId="3211" priority="102" stopIfTrue="1" operator="equal">
      <formula>0</formula>
    </cfRule>
  </conditionalFormatting>
  <conditionalFormatting sqref="S4:BO200 S208:BO404 DW4:FS200">
    <cfRule type="cellIs" dxfId="3210" priority="101" operator="greaterThan">
      <formula>0</formula>
    </cfRule>
  </conditionalFormatting>
  <conditionalFormatting sqref="E203:G206 E2:G2 DI2:DK2">
    <cfRule type="cellIs" dxfId="3209" priority="100" stopIfTrue="1" operator="equal">
      <formula>0</formula>
    </cfRule>
  </conditionalFormatting>
  <conditionalFormatting sqref="S4:BO200 S208:BO404 DW4:FS200">
    <cfRule type="cellIs" dxfId="3208" priority="99" operator="greaterThan">
      <formula>0</formula>
    </cfRule>
  </conditionalFormatting>
  <conditionalFormatting sqref="E203:G206 E2:G2 DI2:DK2">
    <cfRule type="cellIs" dxfId="3207" priority="98" stopIfTrue="1" operator="equal">
      <formula>0</formula>
    </cfRule>
  </conditionalFormatting>
  <conditionalFormatting sqref="S4:BO200 S208:BO404 DW4:FS200">
    <cfRule type="cellIs" dxfId="3206" priority="97" operator="greaterThan">
      <formula>0</formula>
    </cfRule>
  </conditionalFormatting>
  <conditionalFormatting sqref="E203:G206 E2:G2 DI2:DK2">
    <cfRule type="cellIs" dxfId="3205" priority="96" stopIfTrue="1" operator="equal">
      <formula>0</formula>
    </cfRule>
  </conditionalFormatting>
  <conditionalFormatting sqref="S4:BO200 S208:BO404 DW4:FS200">
    <cfRule type="cellIs" dxfId="3204" priority="95" operator="greaterThan">
      <formula>0</formula>
    </cfRule>
  </conditionalFormatting>
  <conditionalFormatting sqref="E203:G206 E2:G2 DI2:DK2">
    <cfRule type="cellIs" dxfId="3203" priority="94" stopIfTrue="1" operator="equal">
      <formula>0</formula>
    </cfRule>
  </conditionalFormatting>
  <conditionalFormatting sqref="S4:BO200 S208:BO404 DW4:FS200">
    <cfRule type="cellIs" dxfId="3202" priority="93" operator="greaterThan">
      <formula>0</formula>
    </cfRule>
  </conditionalFormatting>
  <conditionalFormatting sqref="E203:G206 E2:G2 DI2:DK2">
    <cfRule type="cellIs" dxfId="3201" priority="92" stopIfTrue="1" operator="equal">
      <formula>0</formula>
    </cfRule>
  </conditionalFormatting>
  <conditionalFormatting sqref="S4:BO200 S208:BO404 DW4:FS200">
    <cfRule type="cellIs" dxfId="3200" priority="91" operator="greaterThan">
      <formula>0</formula>
    </cfRule>
  </conditionalFormatting>
  <conditionalFormatting sqref="E203:G206 E2:G2 DI2:DK2">
    <cfRule type="cellIs" dxfId="3199" priority="90" stopIfTrue="1" operator="equal">
      <formula>0</formula>
    </cfRule>
  </conditionalFormatting>
  <conditionalFormatting sqref="S4:BO200 S208:BO404 DW4:FS200">
    <cfRule type="cellIs" dxfId="3198" priority="89" operator="greaterThan">
      <formula>0</formula>
    </cfRule>
  </conditionalFormatting>
  <conditionalFormatting sqref="E203:G206 E2:G2 DI2:DK2">
    <cfRule type="cellIs" dxfId="3197" priority="88" stopIfTrue="1" operator="equal">
      <formula>0</formula>
    </cfRule>
  </conditionalFormatting>
  <conditionalFormatting sqref="S4:BO200 S208:BO404 DW4:FS200">
    <cfRule type="cellIs" dxfId="3196" priority="87" operator="greaterThan">
      <formula>0</formula>
    </cfRule>
  </conditionalFormatting>
  <conditionalFormatting sqref="E203:G206 E2:G2 DI2:DK2">
    <cfRule type="cellIs" dxfId="3195" priority="86" stopIfTrue="1" operator="equal">
      <formula>0</formula>
    </cfRule>
  </conditionalFormatting>
  <conditionalFormatting sqref="S4:BO200 S208:BO404 DW4:FS200">
    <cfRule type="cellIs" dxfId="3194" priority="85" operator="greaterThan">
      <formula>0</formula>
    </cfRule>
  </conditionalFormatting>
  <conditionalFormatting sqref="E203:G206 E2:G2 DI2:DK2">
    <cfRule type="cellIs" dxfId="3193" priority="84" stopIfTrue="1" operator="equal">
      <formula>0</formula>
    </cfRule>
  </conditionalFormatting>
  <conditionalFormatting sqref="S208:BO404 DW4:FS200 S4:BO200">
    <cfRule type="cellIs" dxfId="3192" priority="83" operator="greaterThan">
      <formula>0</formula>
    </cfRule>
  </conditionalFormatting>
  <conditionalFormatting sqref="E203:G206 E2:G2 DI2:DK2">
    <cfRule type="cellIs" dxfId="3191" priority="82" stopIfTrue="1" operator="equal">
      <formula>0</formula>
    </cfRule>
  </conditionalFormatting>
  <conditionalFormatting sqref="S4:BO200 S208:BO404 DW4:FS200">
    <cfRule type="cellIs" dxfId="3190" priority="81" operator="greaterThan">
      <formula>0</formula>
    </cfRule>
  </conditionalFormatting>
  <conditionalFormatting sqref="E203:G206 E2:G2 DI2:DK2">
    <cfRule type="cellIs" dxfId="3189" priority="80" stopIfTrue="1" operator="equal">
      <formula>0</formula>
    </cfRule>
  </conditionalFormatting>
  <conditionalFormatting sqref="S4:BO200 S208:BO404 DW4:FS200">
    <cfRule type="cellIs" dxfId="3188" priority="79" operator="greaterThan">
      <formula>0</formula>
    </cfRule>
  </conditionalFormatting>
  <conditionalFormatting sqref="E203:G206 E2:G2 DI2:DK2">
    <cfRule type="cellIs" dxfId="3187" priority="78" stopIfTrue="1" operator="equal">
      <formula>0</formula>
    </cfRule>
  </conditionalFormatting>
  <conditionalFormatting sqref="S4:BO200 S208:BO404 DW4:FS200">
    <cfRule type="cellIs" dxfId="3186" priority="77" operator="greaterThan">
      <formula>0</formula>
    </cfRule>
  </conditionalFormatting>
  <conditionalFormatting sqref="E203:G206 E2:G2 DI2:DK2">
    <cfRule type="cellIs" dxfId="3185" priority="76" stopIfTrue="1" operator="equal">
      <formula>0</formula>
    </cfRule>
  </conditionalFormatting>
  <conditionalFormatting sqref="S4:BO200 S208:BO404 DW4:FS200">
    <cfRule type="cellIs" dxfId="3184" priority="75" operator="greaterThan">
      <formula>0</formula>
    </cfRule>
  </conditionalFormatting>
  <conditionalFormatting sqref="E203:G206 E2:G2 DI2:DK2">
    <cfRule type="cellIs" dxfId="3183" priority="74" stopIfTrue="1" operator="equal">
      <formula>0</formula>
    </cfRule>
  </conditionalFormatting>
  <conditionalFormatting sqref="S4:BO200 S208:BO404 DW4:FS200">
    <cfRule type="cellIs" dxfId="3182" priority="73" operator="greaterThan">
      <formula>0</formula>
    </cfRule>
  </conditionalFormatting>
  <conditionalFormatting sqref="E203:G206 E2:G2 DI2:DK2">
    <cfRule type="cellIs" dxfId="3181" priority="72" stopIfTrue="1" operator="equal">
      <formula>0</formula>
    </cfRule>
  </conditionalFormatting>
  <conditionalFormatting sqref="S4:BO200 S208:BO404 DW4:FS200">
    <cfRule type="cellIs" dxfId="3180" priority="71" operator="greaterThan">
      <formula>0</formula>
    </cfRule>
  </conditionalFormatting>
  <conditionalFormatting sqref="E203:G206 E2:G2 DI2:DK2">
    <cfRule type="cellIs" dxfId="3179" priority="70" stopIfTrue="1" operator="equal">
      <formula>0</formula>
    </cfRule>
  </conditionalFormatting>
  <conditionalFormatting sqref="DW4:FS200 S208:BO404 S4:S200 U4:BO200 T68:T200 T4:T65">
    <cfRule type="cellIs" dxfId="3178" priority="69" operator="greaterThan">
      <formula>0</formula>
    </cfRule>
  </conditionalFormatting>
  <conditionalFormatting sqref="E203:G206 E2:G2 DI2:DK2">
    <cfRule type="cellIs" dxfId="3177" priority="68" stopIfTrue="1" operator="equal">
      <formula>0</formula>
    </cfRule>
  </conditionalFormatting>
  <conditionalFormatting sqref="S4:BO200 S208:BO404 DW4:FS200">
    <cfRule type="cellIs" dxfId="3176" priority="67" operator="greaterThan">
      <formula>0</formula>
    </cfRule>
  </conditionalFormatting>
  <conditionalFormatting sqref="E203:G206 E2:G2 DI2:DK2">
    <cfRule type="cellIs" dxfId="3175" priority="66" stopIfTrue="1" operator="equal">
      <formula>0</formula>
    </cfRule>
  </conditionalFormatting>
  <conditionalFormatting sqref="S4:BO200 S208:BO404 DW4:FS200">
    <cfRule type="cellIs" dxfId="3174" priority="65" operator="greaterThan">
      <formula>0</formula>
    </cfRule>
  </conditionalFormatting>
  <conditionalFormatting sqref="E203:G206 E2:G2 DI2:DK2">
    <cfRule type="cellIs" dxfId="3173" priority="64" stopIfTrue="1" operator="equal">
      <formula>0</formula>
    </cfRule>
  </conditionalFormatting>
  <conditionalFormatting sqref="S4:BO200 S208:BO404 DW4:FS200">
    <cfRule type="cellIs" dxfId="3172" priority="63" operator="greaterThan">
      <formula>0</formula>
    </cfRule>
  </conditionalFormatting>
  <conditionalFormatting sqref="E203:G206 E2:G2 DI2:DK2">
    <cfRule type="cellIs" dxfId="3171" priority="62" stopIfTrue="1" operator="equal">
      <formula>0</formula>
    </cfRule>
  </conditionalFormatting>
  <conditionalFormatting sqref="S4:BO200 S208:BO404 DW4:FS200">
    <cfRule type="cellIs" dxfId="3170" priority="61" operator="greaterThan">
      <formula>0</formula>
    </cfRule>
  </conditionalFormatting>
  <conditionalFormatting sqref="E203:G206 E2:G2 DI2:DK2">
    <cfRule type="cellIs" dxfId="3169" priority="60" stopIfTrue="1" operator="equal">
      <formula>0</formula>
    </cfRule>
  </conditionalFormatting>
  <conditionalFormatting sqref="S4:BO200 S208:BO404 DW4:FS200">
    <cfRule type="cellIs" dxfId="3168" priority="59" operator="greaterThan">
      <formula>0</formula>
    </cfRule>
  </conditionalFormatting>
  <conditionalFormatting sqref="E203:G206 E2:G2 DI2:DK2">
    <cfRule type="cellIs" dxfId="3167" priority="58" stopIfTrue="1" operator="equal">
      <formula>0</formula>
    </cfRule>
  </conditionalFormatting>
  <conditionalFormatting sqref="S4:BO200 S208:BO404 DW4:FS200">
    <cfRule type="cellIs" dxfId="3166" priority="57" operator="greaterThan">
      <formula>0</formula>
    </cfRule>
  </conditionalFormatting>
  <conditionalFormatting sqref="E203:G206 E2:G2 DI2:DK2">
    <cfRule type="cellIs" dxfId="3165" priority="56" stopIfTrue="1" operator="equal">
      <formula>0</formula>
    </cfRule>
  </conditionalFormatting>
  <conditionalFormatting sqref="S4:BO200 S208:BO404 DW4:FS200">
    <cfRule type="cellIs" dxfId="3164" priority="55" operator="greaterThan">
      <formula>0</formula>
    </cfRule>
  </conditionalFormatting>
  <conditionalFormatting sqref="E203:G206 E2:G2 DI2:DK2">
    <cfRule type="cellIs" dxfId="3163" priority="54" stopIfTrue="1" operator="equal">
      <formula>0</formula>
    </cfRule>
  </conditionalFormatting>
  <conditionalFormatting sqref="S4:BO200 S208:BO404 DW4:FS200">
    <cfRule type="cellIs" dxfId="3162" priority="53" operator="greaterThan">
      <formula>0</formula>
    </cfRule>
  </conditionalFormatting>
  <conditionalFormatting sqref="E203:G206 E2:G2 DI2:DK2">
    <cfRule type="cellIs" dxfId="3161" priority="52" stopIfTrue="1" operator="equal">
      <formula>0</formula>
    </cfRule>
  </conditionalFormatting>
  <conditionalFormatting sqref="S4:BO200 S208:BO404 DW4:FS200">
    <cfRule type="cellIs" dxfId="3160" priority="51" operator="greaterThan">
      <formula>0</formula>
    </cfRule>
  </conditionalFormatting>
  <conditionalFormatting sqref="E203:G206 E2:G2 DI2:DK2">
    <cfRule type="cellIs" dxfId="3159" priority="50" stopIfTrue="1" operator="equal">
      <formula>0</formula>
    </cfRule>
  </conditionalFormatting>
  <conditionalFormatting sqref="S4:BO200 S208:BO404 DW4:FS200">
    <cfRule type="cellIs" dxfId="3158" priority="49" operator="greaterThan">
      <formula>0</formula>
    </cfRule>
  </conditionalFormatting>
  <conditionalFormatting sqref="E203:G206 E2:G2 DI2:DK2">
    <cfRule type="cellIs" dxfId="3157" priority="48" stopIfTrue="1" operator="equal">
      <formula>0</formula>
    </cfRule>
  </conditionalFormatting>
  <conditionalFormatting sqref="S4:BO200 S208:BO404 DW4:FS200">
    <cfRule type="cellIs" dxfId="3156" priority="47" operator="greaterThan">
      <formula>0</formula>
    </cfRule>
  </conditionalFormatting>
  <conditionalFormatting sqref="E203:G206 E2:G2 DI2:DK2">
    <cfRule type="cellIs" dxfId="3155" priority="46" stopIfTrue="1" operator="equal">
      <formula>0</formula>
    </cfRule>
  </conditionalFormatting>
  <conditionalFormatting sqref="S4:BO200 S208:BO404 DW4:FS200">
    <cfRule type="cellIs" dxfId="3154" priority="45" operator="greaterThan">
      <formula>0</formula>
    </cfRule>
  </conditionalFormatting>
  <conditionalFormatting sqref="E203:G206 E2:G2 DI2:DK2">
    <cfRule type="cellIs" dxfId="3153" priority="44" stopIfTrue="1" operator="equal">
      <formula>0</formula>
    </cfRule>
  </conditionalFormatting>
  <conditionalFormatting sqref="S4:BO200 S208:BO404 DW4:FS200">
    <cfRule type="cellIs" dxfId="3152" priority="43" operator="greaterThan">
      <formula>0</formula>
    </cfRule>
  </conditionalFormatting>
  <conditionalFormatting sqref="E203:G206 E2:G2 DI2:DK2">
    <cfRule type="cellIs" dxfId="3151" priority="42" stopIfTrue="1" operator="equal">
      <formula>0</formula>
    </cfRule>
  </conditionalFormatting>
  <conditionalFormatting sqref="S4:BO200 S208:BO404 DW4:FS200">
    <cfRule type="cellIs" dxfId="3150" priority="41" operator="greaterThan">
      <formula>0</formula>
    </cfRule>
  </conditionalFormatting>
  <conditionalFormatting sqref="E203:G206 E2:G2 DI2:DK2">
    <cfRule type="cellIs" dxfId="3149" priority="40" stopIfTrue="1" operator="equal">
      <formula>0</formula>
    </cfRule>
  </conditionalFormatting>
  <conditionalFormatting sqref="S4:BO200 S208:BO404 DW4:FS200">
    <cfRule type="cellIs" dxfId="3148" priority="39" operator="greaterThan">
      <formula>0</formula>
    </cfRule>
  </conditionalFormatting>
  <conditionalFormatting sqref="E203:G206 E2:G2 DI2:DK2">
    <cfRule type="cellIs" dxfId="3147" priority="38" stopIfTrue="1" operator="equal">
      <formula>0</formula>
    </cfRule>
  </conditionalFormatting>
  <conditionalFormatting sqref="S4:BO200 S208:BO404 DW4:FS200">
    <cfRule type="cellIs" dxfId="3146" priority="37" operator="greaterThan">
      <formula>0</formula>
    </cfRule>
  </conditionalFormatting>
  <conditionalFormatting sqref="E203:G206 E2:G2 DI2:DK2">
    <cfRule type="cellIs" dxfId="3145" priority="36" stopIfTrue="1" operator="equal">
      <formula>0</formula>
    </cfRule>
  </conditionalFormatting>
  <conditionalFormatting sqref="S4:BO200 S208:BO404 DW4:FS200">
    <cfRule type="cellIs" dxfId="3144" priority="35" operator="greaterThan">
      <formula>0</formula>
    </cfRule>
  </conditionalFormatting>
  <conditionalFormatting sqref="E203:G206 E2:G2 DI2:DK2">
    <cfRule type="cellIs" dxfId="3143" priority="34" stopIfTrue="1" operator="equal">
      <formula>0</formula>
    </cfRule>
  </conditionalFormatting>
  <conditionalFormatting sqref="S4:BO200 S208:BO404 DW4:FS200">
    <cfRule type="cellIs" dxfId="3142" priority="33" operator="greaterThan">
      <formula>0</formula>
    </cfRule>
  </conditionalFormatting>
  <conditionalFormatting sqref="E203:G206 E2:G2 DI2:DK2">
    <cfRule type="cellIs" dxfId="3141" priority="32" stopIfTrue="1" operator="equal">
      <formula>0</formula>
    </cfRule>
  </conditionalFormatting>
  <conditionalFormatting sqref="S4:BO200 S208:BO404 DW4:FS200">
    <cfRule type="cellIs" dxfId="3140" priority="31" operator="greaterThan">
      <formula>0</formula>
    </cfRule>
  </conditionalFormatting>
  <conditionalFormatting sqref="E203:G206 E2:G2 DI2:DK2">
    <cfRule type="cellIs" dxfId="3139" priority="30" stopIfTrue="1" operator="equal">
      <formula>0</formula>
    </cfRule>
  </conditionalFormatting>
  <conditionalFormatting sqref="S4:BO200 S208:BO404 DW4:FS200">
    <cfRule type="cellIs" dxfId="3138" priority="29" operator="greaterThan">
      <formula>0</formula>
    </cfRule>
  </conditionalFormatting>
  <conditionalFormatting sqref="E203:G206 E2:G2 DI2:DK2">
    <cfRule type="cellIs" dxfId="3137" priority="28" stopIfTrue="1" operator="equal">
      <formula>0</formula>
    </cfRule>
  </conditionalFormatting>
  <conditionalFormatting sqref="S4:BO200 S208:BO404 DW4:FS200">
    <cfRule type="cellIs" dxfId="3136" priority="27" operator="greaterThan">
      <formula>0</formula>
    </cfRule>
  </conditionalFormatting>
  <conditionalFormatting sqref="E203:G206 E2:G2 DI2:DK2">
    <cfRule type="cellIs" dxfId="3135" priority="26" stopIfTrue="1" operator="equal">
      <formula>0</formula>
    </cfRule>
  </conditionalFormatting>
  <conditionalFormatting sqref="S4:BO200 S208:BO404 DW4:FS200">
    <cfRule type="cellIs" dxfId="3134" priority="25" operator="greaterThan">
      <formula>0</formula>
    </cfRule>
  </conditionalFormatting>
  <conditionalFormatting sqref="E203:G206 E2:G2 DI2:DK2">
    <cfRule type="cellIs" dxfId="3133" priority="24" stopIfTrue="1" operator="equal">
      <formula>0</formula>
    </cfRule>
  </conditionalFormatting>
  <conditionalFormatting sqref="S4:BO200 S208:BO404 DW4:FS200">
    <cfRule type="cellIs" dxfId="3132" priority="23" operator="greaterThan">
      <formula>0</formula>
    </cfRule>
  </conditionalFormatting>
  <conditionalFormatting sqref="E203:G206 E2:G2 DI2:DK2">
    <cfRule type="cellIs" dxfId="3131" priority="22" stopIfTrue="1" operator="equal">
      <formula>0</formula>
    </cfRule>
  </conditionalFormatting>
  <conditionalFormatting sqref="S4:BO200 S208:BO404 DW4:FS200">
    <cfRule type="cellIs" dxfId="3130" priority="21" operator="greaterThan">
      <formula>0</formula>
    </cfRule>
  </conditionalFormatting>
  <conditionalFormatting sqref="E203:G206 E2:G2 DI2:DK2">
    <cfRule type="cellIs" dxfId="3129" priority="20" stopIfTrue="1" operator="equal">
      <formula>0</formula>
    </cfRule>
  </conditionalFormatting>
  <conditionalFormatting sqref="S4:BO200 S208:BO404 DW4:FS200">
    <cfRule type="cellIs" dxfId="3128" priority="19" operator="greaterThan">
      <formula>0</formula>
    </cfRule>
  </conditionalFormatting>
  <conditionalFormatting sqref="E203:G206 E2:G2 DI2:DK2">
    <cfRule type="cellIs" dxfId="3127" priority="18" stopIfTrue="1" operator="equal">
      <formula>0</formula>
    </cfRule>
  </conditionalFormatting>
  <conditionalFormatting sqref="S4:BO200 S208:BO404 DW4:FS200">
    <cfRule type="cellIs" dxfId="3126" priority="17" operator="greaterThan">
      <formula>0</formula>
    </cfRule>
  </conditionalFormatting>
  <conditionalFormatting sqref="E203:G206 E2:G2 DI2:DK2">
    <cfRule type="cellIs" dxfId="3125" priority="16" stopIfTrue="1" operator="equal">
      <formula>0</formula>
    </cfRule>
  </conditionalFormatting>
  <conditionalFormatting sqref="S4:BO200 S208:BO404 DW4:FS200">
    <cfRule type="cellIs" dxfId="3124" priority="15" operator="greaterThan">
      <formula>0</formula>
    </cfRule>
  </conditionalFormatting>
  <conditionalFormatting sqref="E203:G206 E2:G2 DI2:DK2">
    <cfRule type="cellIs" dxfId="3123" priority="14" stopIfTrue="1" operator="equal">
      <formula>0</formula>
    </cfRule>
  </conditionalFormatting>
  <conditionalFormatting sqref="S4:BO200 S208:BO404 DW4:FS200">
    <cfRule type="cellIs" dxfId="3122" priority="13" operator="greaterThan">
      <formula>0</formula>
    </cfRule>
  </conditionalFormatting>
  <conditionalFormatting sqref="E203:G206 E2:G2 DI2:DK2">
    <cfRule type="cellIs" dxfId="3121" priority="12" stopIfTrue="1" operator="equal">
      <formula>0</formula>
    </cfRule>
  </conditionalFormatting>
  <conditionalFormatting sqref="S4:BO200 S208:BO404 DW4:FS200">
    <cfRule type="cellIs" dxfId="3120" priority="11" operator="greaterThan">
      <formula>0</formula>
    </cfRule>
  </conditionalFormatting>
  <conditionalFormatting sqref="E203:G206 E2:G2 DI2:DK2">
    <cfRule type="cellIs" dxfId="3119" priority="10" stopIfTrue="1" operator="equal">
      <formula>0</formula>
    </cfRule>
  </conditionalFormatting>
  <conditionalFormatting sqref="S4:BO200 S208:BO404 DW4:FS200">
    <cfRule type="cellIs" dxfId="3118" priority="9" operator="greaterThan">
      <formula>0</formula>
    </cfRule>
  </conditionalFormatting>
  <conditionalFormatting sqref="E203:G206 E2:G2 DI2:DK2">
    <cfRule type="cellIs" dxfId="3117" priority="8" stopIfTrue="1" operator="equal">
      <formula>0</formula>
    </cfRule>
  </conditionalFormatting>
  <conditionalFormatting sqref="S4:BO200 S208:BO404 DW4:FS200">
    <cfRule type="cellIs" dxfId="3116" priority="7" operator="greaterThan">
      <formula>0</formula>
    </cfRule>
  </conditionalFormatting>
  <conditionalFormatting sqref="E203:G206 E2:G2 DI2:DK2">
    <cfRule type="cellIs" dxfId="3115" priority="6" stopIfTrue="1" operator="equal">
      <formula>0</formula>
    </cfRule>
  </conditionalFormatting>
  <conditionalFormatting sqref="S4:BO200 S208:BO404 DW4:FS200">
    <cfRule type="cellIs" dxfId="3114" priority="5" operator="greaterThan">
      <formula>0</formula>
    </cfRule>
  </conditionalFormatting>
  <conditionalFormatting sqref="E203:G206 E2:G2 DI2:DK2">
    <cfRule type="cellIs" dxfId="3113" priority="4" stopIfTrue="1" operator="equal">
      <formula>0</formula>
    </cfRule>
  </conditionalFormatting>
  <conditionalFormatting sqref="S4:BO200 S208:BO404 DW4:FS200">
    <cfRule type="cellIs" dxfId="3112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C11" sqref="C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76"/>
      <c r="E2" s="79" t="s">
        <v>27</v>
      </c>
      <c r="F2" s="81" t="s">
        <v>28</v>
      </c>
      <c r="G2" s="82"/>
      <c r="H2" s="85" t="s">
        <v>29</v>
      </c>
      <c r="I2" s="86"/>
      <c r="J2" s="86"/>
      <c r="K2" s="86"/>
      <c r="L2" s="86"/>
      <c r="M2" s="86"/>
      <c r="N2" s="87"/>
    </row>
    <row r="3" spans="1:14" s="17" customFormat="1" ht="48" customHeight="1">
      <c r="A3" s="12" t="s">
        <v>30</v>
      </c>
      <c r="B3" s="15">
        <f>+'[1]12'!$J$152</f>
        <v>8812.74</v>
      </c>
      <c r="C3" s="15">
        <f>+'[1]12'!$J$307</f>
        <v>1713.5200000000002</v>
      </c>
      <c r="D3" s="77"/>
      <c r="E3" s="80"/>
      <c r="F3" s="83"/>
      <c r="G3" s="84"/>
      <c r="H3" s="56" t="s">
        <v>31</v>
      </c>
      <c r="I3" s="56" t="s">
        <v>32</v>
      </c>
      <c r="J3" s="73" t="s">
        <v>33</v>
      </c>
      <c r="K3" s="74"/>
      <c r="L3" s="56" t="s">
        <v>34</v>
      </c>
      <c r="M3" s="73" t="s">
        <v>35</v>
      </c>
      <c r="N3" s="74"/>
    </row>
    <row r="4" spans="1:14" s="17" customFormat="1" ht="32.25" customHeight="1">
      <c r="A4" s="13" t="s">
        <v>36</v>
      </c>
      <c r="B4" s="15">
        <f>+'[1]12'!$M$152</f>
        <v>0.59307928067774596</v>
      </c>
      <c r="C4" s="15">
        <f>+'[1]12'!$M$307</f>
        <v>0.34667234698165178</v>
      </c>
      <c r="D4" s="77"/>
      <c r="E4" s="19"/>
      <c r="F4" s="71"/>
      <c r="G4" s="72"/>
      <c r="H4" s="18"/>
      <c r="I4" s="18"/>
      <c r="J4" s="73"/>
      <c r="K4" s="74"/>
      <c r="L4" s="130"/>
      <c r="M4" s="73"/>
      <c r="N4" s="74"/>
    </row>
    <row r="5" spans="1:14" s="17" customFormat="1" ht="32.25" customHeight="1">
      <c r="A5" s="13" t="s">
        <v>32</v>
      </c>
      <c r="B5" s="15">
        <f>+'[1]12'!$K$152</f>
        <v>0.31148087881861947</v>
      </c>
      <c r="C5" s="15">
        <f>+'[1]12'!$K$307</f>
        <v>0.48730099444418495</v>
      </c>
      <c r="D5" s="77"/>
      <c r="E5" s="19"/>
      <c r="F5" s="71"/>
      <c r="G5" s="72"/>
      <c r="H5" s="18"/>
      <c r="I5" s="18"/>
      <c r="J5" s="73"/>
      <c r="K5" s="74"/>
      <c r="L5" s="130"/>
      <c r="M5" s="73"/>
      <c r="N5" s="74"/>
    </row>
    <row r="6" spans="1:14" s="17" customFormat="1" ht="30" customHeight="1">
      <c r="A6" s="13" t="s">
        <v>37</v>
      </c>
      <c r="B6" s="15">
        <f>+'[1]12'!$L$152</f>
        <v>0</v>
      </c>
      <c r="C6" s="15" t="str">
        <f>+'[1]12'!$L$307</f>
        <v>0</v>
      </c>
      <c r="D6" s="77"/>
      <c r="E6" s="19"/>
      <c r="F6" s="71"/>
      <c r="G6" s="72"/>
      <c r="H6" s="18"/>
      <c r="I6" s="18"/>
      <c r="J6" s="73"/>
      <c r="K6" s="74"/>
      <c r="L6" s="130"/>
      <c r="M6" s="73"/>
      <c r="N6" s="74"/>
    </row>
    <row r="7" spans="1:14" s="17" customFormat="1" ht="32.25" customHeight="1">
      <c r="A7" s="13" t="s">
        <v>38</v>
      </c>
      <c r="B7" s="15">
        <f>+B5+B6</f>
        <v>0.31148087881861947</v>
      </c>
      <c r="C7" s="15">
        <f>+C5+C6</f>
        <v>0.48730099444418495</v>
      </c>
      <c r="D7" s="77"/>
      <c r="E7" s="19"/>
      <c r="F7" s="71"/>
      <c r="G7" s="72"/>
      <c r="H7" s="18"/>
      <c r="I7" s="18"/>
      <c r="J7" s="73"/>
      <c r="K7" s="74"/>
      <c r="L7" s="130"/>
      <c r="M7" s="73"/>
      <c r="N7" s="74"/>
    </row>
    <row r="8" spans="1:14" s="17" customFormat="1" ht="32.25" customHeight="1">
      <c r="A8" s="13" t="s">
        <v>39</v>
      </c>
      <c r="B8" s="16">
        <f>+B7-B4</f>
        <v>-0.28159840185912649</v>
      </c>
      <c r="C8" s="16">
        <f>+C7-C4</f>
        <v>0.14062864746253317</v>
      </c>
      <c r="D8" s="77"/>
      <c r="E8" s="19"/>
      <c r="F8" s="71"/>
      <c r="G8" s="72"/>
      <c r="H8" s="18"/>
      <c r="I8" s="19"/>
      <c r="J8" s="73"/>
      <c r="K8" s="74"/>
      <c r="L8" s="130"/>
      <c r="M8" s="73"/>
      <c r="N8" s="74"/>
    </row>
    <row r="9" spans="1:14" s="17" customFormat="1" ht="32.25" customHeight="1">
      <c r="A9" s="12" t="s">
        <v>40</v>
      </c>
      <c r="B9" s="16">
        <f>+'[1]12'!$Q$152</f>
        <v>0.50214791313484797</v>
      </c>
      <c r="C9" s="16">
        <f>+'[1]12'!$Q$307</f>
        <v>0.1</v>
      </c>
      <c r="D9" s="77"/>
      <c r="E9" s="19"/>
      <c r="F9" s="71"/>
      <c r="G9" s="72"/>
      <c r="H9" s="18"/>
      <c r="I9" s="18"/>
      <c r="J9" s="73"/>
      <c r="K9" s="74"/>
      <c r="L9" s="130"/>
      <c r="M9" s="73"/>
      <c r="N9" s="74"/>
    </row>
    <row r="10" spans="1:14" s="17" customFormat="1" ht="32.25" customHeight="1">
      <c r="A10" s="12" t="s">
        <v>44</v>
      </c>
      <c r="B10" s="16">
        <f>+'[1]12'!$P$152</f>
        <v>0</v>
      </c>
      <c r="C10" s="16">
        <f>+'[1]12'!$P$307</f>
        <v>0</v>
      </c>
      <c r="D10" s="77"/>
      <c r="E10" s="19"/>
      <c r="F10" s="71"/>
      <c r="G10" s="72"/>
      <c r="H10" s="18"/>
      <c r="I10" s="18"/>
      <c r="J10" s="73"/>
      <c r="K10" s="74"/>
      <c r="L10" s="56"/>
      <c r="M10" s="73"/>
      <c r="N10" s="74"/>
    </row>
    <row r="11" spans="1:14" s="17" customFormat="1" ht="32.25" customHeight="1">
      <c r="A11" s="52"/>
      <c r="B11" s="52"/>
      <c r="C11" s="52"/>
      <c r="D11" s="77"/>
      <c r="E11" s="19"/>
      <c r="F11" s="71"/>
      <c r="G11" s="72"/>
      <c r="H11" s="18"/>
      <c r="I11" s="18"/>
      <c r="J11" s="73"/>
      <c r="K11" s="74"/>
      <c r="L11" s="56"/>
      <c r="M11" s="73"/>
      <c r="N11" s="74"/>
    </row>
    <row r="12" spans="1:14" s="17" customFormat="1" ht="32.25" customHeight="1">
      <c r="A12" s="12"/>
      <c r="B12" s="16"/>
      <c r="C12" s="16"/>
      <c r="D12" s="77"/>
      <c r="E12" s="19"/>
      <c r="F12" s="71"/>
      <c r="G12" s="72"/>
      <c r="H12" s="18"/>
      <c r="I12" s="18"/>
      <c r="J12" s="73"/>
      <c r="K12" s="74"/>
      <c r="L12" s="56"/>
      <c r="M12" s="73"/>
      <c r="N12" s="74"/>
    </row>
    <row r="13" spans="1:14" s="17" customFormat="1" ht="32.25" customHeight="1">
      <c r="A13" s="14"/>
      <c r="B13" s="16"/>
      <c r="C13" s="16"/>
      <c r="D13" s="77"/>
      <c r="E13" s="19"/>
      <c r="F13" s="71"/>
      <c r="G13" s="72"/>
      <c r="H13" s="18"/>
      <c r="I13" s="18"/>
      <c r="J13" s="73"/>
      <c r="K13" s="74"/>
      <c r="L13" s="56"/>
      <c r="M13" s="73"/>
      <c r="N13" s="74"/>
    </row>
    <row r="14" spans="1:14" s="17" customFormat="1" ht="32.25" customHeight="1">
      <c r="A14" s="14"/>
      <c r="B14" s="12"/>
      <c r="C14" s="12"/>
      <c r="D14" s="77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77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78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F7:G7"/>
    <mergeCell ref="J7:K7"/>
    <mergeCell ref="M7:N7"/>
    <mergeCell ref="F8:G8"/>
    <mergeCell ref="J8:K8"/>
    <mergeCell ref="M8:N8"/>
    <mergeCell ref="F5:G5"/>
    <mergeCell ref="J5:K5"/>
    <mergeCell ref="M5:N5"/>
    <mergeCell ref="F6:G6"/>
    <mergeCell ref="J6:K6"/>
    <mergeCell ref="M6:N6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</mergeCells>
  <phoneticPr fontId="1" type="noConversion"/>
  <conditionalFormatting sqref="F16:N16">
    <cfRule type="cellIs" dxfId="3111" priority="3108" operator="greaterThan">
      <formula>0</formula>
    </cfRule>
  </conditionalFormatting>
  <conditionalFormatting sqref="F16:N16">
    <cfRule type="cellIs" dxfId="3110" priority="3107" operator="greaterThan">
      <formula>0</formula>
    </cfRule>
  </conditionalFormatting>
  <conditionalFormatting sqref="F16:N16">
    <cfRule type="cellIs" dxfId="3109" priority="3106" operator="greaterThan">
      <formula>0</formula>
    </cfRule>
  </conditionalFormatting>
  <conditionalFormatting sqref="F16:N16">
    <cfRule type="cellIs" dxfId="3108" priority="3105" operator="greaterThan">
      <formula>0</formula>
    </cfRule>
  </conditionalFormatting>
  <conditionalFormatting sqref="F16:N16">
    <cfRule type="cellIs" dxfId="3107" priority="3104" operator="greaterThan">
      <formula>0</formula>
    </cfRule>
  </conditionalFormatting>
  <conditionalFormatting sqref="F16:N16">
    <cfRule type="cellIs" dxfId="3106" priority="3103" operator="greaterThan">
      <formula>0</formula>
    </cfRule>
  </conditionalFormatting>
  <conditionalFormatting sqref="F16:N16">
    <cfRule type="cellIs" dxfId="3105" priority="3102" operator="greaterThan">
      <formula>0</formula>
    </cfRule>
  </conditionalFormatting>
  <conditionalFormatting sqref="F16:N16">
    <cfRule type="cellIs" dxfId="3104" priority="3101" operator="greaterThan">
      <formula>0</formula>
    </cfRule>
  </conditionalFormatting>
  <conditionalFormatting sqref="F16:N16">
    <cfRule type="cellIs" dxfId="3103" priority="3100" operator="greaterThan">
      <formula>0</formula>
    </cfRule>
  </conditionalFormatting>
  <conditionalFormatting sqref="F16:N16">
    <cfRule type="cellIs" dxfId="3102" priority="3099" operator="greaterThan">
      <formula>0</formula>
    </cfRule>
  </conditionalFormatting>
  <conditionalFormatting sqref="F16:N16">
    <cfRule type="cellIs" dxfId="3101" priority="3098" operator="greaterThan">
      <formula>0</formula>
    </cfRule>
  </conditionalFormatting>
  <conditionalFormatting sqref="F16:N16">
    <cfRule type="cellIs" dxfId="3100" priority="3097" operator="greaterThan">
      <formula>0</formula>
    </cfRule>
  </conditionalFormatting>
  <conditionalFormatting sqref="F16:N16">
    <cfRule type="cellIs" dxfId="3099" priority="3096" operator="greaterThan">
      <formula>0</formula>
    </cfRule>
  </conditionalFormatting>
  <conditionalFormatting sqref="F16:N16">
    <cfRule type="cellIs" dxfId="3098" priority="3095" operator="greaterThan">
      <formula>0</formula>
    </cfRule>
  </conditionalFormatting>
  <conditionalFormatting sqref="F16:N16">
    <cfRule type="cellIs" dxfId="3097" priority="3094" operator="greaterThan">
      <formula>0</formula>
    </cfRule>
  </conditionalFormatting>
  <conditionalFormatting sqref="F16:N16">
    <cfRule type="cellIs" dxfId="3096" priority="3093" operator="greaterThan">
      <formula>0</formula>
    </cfRule>
  </conditionalFormatting>
  <conditionalFormatting sqref="F16:N16">
    <cfRule type="cellIs" dxfId="3095" priority="3092" operator="greaterThan">
      <formula>0</formula>
    </cfRule>
  </conditionalFormatting>
  <conditionalFormatting sqref="F16:N16">
    <cfRule type="cellIs" dxfId="3094" priority="3091" operator="greaterThan">
      <formula>0</formula>
    </cfRule>
  </conditionalFormatting>
  <conditionalFormatting sqref="F16:N16">
    <cfRule type="cellIs" dxfId="3093" priority="3090" operator="greaterThan">
      <formula>0</formula>
    </cfRule>
  </conditionalFormatting>
  <conditionalFormatting sqref="F16:N16">
    <cfRule type="cellIs" dxfId="3092" priority="3089" operator="greaterThan">
      <formula>0</formula>
    </cfRule>
  </conditionalFormatting>
  <conditionalFormatting sqref="F16:N16">
    <cfRule type="cellIs" dxfId="3091" priority="3088" operator="greaterThan">
      <formula>0</formula>
    </cfRule>
  </conditionalFormatting>
  <conditionalFormatting sqref="F16:N16">
    <cfRule type="cellIs" dxfId="3090" priority="3087" operator="greaterThan">
      <formula>0</formula>
    </cfRule>
  </conditionalFormatting>
  <conditionalFormatting sqref="F16:N16">
    <cfRule type="cellIs" dxfId="3089" priority="3086" operator="greaterThan">
      <formula>0</formula>
    </cfRule>
  </conditionalFormatting>
  <conditionalFormatting sqref="F16:N16">
    <cfRule type="cellIs" dxfId="3088" priority="3085" operator="greaterThan">
      <formula>0</formula>
    </cfRule>
  </conditionalFormatting>
  <conditionalFormatting sqref="F16:N16">
    <cfRule type="cellIs" dxfId="3087" priority="3084" operator="greaterThan">
      <formula>0</formula>
    </cfRule>
  </conditionalFormatting>
  <conditionalFormatting sqref="F16:N16">
    <cfRule type="cellIs" dxfId="3086" priority="3083" operator="greaterThan">
      <formula>0</formula>
    </cfRule>
  </conditionalFormatting>
  <conditionalFormatting sqref="F16:N16">
    <cfRule type="cellIs" dxfId="3085" priority="3082" operator="greaterThan">
      <formula>0</formula>
    </cfRule>
  </conditionalFormatting>
  <conditionalFormatting sqref="F16:N16">
    <cfRule type="cellIs" dxfId="3084" priority="3081" operator="greaterThan">
      <formula>0</formula>
    </cfRule>
  </conditionalFormatting>
  <conditionalFormatting sqref="F16:N16">
    <cfRule type="cellIs" dxfId="3083" priority="3080" operator="greaterThan">
      <formula>0</formula>
    </cfRule>
  </conditionalFormatting>
  <conditionalFormatting sqref="F16:N16">
    <cfRule type="cellIs" dxfId="3082" priority="3079" operator="greaterThan">
      <formula>0</formula>
    </cfRule>
  </conditionalFormatting>
  <conditionalFormatting sqref="F16:N16">
    <cfRule type="cellIs" dxfId="3081" priority="3078" operator="greaterThan">
      <formula>0</formula>
    </cfRule>
  </conditionalFormatting>
  <conditionalFormatting sqref="F16:N16">
    <cfRule type="cellIs" dxfId="3080" priority="3077" operator="greaterThan">
      <formula>0</formula>
    </cfRule>
  </conditionalFormatting>
  <conditionalFormatting sqref="F16:N16">
    <cfRule type="cellIs" dxfId="3079" priority="3076" operator="greaterThan">
      <formula>0</formula>
    </cfRule>
  </conditionalFormatting>
  <conditionalFormatting sqref="F16:N16">
    <cfRule type="cellIs" dxfId="3078" priority="3075" operator="greaterThan">
      <formula>0</formula>
    </cfRule>
  </conditionalFormatting>
  <conditionalFormatting sqref="F16:N16">
    <cfRule type="cellIs" dxfId="3077" priority="3074" operator="greaterThan">
      <formula>0</formula>
    </cfRule>
  </conditionalFormatting>
  <conditionalFormatting sqref="F16:N16">
    <cfRule type="cellIs" dxfId="3076" priority="3073" operator="greaterThan">
      <formula>0</formula>
    </cfRule>
  </conditionalFormatting>
  <conditionalFormatting sqref="F16:N16">
    <cfRule type="cellIs" dxfId="3075" priority="3072" operator="greaterThan">
      <formula>0</formula>
    </cfRule>
  </conditionalFormatting>
  <conditionalFormatting sqref="F16:N16">
    <cfRule type="cellIs" dxfId="3074" priority="3071" operator="greaterThan">
      <formula>0</formula>
    </cfRule>
  </conditionalFormatting>
  <conditionalFormatting sqref="F16:N16">
    <cfRule type="cellIs" dxfId="3073" priority="3070" operator="greaterThan">
      <formula>0</formula>
    </cfRule>
  </conditionalFormatting>
  <conditionalFormatting sqref="F16:N16">
    <cfRule type="cellIs" dxfId="3072" priority="3069" operator="greaterThan">
      <formula>0</formula>
    </cfRule>
  </conditionalFormatting>
  <conditionalFormatting sqref="F16:N16">
    <cfRule type="cellIs" dxfId="3071" priority="3068" operator="greaterThan">
      <formula>0</formula>
    </cfRule>
  </conditionalFormatting>
  <conditionalFormatting sqref="F16:N16">
    <cfRule type="cellIs" dxfId="3070" priority="3067" operator="greaterThan">
      <formula>0</formula>
    </cfRule>
  </conditionalFormatting>
  <conditionalFormatting sqref="F16:N16">
    <cfRule type="cellIs" dxfId="3069" priority="3066" operator="greaterThan">
      <formula>0</formula>
    </cfRule>
  </conditionalFormatting>
  <conditionalFormatting sqref="F16:N16">
    <cfRule type="cellIs" dxfId="3068" priority="3065" operator="greaterThan">
      <formula>0</formula>
    </cfRule>
  </conditionalFormatting>
  <conditionalFormatting sqref="F16:N16">
    <cfRule type="cellIs" dxfId="3067" priority="3064" operator="greaterThan">
      <formula>0</formula>
    </cfRule>
  </conditionalFormatting>
  <conditionalFormatting sqref="F16:N16">
    <cfRule type="cellIs" dxfId="3066" priority="3063" operator="greaterThan">
      <formula>0</formula>
    </cfRule>
  </conditionalFormatting>
  <conditionalFormatting sqref="F16:N16">
    <cfRule type="cellIs" dxfId="3065" priority="3062" operator="greaterThan">
      <formula>0</formula>
    </cfRule>
  </conditionalFormatting>
  <conditionalFormatting sqref="F16:N16">
    <cfRule type="cellIs" dxfId="3064" priority="3061" operator="greaterThan">
      <formula>0</formula>
    </cfRule>
  </conditionalFormatting>
  <conditionalFormatting sqref="F16:N16">
    <cfRule type="cellIs" dxfId="3063" priority="3060" operator="greaterThan">
      <formula>0</formula>
    </cfRule>
  </conditionalFormatting>
  <conditionalFormatting sqref="F16:N16">
    <cfRule type="cellIs" dxfId="3062" priority="3059" operator="greaterThan">
      <formula>0</formula>
    </cfRule>
  </conditionalFormatting>
  <conditionalFormatting sqref="F16:N16">
    <cfRule type="cellIs" dxfId="3061" priority="3058" operator="greaterThan">
      <formula>0</formula>
    </cfRule>
  </conditionalFormatting>
  <conditionalFormatting sqref="F16:N16">
    <cfRule type="cellIs" dxfId="3060" priority="3057" operator="greaterThan">
      <formula>0</formula>
    </cfRule>
  </conditionalFormatting>
  <conditionalFormatting sqref="F16:N16">
    <cfRule type="cellIs" dxfId="3059" priority="3056" operator="greaterThan">
      <formula>0</formula>
    </cfRule>
  </conditionalFormatting>
  <conditionalFormatting sqref="F16:N16">
    <cfRule type="cellIs" dxfId="3058" priority="3055" operator="greaterThan">
      <formula>0</formula>
    </cfRule>
  </conditionalFormatting>
  <conditionalFormatting sqref="F16:N16">
    <cfRule type="cellIs" dxfId="3057" priority="3054" operator="greaterThan">
      <formula>0</formula>
    </cfRule>
  </conditionalFormatting>
  <conditionalFormatting sqref="F16:N16">
    <cfRule type="cellIs" dxfId="3056" priority="3053" operator="greaterThan">
      <formula>0</formula>
    </cfRule>
  </conditionalFormatting>
  <conditionalFormatting sqref="F16:N16">
    <cfRule type="cellIs" dxfId="3055" priority="3052" operator="greaterThan">
      <formula>0</formula>
    </cfRule>
  </conditionalFormatting>
  <conditionalFormatting sqref="F16:N16">
    <cfRule type="cellIs" dxfId="3054" priority="3051" operator="greaterThan">
      <formula>0</formula>
    </cfRule>
  </conditionalFormatting>
  <conditionalFormatting sqref="F16:N16">
    <cfRule type="cellIs" dxfId="3053" priority="3050" operator="greaterThan">
      <formula>0</formula>
    </cfRule>
  </conditionalFormatting>
  <conditionalFormatting sqref="F16:N16">
    <cfRule type="cellIs" dxfId="3052" priority="3049" operator="greaterThan">
      <formula>0</formula>
    </cfRule>
  </conditionalFormatting>
  <conditionalFormatting sqref="F16:N16">
    <cfRule type="cellIs" dxfId="3051" priority="3048" operator="greaterThan">
      <formula>0</formula>
    </cfRule>
  </conditionalFormatting>
  <conditionalFormatting sqref="F16:N16">
    <cfRule type="cellIs" dxfId="3050" priority="3047" operator="greaterThan">
      <formula>0</formula>
    </cfRule>
  </conditionalFormatting>
  <conditionalFormatting sqref="F16:N16">
    <cfRule type="cellIs" dxfId="3049" priority="3046" operator="greaterThan">
      <formula>0</formula>
    </cfRule>
  </conditionalFormatting>
  <conditionalFormatting sqref="F16:N16">
    <cfRule type="cellIs" dxfId="3048" priority="3045" operator="greaterThan">
      <formula>0</formula>
    </cfRule>
  </conditionalFormatting>
  <conditionalFormatting sqref="F16:N16">
    <cfRule type="cellIs" dxfId="3047" priority="3044" operator="greaterThan">
      <formula>0</formula>
    </cfRule>
  </conditionalFormatting>
  <conditionalFormatting sqref="F16:N16">
    <cfRule type="cellIs" dxfId="3046" priority="3043" operator="greaterThan">
      <formula>0</formula>
    </cfRule>
  </conditionalFormatting>
  <conditionalFormatting sqref="F16:N16">
    <cfRule type="cellIs" dxfId="3045" priority="3042" operator="greaterThan">
      <formula>0</formula>
    </cfRule>
  </conditionalFormatting>
  <conditionalFormatting sqref="F16:N16">
    <cfRule type="cellIs" dxfId="3044" priority="3041" operator="greaterThan">
      <formula>0</formula>
    </cfRule>
  </conditionalFormatting>
  <conditionalFormatting sqref="F16:N16">
    <cfRule type="cellIs" dxfId="3043" priority="3040" operator="greaterThan">
      <formula>0</formula>
    </cfRule>
  </conditionalFormatting>
  <conditionalFormatting sqref="F16:N16">
    <cfRule type="cellIs" dxfId="3042" priority="3039" operator="greaterThan">
      <formula>0</formula>
    </cfRule>
  </conditionalFormatting>
  <conditionalFormatting sqref="F16:N16">
    <cfRule type="cellIs" dxfId="3041" priority="3038" operator="greaterThan">
      <formula>0</formula>
    </cfRule>
  </conditionalFormatting>
  <conditionalFormatting sqref="F16:N16">
    <cfRule type="cellIs" dxfId="3040" priority="3037" operator="greaterThan">
      <formula>0</formula>
    </cfRule>
  </conditionalFormatting>
  <conditionalFormatting sqref="F16:N16">
    <cfRule type="cellIs" dxfId="3039" priority="3036" operator="greaterThan">
      <formula>0</formula>
    </cfRule>
  </conditionalFormatting>
  <conditionalFormatting sqref="F16:N16">
    <cfRule type="cellIs" dxfId="3038" priority="3035" operator="greaterThan">
      <formula>0</formula>
    </cfRule>
  </conditionalFormatting>
  <conditionalFormatting sqref="F16:N16">
    <cfRule type="cellIs" dxfId="3037" priority="3034" operator="greaterThan">
      <formula>0</formula>
    </cfRule>
  </conditionalFormatting>
  <conditionalFormatting sqref="F16:N16">
    <cfRule type="cellIs" dxfId="3036" priority="3033" operator="greaterThan">
      <formula>0</formula>
    </cfRule>
  </conditionalFormatting>
  <conditionalFormatting sqref="F16:N16">
    <cfRule type="cellIs" dxfId="3035" priority="3032" operator="greaterThan">
      <formula>0</formula>
    </cfRule>
  </conditionalFormatting>
  <conditionalFormatting sqref="F16:N16">
    <cfRule type="cellIs" dxfId="3034" priority="3031" operator="greaterThan">
      <formula>0</formula>
    </cfRule>
  </conditionalFormatting>
  <conditionalFormatting sqref="F16:N16">
    <cfRule type="cellIs" dxfId="3033" priority="3030" operator="greaterThan">
      <formula>0</formula>
    </cfRule>
  </conditionalFormatting>
  <conditionalFormatting sqref="F16:N16">
    <cfRule type="cellIs" dxfId="3032" priority="3029" operator="greaterThan">
      <formula>0</formula>
    </cfRule>
  </conditionalFormatting>
  <conditionalFormatting sqref="F16:N16">
    <cfRule type="cellIs" dxfId="3031" priority="3028" operator="greaterThan">
      <formula>0</formula>
    </cfRule>
  </conditionalFormatting>
  <conditionalFormatting sqref="F16:N16">
    <cfRule type="cellIs" dxfId="3030" priority="3027" operator="greaterThan">
      <formula>0</formula>
    </cfRule>
  </conditionalFormatting>
  <conditionalFormatting sqref="F16:N16">
    <cfRule type="cellIs" dxfId="3029" priority="3026" operator="greaterThan">
      <formula>0</formula>
    </cfRule>
  </conditionalFormatting>
  <conditionalFormatting sqref="F16:N16">
    <cfRule type="cellIs" dxfId="3028" priority="3025" operator="greaterThan">
      <formula>0</formula>
    </cfRule>
  </conditionalFormatting>
  <conditionalFormatting sqref="F16:N16">
    <cfRule type="cellIs" dxfId="3027" priority="3024" operator="greaterThan">
      <formula>0</formula>
    </cfRule>
  </conditionalFormatting>
  <conditionalFormatting sqref="F16:N16">
    <cfRule type="cellIs" dxfId="3026" priority="3023" operator="greaterThan">
      <formula>0</formula>
    </cfRule>
  </conditionalFormatting>
  <conditionalFormatting sqref="F16:N16">
    <cfRule type="cellIs" dxfId="3025" priority="3022" operator="greaterThan">
      <formula>0</formula>
    </cfRule>
  </conditionalFormatting>
  <conditionalFormatting sqref="F16:N16">
    <cfRule type="cellIs" dxfId="3024" priority="3021" operator="greaterThan">
      <formula>0</formula>
    </cfRule>
  </conditionalFormatting>
  <conditionalFormatting sqref="F16:N16">
    <cfRule type="cellIs" dxfId="3023" priority="3020" operator="greaterThan">
      <formula>0</formula>
    </cfRule>
  </conditionalFormatting>
  <conditionalFormatting sqref="F16:N16">
    <cfRule type="cellIs" dxfId="3022" priority="3019" operator="greaterThan">
      <formula>0</formula>
    </cfRule>
  </conditionalFormatting>
  <conditionalFormatting sqref="F16:N16">
    <cfRule type="cellIs" dxfId="3021" priority="3018" operator="greaterThan">
      <formula>0</formula>
    </cfRule>
  </conditionalFormatting>
  <conditionalFormatting sqref="F16:N16">
    <cfRule type="cellIs" dxfId="3020" priority="3017" operator="greaterThan">
      <formula>0</formula>
    </cfRule>
  </conditionalFormatting>
  <conditionalFormatting sqref="F16:N16">
    <cfRule type="cellIs" dxfId="3019" priority="3016" operator="greaterThan">
      <formula>0</formula>
    </cfRule>
  </conditionalFormatting>
  <conditionalFormatting sqref="F16:N16">
    <cfRule type="cellIs" dxfId="3018" priority="3015" operator="greaterThan">
      <formula>0</formula>
    </cfRule>
  </conditionalFormatting>
  <conditionalFormatting sqref="F16:N16">
    <cfRule type="cellIs" dxfId="3017" priority="3014" operator="greaterThan">
      <formula>0</formula>
    </cfRule>
  </conditionalFormatting>
  <conditionalFormatting sqref="F16:N16">
    <cfRule type="cellIs" dxfId="3016" priority="3013" operator="greaterThan">
      <formula>0</formula>
    </cfRule>
  </conditionalFormatting>
  <conditionalFormatting sqref="F16:N16">
    <cfRule type="cellIs" dxfId="3015" priority="3012" operator="greaterThan">
      <formula>0</formula>
    </cfRule>
  </conditionalFormatting>
  <conditionalFormatting sqref="F16:N16">
    <cfRule type="cellIs" dxfId="3014" priority="3011" operator="greaterThan">
      <formula>0</formula>
    </cfRule>
  </conditionalFormatting>
  <conditionalFormatting sqref="F16:N16">
    <cfRule type="cellIs" dxfId="3013" priority="3010" operator="greaterThan">
      <formula>0</formula>
    </cfRule>
  </conditionalFormatting>
  <conditionalFormatting sqref="F16:N16">
    <cfRule type="cellIs" dxfId="3012" priority="3009" operator="greaterThan">
      <formula>0</formula>
    </cfRule>
  </conditionalFormatting>
  <conditionalFormatting sqref="F16:N16">
    <cfRule type="cellIs" dxfId="3011" priority="3008" operator="greaterThan">
      <formula>0</formula>
    </cfRule>
  </conditionalFormatting>
  <conditionalFormatting sqref="F16:N16">
    <cfRule type="cellIs" dxfId="3010" priority="3007" operator="greaterThan">
      <formula>0</formula>
    </cfRule>
  </conditionalFormatting>
  <conditionalFormatting sqref="F16:N16">
    <cfRule type="cellIs" dxfId="3009" priority="3006" operator="greaterThan">
      <formula>0</formula>
    </cfRule>
  </conditionalFormatting>
  <conditionalFormatting sqref="F16:N16">
    <cfRule type="cellIs" dxfId="3008" priority="3005" operator="greaterThan">
      <formula>0</formula>
    </cfRule>
  </conditionalFormatting>
  <conditionalFormatting sqref="F16:N16">
    <cfRule type="cellIs" dxfId="3007" priority="3004" operator="greaterThan">
      <formula>0</formula>
    </cfRule>
  </conditionalFormatting>
  <conditionalFormatting sqref="F16:N16">
    <cfRule type="cellIs" dxfId="3006" priority="3003" operator="greaterThan">
      <formula>0</formula>
    </cfRule>
  </conditionalFormatting>
  <conditionalFormatting sqref="F16:N16">
    <cfRule type="cellIs" dxfId="3005" priority="3002" operator="greaterThan">
      <formula>0</formula>
    </cfRule>
  </conditionalFormatting>
  <conditionalFormatting sqref="F16:N16">
    <cfRule type="cellIs" dxfId="3004" priority="3001" operator="greaterThan">
      <formula>0</formula>
    </cfRule>
  </conditionalFormatting>
  <conditionalFormatting sqref="F16:N16">
    <cfRule type="cellIs" dxfId="3003" priority="3000" operator="greaterThan">
      <formula>0</formula>
    </cfRule>
  </conditionalFormatting>
  <conditionalFormatting sqref="F16:N16">
    <cfRule type="cellIs" dxfId="3002" priority="2999" operator="greaterThan">
      <formula>0</formula>
    </cfRule>
  </conditionalFormatting>
  <conditionalFormatting sqref="F16:N16">
    <cfRule type="cellIs" dxfId="3001" priority="2998" operator="greaterThan">
      <formula>0</formula>
    </cfRule>
  </conditionalFormatting>
  <conditionalFormatting sqref="F16:N16">
    <cfRule type="cellIs" dxfId="3000" priority="2997" operator="greaterThan">
      <formula>0</formula>
    </cfRule>
  </conditionalFormatting>
  <conditionalFormatting sqref="F16:N16">
    <cfRule type="cellIs" dxfId="2999" priority="2996" operator="greaterThan">
      <formula>0</formula>
    </cfRule>
  </conditionalFormatting>
  <conditionalFormatting sqref="F16:N16">
    <cfRule type="cellIs" dxfId="2998" priority="2995" operator="greaterThan">
      <formula>0</formula>
    </cfRule>
  </conditionalFormatting>
  <conditionalFormatting sqref="F16:N16">
    <cfRule type="cellIs" dxfId="2997" priority="2994" operator="greaterThan">
      <formula>0</formula>
    </cfRule>
  </conditionalFormatting>
  <conditionalFormatting sqref="F16:N16">
    <cfRule type="cellIs" dxfId="2996" priority="2993" operator="greaterThan">
      <formula>0</formula>
    </cfRule>
  </conditionalFormatting>
  <conditionalFormatting sqref="F16:N16">
    <cfRule type="cellIs" dxfId="2995" priority="2992" operator="greaterThan">
      <formula>0</formula>
    </cfRule>
  </conditionalFormatting>
  <conditionalFormatting sqref="F16:N16">
    <cfRule type="cellIs" dxfId="2994" priority="2991" operator="greaterThan">
      <formula>0</formula>
    </cfRule>
  </conditionalFormatting>
  <conditionalFormatting sqref="F16:N16">
    <cfRule type="cellIs" dxfId="2993" priority="2990" operator="greaterThan">
      <formula>0</formula>
    </cfRule>
  </conditionalFormatting>
  <conditionalFormatting sqref="F16:N16">
    <cfRule type="cellIs" dxfId="2992" priority="2989" operator="greaterThan">
      <formula>0</formula>
    </cfRule>
  </conditionalFormatting>
  <conditionalFormatting sqref="F16:N16">
    <cfRule type="cellIs" dxfId="2991" priority="2988" operator="greaterThan">
      <formula>0</formula>
    </cfRule>
  </conditionalFormatting>
  <conditionalFormatting sqref="F16:N16">
    <cfRule type="cellIs" dxfId="2990" priority="2987" operator="greaterThan">
      <formula>0</formula>
    </cfRule>
  </conditionalFormatting>
  <conditionalFormatting sqref="F16:N16">
    <cfRule type="cellIs" dxfId="2989" priority="2986" operator="greaterThan">
      <formula>0</formula>
    </cfRule>
  </conditionalFormatting>
  <conditionalFormatting sqref="F16:N16">
    <cfRule type="cellIs" dxfId="2988" priority="2985" operator="greaterThan">
      <formula>0</formula>
    </cfRule>
  </conditionalFormatting>
  <conditionalFormatting sqref="F16:N16">
    <cfRule type="cellIs" dxfId="2987" priority="2984" operator="greaterThan">
      <formula>0</formula>
    </cfRule>
  </conditionalFormatting>
  <conditionalFormatting sqref="F16:N16">
    <cfRule type="cellIs" dxfId="2986" priority="2983" operator="greaterThan">
      <formula>0</formula>
    </cfRule>
  </conditionalFormatting>
  <conditionalFormatting sqref="F16:N16">
    <cfRule type="cellIs" dxfId="2985" priority="2982" operator="greaterThan">
      <formula>0</formula>
    </cfRule>
  </conditionalFormatting>
  <conditionalFormatting sqref="F16:N16">
    <cfRule type="cellIs" dxfId="2984" priority="2981" operator="greaterThan">
      <formula>0</formula>
    </cfRule>
  </conditionalFormatting>
  <conditionalFormatting sqref="F16:N16">
    <cfRule type="cellIs" dxfId="2983" priority="2980" operator="greaterThan">
      <formula>0</formula>
    </cfRule>
  </conditionalFormatting>
  <conditionalFormatting sqref="F16:N16">
    <cfRule type="cellIs" dxfId="2982" priority="2979" operator="greaterThan">
      <formula>0</formula>
    </cfRule>
  </conditionalFormatting>
  <conditionalFormatting sqref="F16:N16">
    <cfRule type="cellIs" dxfId="2981" priority="2978" operator="greaterThan">
      <formula>0</formula>
    </cfRule>
  </conditionalFormatting>
  <conditionalFormatting sqref="F16:N16">
    <cfRule type="cellIs" dxfId="2980" priority="2977" operator="greaterThan">
      <formula>0</formula>
    </cfRule>
  </conditionalFormatting>
  <conditionalFormatting sqref="F16:N16">
    <cfRule type="cellIs" dxfId="2979" priority="2976" operator="greaterThan">
      <formula>0</formula>
    </cfRule>
  </conditionalFormatting>
  <conditionalFormatting sqref="F16:N16">
    <cfRule type="cellIs" dxfId="2978" priority="2975" operator="greaterThan">
      <formula>0</formula>
    </cfRule>
  </conditionalFormatting>
  <conditionalFormatting sqref="F16:N16">
    <cfRule type="cellIs" dxfId="2977" priority="2974" operator="greaterThan">
      <formula>0</formula>
    </cfRule>
  </conditionalFormatting>
  <conditionalFormatting sqref="F16:N16">
    <cfRule type="cellIs" dxfId="2976" priority="2973" operator="greaterThan">
      <formula>0</formula>
    </cfRule>
  </conditionalFormatting>
  <conditionalFormatting sqref="F16:N16">
    <cfRule type="cellIs" dxfId="2975" priority="2972" operator="greaterThan">
      <formula>0</formula>
    </cfRule>
  </conditionalFormatting>
  <conditionalFormatting sqref="F16:N16">
    <cfRule type="cellIs" dxfId="2974" priority="2971" operator="greaterThan">
      <formula>0</formula>
    </cfRule>
  </conditionalFormatting>
  <conditionalFormatting sqref="F16:N16">
    <cfRule type="cellIs" dxfId="2973" priority="2970" operator="greaterThan">
      <formula>0</formula>
    </cfRule>
  </conditionalFormatting>
  <conditionalFormatting sqref="F16:N16">
    <cfRule type="cellIs" dxfId="2972" priority="2969" operator="greaterThan">
      <formula>0</formula>
    </cfRule>
  </conditionalFormatting>
  <conditionalFormatting sqref="F16:N16">
    <cfRule type="cellIs" dxfId="2971" priority="2968" operator="greaterThan">
      <formula>0</formula>
    </cfRule>
  </conditionalFormatting>
  <conditionalFormatting sqref="F16:N16">
    <cfRule type="cellIs" dxfId="2970" priority="2967" operator="greaterThan">
      <formula>0</formula>
    </cfRule>
  </conditionalFormatting>
  <conditionalFormatting sqref="F16:N16">
    <cfRule type="cellIs" dxfId="2969" priority="2966" operator="greaterThan">
      <formula>0</formula>
    </cfRule>
  </conditionalFormatting>
  <conditionalFormatting sqref="F16:N16">
    <cfRule type="cellIs" dxfId="2968" priority="2965" operator="greaterThan">
      <formula>0</formula>
    </cfRule>
  </conditionalFormatting>
  <conditionalFormatting sqref="F16:N16">
    <cfRule type="cellIs" dxfId="2967" priority="2964" operator="greaterThan">
      <formula>0</formula>
    </cfRule>
  </conditionalFormatting>
  <conditionalFormatting sqref="F16:N16">
    <cfRule type="cellIs" dxfId="2966" priority="2963" operator="greaterThan">
      <formula>0</formula>
    </cfRule>
  </conditionalFormatting>
  <conditionalFormatting sqref="F16:N16">
    <cfRule type="cellIs" dxfId="2965" priority="2962" operator="greaterThan">
      <formula>0</formula>
    </cfRule>
  </conditionalFormatting>
  <conditionalFormatting sqref="F16:N16">
    <cfRule type="cellIs" dxfId="2964" priority="2961" operator="greaterThan">
      <formula>0</formula>
    </cfRule>
  </conditionalFormatting>
  <conditionalFormatting sqref="F16:N16">
    <cfRule type="cellIs" dxfId="2963" priority="2960" operator="greaterThan">
      <formula>0</formula>
    </cfRule>
  </conditionalFormatting>
  <conditionalFormatting sqref="F16:N16">
    <cfRule type="cellIs" dxfId="2962" priority="2959" operator="greaterThan">
      <formula>0</formula>
    </cfRule>
  </conditionalFormatting>
  <conditionalFormatting sqref="F16:N16">
    <cfRule type="cellIs" dxfId="2961" priority="2958" operator="greaterThan">
      <formula>0</formula>
    </cfRule>
  </conditionalFormatting>
  <conditionalFormatting sqref="F16:N16">
    <cfRule type="cellIs" dxfId="2960" priority="2957" operator="greaterThan">
      <formula>0</formula>
    </cfRule>
  </conditionalFormatting>
  <conditionalFormatting sqref="F16:N16">
    <cfRule type="cellIs" dxfId="2959" priority="2956" operator="greaterThan">
      <formula>0</formula>
    </cfRule>
  </conditionalFormatting>
  <conditionalFormatting sqref="F16:N16">
    <cfRule type="cellIs" dxfId="2958" priority="2955" operator="greaterThan">
      <formula>0</formula>
    </cfRule>
  </conditionalFormatting>
  <conditionalFormatting sqref="F16:N16">
    <cfRule type="cellIs" dxfId="2957" priority="2954" operator="greaterThan">
      <formula>0</formula>
    </cfRule>
  </conditionalFormatting>
  <conditionalFormatting sqref="F16:N16">
    <cfRule type="cellIs" dxfId="2956" priority="2953" operator="greaterThan">
      <formula>0</formula>
    </cfRule>
  </conditionalFormatting>
  <conditionalFormatting sqref="F16:N16">
    <cfRule type="cellIs" dxfId="2955" priority="2952" operator="greaterThan">
      <formula>0</formula>
    </cfRule>
  </conditionalFormatting>
  <conditionalFormatting sqref="F16:N16">
    <cfRule type="cellIs" dxfId="2954" priority="2951" operator="greaterThan">
      <formula>0</formula>
    </cfRule>
  </conditionalFormatting>
  <conditionalFormatting sqref="F16:N16">
    <cfRule type="cellIs" dxfId="2953" priority="2950" operator="greaterThan">
      <formula>0</formula>
    </cfRule>
  </conditionalFormatting>
  <conditionalFormatting sqref="F16:N16">
    <cfRule type="cellIs" dxfId="2952" priority="2949" operator="greaterThan">
      <formula>0</formula>
    </cfRule>
  </conditionalFormatting>
  <conditionalFormatting sqref="F16:N16">
    <cfRule type="cellIs" dxfId="2951" priority="2948" operator="greaterThan">
      <formula>0</formula>
    </cfRule>
  </conditionalFormatting>
  <conditionalFormatting sqref="F16:N16">
    <cfRule type="cellIs" dxfId="2950" priority="2947" operator="greaterThan">
      <formula>0</formula>
    </cfRule>
  </conditionalFormatting>
  <conditionalFormatting sqref="F16:N16">
    <cfRule type="cellIs" dxfId="2949" priority="2946" operator="greaterThan">
      <formula>0</formula>
    </cfRule>
  </conditionalFormatting>
  <conditionalFormatting sqref="F16:N16">
    <cfRule type="cellIs" dxfId="2948" priority="2945" operator="greaterThan">
      <formula>0</formula>
    </cfRule>
  </conditionalFormatting>
  <conditionalFormatting sqref="F16:N16">
    <cfRule type="cellIs" dxfId="2947" priority="2944" operator="greaterThan">
      <formula>0</formula>
    </cfRule>
  </conditionalFormatting>
  <conditionalFormatting sqref="F16:N16">
    <cfRule type="cellIs" dxfId="2946" priority="2943" operator="greaterThan">
      <formula>0</formula>
    </cfRule>
  </conditionalFormatting>
  <conditionalFormatting sqref="F16:N16">
    <cfRule type="cellIs" dxfId="2945" priority="2942" operator="greaterThan">
      <formula>0</formula>
    </cfRule>
  </conditionalFormatting>
  <conditionalFormatting sqref="F16:N16">
    <cfRule type="cellIs" dxfId="2944" priority="2941" operator="greaterThan">
      <formula>0</formula>
    </cfRule>
  </conditionalFormatting>
  <conditionalFormatting sqref="F16:N16">
    <cfRule type="cellIs" dxfId="2943" priority="2940" operator="greaterThan">
      <formula>0</formula>
    </cfRule>
  </conditionalFormatting>
  <conditionalFormatting sqref="F16:N16">
    <cfRule type="cellIs" dxfId="2942" priority="2939" operator="greaterThan">
      <formula>0</formula>
    </cfRule>
  </conditionalFormatting>
  <conditionalFormatting sqref="F16:N16">
    <cfRule type="cellIs" dxfId="2941" priority="2938" operator="greaterThan">
      <formula>0</formula>
    </cfRule>
  </conditionalFormatting>
  <conditionalFormatting sqref="F16:N16">
    <cfRule type="cellIs" dxfId="2940" priority="2937" operator="greaterThan">
      <formula>0</formula>
    </cfRule>
  </conditionalFormatting>
  <conditionalFormatting sqref="F16:N16">
    <cfRule type="cellIs" dxfId="2939" priority="2936" operator="greaterThan">
      <formula>0</formula>
    </cfRule>
  </conditionalFormatting>
  <conditionalFormatting sqref="F16:N16">
    <cfRule type="cellIs" dxfId="2938" priority="2935" operator="greaterThan">
      <formula>0</formula>
    </cfRule>
  </conditionalFormatting>
  <conditionalFormatting sqref="F16:N16">
    <cfRule type="cellIs" dxfId="2937" priority="2934" operator="greaterThan">
      <formula>0</formula>
    </cfRule>
  </conditionalFormatting>
  <conditionalFormatting sqref="F16:N16">
    <cfRule type="cellIs" dxfId="2936" priority="2933" operator="greaterThan">
      <formula>0</formula>
    </cfRule>
  </conditionalFormatting>
  <conditionalFormatting sqref="F16:N16">
    <cfRule type="cellIs" dxfId="2935" priority="2932" operator="greaterThan">
      <formula>0</formula>
    </cfRule>
  </conditionalFormatting>
  <conditionalFormatting sqref="F16:N16">
    <cfRule type="cellIs" dxfId="2934" priority="2931" operator="greaterThan">
      <formula>0</formula>
    </cfRule>
  </conditionalFormatting>
  <conditionalFormatting sqref="F16:N16">
    <cfRule type="cellIs" dxfId="2933" priority="2930" operator="greaterThan">
      <formula>0</formula>
    </cfRule>
  </conditionalFormatting>
  <conditionalFormatting sqref="F16:N16">
    <cfRule type="cellIs" dxfId="2932" priority="2929" operator="greaterThan">
      <formula>0</formula>
    </cfRule>
  </conditionalFormatting>
  <conditionalFormatting sqref="F16:N16">
    <cfRule type="cellIs" dxfId="2931" priority="2928" operator="greaterThan">
      <formula>0</formula>
    </cfRule>
  </conditionalFormatting>
  <conditionalFormatting sqref="F16:N16">
    <cfRule type="cellIs" dxfId="2930" priority="2927" operator="greaterThan">
      <formula>0</formula>
    </cfRule>
  </conditionalFormatting>
  <conditionalFormatting sqref="F16:N16">
    <cfRule type="cellIs" dxfId="2929" priority="2926" operator="greaterThan">
      <formula>0</formula>
    </cfRule>
  </conditionalFormatting>
  <conditionalFormatting sqref="F16:N16">
    <cfRule type="cellIs" dxfId="2928" priority="2925" operator="greaterThan">
      <formula>0</formula>
    </cfRule>
  </conditionalFormatting>
  <conditionalFormatting sqref="F16:N16">
    <cfRule type="cellIs" dxfId="2927" priority="2924" operator="greaterThan">
      <formula>0</formula>
    </cfRule>
  </conditionalFormatting>
  <conditionalFormatting sqref="F16:N16">
    <cfRule type="cellIs" dxfId="2926" priority="2923" operator="greaterThan">
      <formula>0</formula>
    </cfRule>
  </conditionalFormatting>
  <conditionalFormatting sqref="F16:N16">
    <cfRule type="cellIs" dxfId="2925" priority="2922" operator="greaterThan">
      <formula>0</formula>
    </cfRule>
  </conditionalFormatting>
  <conditionalFormatting sqref="F16:N16">
    <cfRule type="cellIs" dxfId="2924" priority="2921" operator="greaterThan">
      <formula>0</formula>
    </cfRule>
  </conditionalFormatting>
  <conditionalFormatting sqref="F16:N16">
    <cfRule type="cellIs" dxfId="2923" priority="2920" operator="greaterThan">
      <formula>0</formula>
    </cfRule>
  </conditionalFormatting>
  <conditionalFormatting sqref="F16:N16">
    <cfRule type="cellIs" dxfId="2922" priority="2919" operator="greaterThan">
      <formula>0</formula>
    </cfRule>
  </conditionalFormatting>
  <conditionalFormatting sqref="F16:N16">
    <cfRule type="cellIs" dxfId="2921" priority="2918" operator="greaterThan">
      <formula>0</formula>
    </cfRule>
  </conditionalFormatting>
  <conditionalFormatting sqref="F16:N16">
    <cfRule type="cellIs" dxfId="2920" priority="2917" operator="greaterThan">
      <formula>0</formula>
    </cfRule>
  </conditionalFormatting>
  <conditionalFormatting sqref="F16:N16">
    <cfRule type="cellIs" dxfId="2919" priority="2916" operator="greaterThan">
      <formula>0</formula>
    </cfRule>
  </conditionalFormatting>
  <conditionalFormatting sqref="F16:N16">
    <cfRule type="cellIs" dxfId="2918" priority="2915" operator="greaterThan">
      <formula>0</formula>
    </cfRule>
  </conditionalFormatting>
  <conditionalFormatting sqref="F16:N16">
    <cfRule type="cellIs" dxfId="2917" priority="2914" operator="greaterThan">
      <formula>0</formula>
    </cfRule>
  </conditionalFormatting>
  <conditionalFormatting sqref="F16:N16">
    <cfRule type="cellIs" dxfId="2916" priority="2913" operator="greaterThan">
      <formula>0</formula>
    </cfRule>
  </conditionalFormatting>
  <conditionalFormatting sqref="F16:N16">
    <cfRule type="cellIs" dxfId="2915" priority="2912" operator="greaterThan">
      <formula>0</formula>
    </cfRule>
  </conditionalFormatting>
  <conditionalFormatting sqref="F16:N16">
    <cfRule type="cellIs" dxfId="2914" priority="2911" operator="greaterThan">
      <formula>0</formula>
    </cfRule>
  </conditionalFormatting>
  <conditionalFormatting sqref="F16:N16">
    <cfRule type="cellIs" dxfId="2913" priority="2910" operator="greaterThan">
      <formula>0</formula>
    </cfRule>
  </conditionalFormatting>
  <conditionalFormatting sqref="F16:N16">
    <cfRule type="cellIs" dxfId="2912" priority="2909" operator="greaterThan">
      <formula>0</formula>
    </cfRule>
  </conditionalFormatting>
  <conditionalFormatting sqref="F16:N16">
    <cfRule type="cellIs" dxfId="2911" priority="2908" operator="greaterThan">
      <formula>0</formula>
    </cfRule>
  </conditionalFormatting>
  <conditionalFormatting sqref="F16:N16">
    <cfRule type="cellIs" dxfId="2910" priority="2907" operator="greaterThan">
      <formula>0</formula>
    </cfRule>
  </conditionalFormatting>
  <conditionalFormatting sqref="F16:N16">
    <cfRule type="cellIs" dxfId="2909" priority="2906" operator="greaterThan">
      <formula>0</formula>
    </cfRule>
  </conditionalFormatting>
  <conditionalFormatting sqref="F16:N16">
    <cfRule type="cellIs" dxfId="2908" priority="2905" operator="greaterThan">
      <formula>0</formula>
    </cfRule>
  </conditionalFormatting>
  <conditionalFormatting sqref="F16:N16">
    <cfRule type="cellIs" dxfId="2907" priority="2904" operator="greaterThan">
      <formula>0</formula>
    </cfRule>
  </conditionalFormatting>
  <conditionalFormatting sqref="F16:N16">
    <cfRule type="cellIs" dxfId="2906" priority="2903" operator="greaterThan">
      <formula>0</formula>
    </cfRule>
  </conditionalFormatting>
  <conditionalFormatting sqref="F16:N16">
    <cfRule type="cellIs" dxfId="2905" priority="2902" operator="greaterThan">
      <formula>0</formula>
    </cfRule>
  </conditionalFormatting>
  <conditionalFormatting sqref="F16:N16">
    <cfRule type="cellIs" dxfId="2904" priority="2901" operator="greaterThan">
      <formula>0</formula>
    </cfRule>
  </conditionalFormatting>
  <conditionalFormatting sqref="F16:N16">
    <cfRule type="cellIs" dxfId="2903" priority="2900" operator="greaterThan">
      <formula>0</formula>
    </cfRule>
  </conditionalFormatting>
  <conditionalFormatting sqref="F16:N16">
    <cfRule type="cellIs" dxfId="2902" priority="2899" operator="greaterThan">
      <formula>0</formula>
    </cfRule>
  </conditionalFormatting>
  <conditionalFormatting sqref="F16:N16">
    <cfRule type="cellIs" dxfId="2901" priority="2898" operator="greaterThan">
      <formula>0</formula>
    </cfRule>
  </conditionalFormatting>
  <conditionalFormatting sqref="F16:N16">
    <cfRule type="cellIs" dxfId="2900" priority="2897" operator="greaterThan">
      <formula>0</formula>
    </cfRule>
  </conditionalFormatting>
  <conditionalFormatting sqref="F16:N16">
    <cfRule type="cellIs" dxfId="2899" priority="2896" operator="greaterThan">
      <formula>0</formula>
    </cfRule>
  </conditionalFormatting>
  <conditionalFormatting sqref="F16:N16">
    <cfRule type="cellIs" dxfId="2898" priority="2895" operator="greaterThan">
      <formula>0</formula>
    </cfRule>
  </conditionalFormatting>
  <conditionalFormatting sqref="F16:N16">
    <cfRule type="cellIs" dxfId="2897" priority="2894" operator="greaterThan">
      <formula>0</formula>
    </cfRule>
  </conditionalFormatting>
  <conditionalFormatting sqref="F16:N16">
    <cfRule type="cellIs" dxfId="2896" priority="2893" operator="greaterThan">
      <formula>0</formula>
    </cfRule>
  </conditionalFormatting>
  <conditionalFormatting sqref="F16:N16">
    <cfRule type="cellIs" dxfId="2895" priority="2892" operator="greaterThan">
      <formula>0</formula>
    </cfRule>
  </conditionalFormatting>
  <conditionalFormatting sqref="F16:N16">
    <cfRule type="cellIs" dxfId="2894" priority="2891" operator="greaterThan">
      <formula>0</formula>
    </cfRule>
  </conditionalFormatting>
  <conditionalFormatting sqref="F16:N16">
    <cfRule type="cellIs" dxfId="2893" priority="2890" operator="greaterThan">
      <formula>0</formula>
    </cfRule>
  </conditionalFormatting>
  <conditionalFormatting sqref="F16:N16">
    <cfRule type="cellIs" dxfId="2892" priority="2889" operator="greaterThan">
      <formula>0</formula>
    </cfRule>
  </conditionalFormatting>
  <conditionalFormatting sqref="F16:N16">
    <cfRule type="cellIs" dxfId="2891" priority="2888" operator="greaterThan">
      <formula>0</formula>
    </cfRule>
  </conditionalFormatting>
  <conditionalFormatting sqref="F16:N16">
    <cfRule type="cellIs" dxfId="2890" priority="2887" operator="greaterThan">
      <formula>0</formula>
    </cfRule>
  </conditionalFormatting>
  <conditionalFormatting sqref="F16:N16">
    <cfRule type="cellIs" dxfId="2889" priority="2886" operator="greaterThan">
      <formula>0</formula>
    </cfRule>
  </conditionalFormatting>
  <conditionalFormatting sqref="F16:N16">
    <cfRule type="cellIs" dxfId="2888" priority="2885" operator="greaterThan">
      <formula>0</formula>
    </cfRule>
  </conditionalFormatting>
  <conditionalFormatting sqref="F16:N16">
    <cfRule type="cellIs" dxfId="2887" priority="2884" operator="greaterThan">
      <formula>0</formula>
    </cfRule>
  </conditionalFormatting>
  <conditionalFormatting sqref="F16:N16">
    <cfRule type="cellIs" dxfId="2886" priority="2883" operator="greaterThan">
      <formula>0</formula>
    </cfRule>
  </conditionalFormatting>
  <conditionalFormatting sqref="F16:N16">
    <cfRule type="cellIs" dxfId="2885" priority="2882" operator="greaterThan">
      <formula>0</formula>
    </cfRule>
  </conditionalFormatting>
  <conditionalFormatting sqref="F16:N16">
    <cfRule type="cellIs" dxfId="2884" priority="2881" operator="greaterThan">
      <formula>0</formula>
    </cfRule>
  </conditionalFormatting>
  <conditionalFormatting sqref="F16:N16">
    <cfRule type="cellIs" dxfId="2883" priority="2880" operator="greaterThan">
      <formula>0</formula>
    </cfRule>
  </conditionalFormatting>
  <conditionalFormatting sqref="F16:N16">
    <cfRule type="cellIs" dxfId="2882" priority="2879" operator="greaterThan">
      <formula>0</formula>
    </cfRule>
  </conditionalFormatting>
  <conditionalFormatting sqref="F16:N16">
    <cfRule type="cellIs" dxfId="2881" priority="2878" operator="greaterThan">
      <formula>0</formula>
    </cfRule>
  </conditionalFormatting>
  <conditionalFormatting sqref="F16:N16">
    <cfRule type="cellIs" dxfId="2880" priority="2877" operator="greaterThan">
      <formula>0</formula>
    </cfRule>
  </conditionalFormatting>
  <conditionalFormatting sqref="F16:N16">
    <cfRule type="cellIs" dxfId="2879" priority="2876" operator="greaterThan">
      <formula>0</formula>
    </cfRule>
  </conditionalFormatting>
  <conditionalFormatting sqref="F16:N16">
    <cfRule type="cellIs" dxfId="2878" priority="2875" operator="greaterThan">
      <formula>0</formula>
    </cfRule>
  </conditionalFormatting>
  <conditionalFormatting sqref="F16:N16">
    <cfRule type="cellIs" dxfId="2877" priority="2874" operator="greaterThan">
      <formula>0</formula>
    </cfRule>
  </conditionalFormatting>
  <conditionalFormatting sqref="F16:N16">
    <cfRule type="cellIs" dxfId="2876" priority="2873" operator="greaterThan">
      <formula>0</formula>
    </cfRule>
  </conditionalFormatting>
  <conditionalFormatting sqref="F16:N16">
    <cfRule type="cellIs" dxfId="2875" priority="2872" operator="greaterThan">
      <formula>0</formula>
    </cfRule>
  </conditionalFormatting>
  <conditionalFormatting sqref="F16:N16">
    <cfRule type="cellIs" dxfId="2874" priority="2871" operator="greaterThan">
      <formula>0</formula>
    </cfRule>
  </conditionalFormatting>
  <conditionalFormatting sqref="F16:N16">
    <cfRule type="cellIs" dxfId="2873" priority="2870" operator="greaterThan">
      <formula>0</formula>
    </cfRule>
  </conditionalFormatting>
  <conditionalFormatting sqref="F16:N16">
    <cfRule type="cellIs" dxfId="2872" priority="2869" operator="greaterThan">
      <formula>0</formula>
    </cfRule>
  </conditionalFormatting>
  <conditionalFormatting sqref="F16:N16">
    <cfRule type="cellIs" dxfId="2871" priority="2868" operator="greaterThan">
      <formula>0</formula>
    </cfRule>
  </conditionalFormatting>
  <conditionalFormatting sqref="F16:N16">
    <cfRule type="cellIs" dxfId="2870" priority="2867" operator="greaterThan">
      <formula>0</formula>
    </cfRule>
  </conditionalFormatting>
  <conditionalFormatting sqref="F16:N16">
    <cfRule type="cellIs" dxfId="2869" priority="2866" operator="greaterThan">
      <formula>0</formula>
    </cfRule>
  </conditionalFormatting>
  <conditionalFormatting sqref="F16:N16">
    <cfRule type="cellIs" dxfId="2868" priority="2865" operator="greaterThan">
      <formula>0</formula>
    </cfRule>
  </conditionalFormatting>
  <conditionalFormatting sqref="F16:N16">
    <cfRule type="cellIs" dxfId="2867" priority="2864" operator="greaterThan">
      <formula>0</formula>
    </cfRule>
  </conditionalFormatting>
  <conditionalFormatting sqref="F16:N16">
    <cfRule type="cellIs" dxfId="2866" priority="2863" operator="greaterThan">
      <formula>0</formula>
    </cfRule>
  </conditionalFormatting>
  <conditionalFormatting sqref="F16:N16">
    <cfRule type="cellIs" dxfId="2865" priority="2862" operator="greaterThan">
      <formula>0</formula>
    </cfRule>
  </conditionalFormatting>
  <conditionalFormatting sqref="F16:N16">
    <cfRule type="cellIs" dxfId="2864" priority="2861" operator="greaterThan">
      <formula>0</formula>
    </cfRule>
  </conditionalFormatting>
  <conditionalFormatting sqref="F16:N16">
    <cfRule type="cellIs" dxfId="2863" priority="2860" operator="greaterThan">
      <formula>0</formula>
    </cfRule>
  </conditionalFormatting>
  <conditionalFormatting sqref="F16:N16">
    <cfRule type="cellIs" dxfId="2862" priority="2859" operator="greaterThan">
      <formula>0</formula>
    </cfRule>
  </conditionalFormatting>
  <conditionalFormatting sqref="F16:N16">
    <cfRule type="cellIs" dxfId="2861" priority="2858" operator="greaterThan">
      <formula>0</formula>
    </cfRule>
  </conditionalFormatting>
  <conditionalFormatting sqref="F16:N16">
    <cfRule type="cellIs" dxfId="2860" priority="2857" operator="greaterThan">
      <formula>0</formula>
    </cfRule>
  </conditionalFormatting>
  <conditionalFormatting sqref="F16:N16">
    <cfRule type="cellIs" dxfId="2859" priority="2856" operator="greaterThan">
      <formula>0</formula>
    </cfRule>
  </conditionalFormatting>
  <conditionalFormatting sqref="F16:N16">
    <cfRule type="cellIs" dxfId="2858" priority="2855" operator="greaterThan">
      <formula>0</formula>
    </cfRule>
  </conditionalFormatting>
  <conditionalFormatting sqref="F16:N16">
    <cfRule type="cellIs" dxfId="2857" priority="2854" operator="greaterThan">
      <formula>0</formula>
    </cfRule>
  </conditionalFormatting>
  <conditionalFormatting sqref="F16:N16">
    <cfRule type="cellIs" dxfId="2856" priority="2853" operator="greaterThan">
      <formula>0</formula>
    </cfRule>
  </conditionalFormatting>
  <conditionalFormatting sqref="F16:N16">
    <cfRule type="cellIs" dxfId="2855" priority="2852" operator="greaterThan">
      <formula>0</formula>
    </cfRule>
  </conditionalFormatting>
  <conditionalFormatting sqref="F16:N16">
    <cfRule type="cellIs" dxfId="2854" priority="2851" operator="greaterThan">
      <formula>0</formula>
    </cfRule>
  </conditionalFormatting>
  <conditionalFormatting sqref="F16:N16">
    <cfRule type="cellIs" dxfId="2853" priority="2850" operator="greaterThan">
      <formula>0</formula>
    </cfRule>
  </conditionalFormatting>
  <conditionalFormatting sqref="F16:N16">
    <cfRule type="cellIs" dxfId="2852" priority="2849" operator="greaterThan">
      <formula>0</formula>
    </cfRule>
  </conditionalFormatting>
  <conditionalFormatting sqref="F16:N16">
    <cfRule type="cellIs" dxfId="2851" priority="2848" operator="greaterThan">
      <formula>0</formula>
    </cfRule>
  </conditionalFormatting>
  <conditionalFormatting sqref="F16:N16">
    <cfRule type="cellIs" dxfId="2850" priority="2847" operator="greaterThan">
      <formula>0</formula>
    </cfRule>
  </conditionalFormatting>
  <conditionalFormatting sqref="F16:N16">
    <cfRule type="cellIs" dxfId="2849" priority="2846" operator="greaterThan">
      <formula>0</formula>
    </cfRule>
  </conditionalFormatting>
  <conditionalFormatting sqref="F16:N16">
    <cfRule type="cellIs" dxfId="2848" priority="2845" operator="greaterThan">
      <formula>0</formula>
    </cfRule>
  </conditionalFormatting>
  <conditionalFormatting sqref="F16:N16">
    <cfRule type="cellIs" dxfId="2847" priority="2844" operator="greaterThan">
      <formula>0</formula>
    </cfRule>
  </conditionalFormatting>
  <conditionalFormatting sqref="F17:M18 F16:N16">
    <cfRule type="cellIs" dxfId="2846" priority="2843" operator="greaterThan">
      <formula>0</formula>
    </cfRule>
  </conditionalFormatting>
  <conditionalFormatting sqref="F17:M18 F16:N16">
    <cfRule type="cellIs" dxfId="2845" priority="2842" operator="greaterThan">
      <formula>0</formula>
    </cfRule>
  </conditionalFormatting>
  <conditionalFormatting sqref="F17:M18 F16:N16">
    <cfRule type="cellIs" dxfId="2844" priority="2841" operator="greaterThan">
      <formula>0</formula>
    </cfRule>
  </conditionalFormatting>
  <conditionalFormatting sqref="F17:M18 F16:N16">
    <cfRule type="cellIs" dxfId="2843" priority="2840" operator="greaterThan">
      <formula>0</formula>
    </cfRule>
  </conditionalFormatting>
  <conditionalFormatting sqref="F17:M18 F16:N16">
    <cfRule type="cellIs" dxfId="2842" priority="2839" operator="greaterThan">
      <formula>0</formula>
    </cfRule>
  </conditionalFormatting>
  <conditionalFormatting sqref="F17:M18 F16:N16">
    <cfRule type="cellIs" dxfId="2841" priority="2838" operator="greaterThan">
      <formula>0</formula>
    </cfRule>
  </conditionalFormatting>
  <conditionalFormatting sqref="F17:M18 F16:N16">
    <cfRule type="cellIs" dxfId="2840" priority="2837" operator="greaterThan">
      <formula>0</formula>
    </cfRule>
  </conditionalFormatting>
  <conditionalFormatting sqref="F17:M18 F16:N16">
    <cfRule type="cellIs" dxfId="2839" priority="2836" operator="greaterThan">
      <formula>0</formula>
    </cfRule>
  </conditionalFormatting>
  <conditionalFormatting sqref="F17:M18 F16:N16">
    <cfRule type="cellIs" dxfId="2838" priority="2835" operator="greaterThan">
      <formula>0</formula>
    </cfRule>
  </conditionalFormatting>
  <conditionalFormatting sqref="F17:M18 F16:N16">
    <cfRule type="cellIs" dxfId="2837" priority="2834" operator="greaterThan">
      <formula>0</formula>
    </cfRule>
  </conditionalFormatting>
  <conditionalFormatting sqref="F17:M18 F16:N16">
    <cfRule type="cellIs" dxfId="2836" priority="2833" operator="greaterThan">
      <formula>0</formula>
    </cfRule>
  </conditionalFormatting>
  <conditionalFormatting sqref="F17:M18 F16:N16">
    <cfRule type="cellIs" dxfId="2835" priority="2832" operator="greaterThan">
      <formula>0</formula>
    </cfRule>
  </conditionalFormatting>
  <conditionalFormatting sqref="F17:M18 F16:N16">
    <cfRule type="cellIs" dxfId="2834" priority="2831" operator="greaterThan">
      <formula>0</formula>
    </cfRule>
  </conditionalFormatting>
  <conditionalFormatting sqref="F17:M18 F16:N16">
    <cfRule type="cellIs" dxfId="2833" priority="2830" operator="greaterThan">
      <formula>0</formula>
    </cfRule>
  </conditionalFormatting>
  <conditionalFormatting sqref="F17:M18 F16:N16">
    <cfRule type="cellIs" dxfId="2832" priority="2829" operator="greaterThan">
      <formula>0</formula>
    </cfRule>
  </conditionalFormatting>
  <conditionalFormatting sqref="F17:M18 F16:N16">
    <cfRule type="cellIs" dxfId="2831" priority="2828" operator="greaterThan">
      <formula>0</formula>
    </cfRule>
  </conditionalFormatting>
  <conditionalFormatting sqref="F17:M18 F16:N16">
    <cfRule type="cellIs" dxfId="2830" priority="2827" operator="greaterThan">
      <formula>0</formula>
    </cfRule>
  </conditionalFormatting>
  <conditionalFormatting sqref="F17:M18 F16:N16">
    <cfRule type="cellIs" dxfId="2829" priority="2826" operator="greaterThan">
      <formula>0</formula>
    </cfRule>
  </conditionalFormatting>
  <conditionalFormatting sqref="F17:M18 F16:N16">
    <cfRule type="cellIs" dxfId="2828" priority="2825" operator="greaterThan">
      <formula>0</formula>
    </cfRule>
  </conditionalFormatting>
  <conditionalFormatting sqref="F17:M18 F16:N16">
    <cfRule type="cellIs" dxfId="2827" priority="2824" operator="greaterThan">
      <formula>0</formula>
    </cfRule>
  </conditionalFormatting>
  <conditionalFormatting sqref="F17:M18 F16:N16">
    <cfRule type="cellIs" dxfId="2826" priority="2823" operator="greaterThan">
      <formula>0</formula>
    </cfRule>
  </conditionalFormatting>
  <conditionalFormatting sqref="F17:M18 F16:N16">
    <cfRule type="cellIs" dxfId="2825" priority="2822" operator="greaterThan">
      <formula>0</formula>
    </cfRule>
  </conditionalFormatting>
  <conditionalFormatting sqref="F17:M18 F16:N16">
    <cfRule type="cellIs" dxfId="2824" priority="2821" operator="greaterThan">
      <formula>0</formula>
    </cfRule>
  </conditionalFormatting>
  <conditionalFormatting sqref="F17:M18 F16:N16">
    <cfRule type="cellIs" dxfId="2823" priority="2820" operator="greaterThan">
      <formula>0</formula>
    </cfRule>
  </conditionalFormatting>
  <conditionalFormatting sqref="F17:M18 F16:N16">
    <cfRule type="cellIs" dxfId="2822" priority="2819" operator="greaterThan">
      <formula>0</formula>
    </cfRule>
  </conditionalFormatting>
  <conditionalFormatting sqref="F17:M18 F16:N16">
    <cfRule type="cellIs" dxfId="2821" priority="2818" operator="greaterThan">
      <formula>0</formula>
    </cfRule>
  </conditionalFormatting>
  <conditionalFormatting sqref="F17:M18 F16:N16">
    <cfRule type="cellIs" dxfId="2820" priority="2817" operator="greaterThan">
      <formula>0</formula>
    </cfRule>
  </conditionalFormatting>
  <conditionalFormatting sqref="F17:M18 F16:N16">
    <cfRule type="cellIs" dxfId="2819" priority="2816" operator="greaterThan">
      <formula>0</formula>
    </cfRule>
  </conditionalFormatting>
  <conditionalFormatting sqref="F17:M18 F16:N16">
    <cfRule type="cellIs" dxfId="2818" priority="2815" operator="greaterThan">
      <formula>0</formula>
    </cfRule>
  </conditionalFormatting>
  <conditionalFormatting sqref="F17:M18 F16:N16">
    <cfRule type="cellIs" dxfId="2817" priority="2814" operator="greaterThan">
      <formula>0</formula>
    </cfRule>
  </conditionalFormatting>
  <conditionalFormatting sqref="F17:M18 F16:N16">
    <cfRule type="cellIs" dxfId="2816" priority="2813" operator="greaterThan">
      <formula>0</formula>
    </cfRule>
  </conditionalFormatting>
  <conditionalFormatting sqref="F17:M18 F16:N16">
    <cfRule type="cellIs" dxfId="2815" priority="2812" operator="greaterThan">
      <formula>0</formula>
    </cfRule>
  </conditionalFormatting>
  <conditionalFormatting sqref="F17:M18 F16:N16">
    <cfRule type="cellIs" dxfId="2814" priority="2811" operator="greaterThan">
      <formula>0</formula>
    </cfRule>
  </conditionalFormatting>
  <conditionalFormatting sqref="F17:M18 F16:N16">
    <cfRule type="cellIs" dxfId="2813" priority="2810" operator="greaterThan">
      <formula>0</formula>
    </cfRule>
  </conditionalFormatting>
  <conditionalFormatting sqref="F17:M18 F16:N16">
    <cfRule type="cellIs" dxfId="2812" priority="2809" operator="greaterThan">
      <formula>0</formula>
    </cfRule>
  </conditionalFormatting>
  <conditionalFormatting sqref="F17:M18 F16:N16">
    <cfRule type="cellIs" dxfId="2811" priority="2808" operator="greaterThan">
      <formula>0</formula>
    </cfRule>
  </conditionalFormatting>
  <conditionalFormatting sqref="F17:M18 F16:N16">
    <cfRule type="cellIs" dxfId="2810" priority="2807" operator="greaterThan">
      <formula>0</formula>
    </cfRule>
  </conditionalFormatting>
  <conditionalFormatting sqref="F16:N16">
    <cfRule type="cellIs" dxfId="2809" priority="2806" operator="greaterThan">
      <formula>0</formula>
    </cfRule>
  </conditionalFormatting>
  <conditionalFormatting sqref="F17:M18 F16:N16">
    <cfRule type="cellIs" dxfId="2808" priority="2805" operator="greaterThan">
      <formula>0</formula>
    </cfRule>
  </conditionalFormatting>
  <conditionalFormatting sqref="F17:M18 F16:N16">
    <cfRule type="cellIs" dxfId="2807" priority="2804" operator="greaterThan">
      <formula>0</formula>
    </cfRule>
  </conditionalFormatting>
  <conditionalFormatting sqref="F17:M18 F16:N16">
    <cfRule type="cellIs" dxfId="2806" priority="2803" operator="greaterThan">
      <formula>0</formula>
    </cfRule>
  </conditionalFormatting>
  <conditionalFormatting sqref="F17:M18 F16:N16">
    <cfRule type="cellIs" dxfId="2805" priority="2802" operator="greaterThan">
      <formula>0</formula>
    </cfRule>
  </conditionalFormatting>
  <conditionalFormatting sqref="F17:M18 F16:N16">
    <cfRule type="cellIs" dxfId="2804" priority="2801" operator="greaterThan">
      <formula>0</formula>
    </cfRule>
  </conditionalFormatting>
  <conditionalFormatting sqref="F17:M18 F16:N16">
    <cfRule type="cellIs" dxfId="2803" priority="2800" operator="greaterThan">
      <formula>0</formula>
    </cfRule>
  </conditionalFormatting>
  <conditionalFormatting sqref="F17:M18 F16:N16">
    <cfRule type="cellIs" dxfId="2802" priority="2799" operator="greaterThan">
      <formula>0</formula>
    </cfRule>
  </conditionalFormatting>
  <conditionalFormatting sqref="F17:M18 F16:N16">
    <cfRule type="cellIs" dxfId="2801" priority="2798" operator="greaterThan">
      <formula>0</formula>
    </cfRule>
  </conditionalFormatting>
  <conditionalFormatting sqref="F17:M18 F16:N16">
    <cfRule type="cellIs" dxfId="2800" priority="2797" operator="greaterThan">
      <formula>0</formula>
    </cfRule>
  </conditionalFormatting>
  <conditionalFormatting sqref="F17:M18 F16:N16">
    <cfRule type="cellIs" dxfId="2799" priority="2796" operator="greaterThan">
      <formula>0</formula>
    </cfRule>
  </conditionalFormatting>
  <conditionalFormatting sqref="F17:M18 F16:N16">
    <cfRule type="cellIs" dxfId="2798" priority="2795" operator="greaterThan">
      <formula>0</formula>
    </cfRule>
  </conditionalFormatting>
  <conditionalFormatting sqref="F17:M18 F16:N16">
    <cfRule type="cellIs" dxfId="2797" priority="2794" operator="greaterThan">
      <formula>0</formula>
    </cfRule>
  </conditionalFormatting>
  <conditionalFormatting sqref="F17:M18 F16:N16">
    <cfRule type="cellIs" dxfId="2796" priority="2793" operator="greaterThan">
      <formula>0</formula>
    </cfRule>
  </conditionalFormatting>
  <conditionalFormatting sqref="F17:M18 F16:N16">
    <cfRule type="cellIs" dxfId="2795" priority="2792" operator="greaterThan">
      <formula>0</formula>
    </cfRule>
  </conditionalFormatting>
  <conditionalFormatting sqref="F17:M18 F16:N16">
    <cfRule type="cellIs" dxfId="2794" priority="2791" operator="greaterThan">
      <formula>0</formula>
    </cfRule>
  </conditionalFormatting>
  <conditionalFormatting sqref="F17:M18 F16:N16">
    <cfRule type="cellIs" dxfId="2793" priority="2790" operator="greaterThan">
      <formula>0</formula>
    </cfRule>
  </conditionalFormatting>
  <conditionalFormatting sqref="F17:M18 F16:N16">
    <cfRule type="cellIs" dxfId="2792" priority="2789" operator="greaterThan">
      <formula>0</formula>
    </cfRule>
  </conditionalFormatting>
  <conditionalFormatting sqref="F17:M18 F16:N16">
    <cfRule type="cellIs" dxfId="2791" priority="2788" operator="greaterThan">
      <formula>0</formula>
    </cfRule>
  </conditionalFormatting>
  <conditionalFormatting sqref="F17:M18 F16:N16">
    <cfRule type="cellIs" dxfId="2790" priority="2787" operator="greaterThan">
      <formula>0</formula>
    </cfRule>
  </conditionalFormatting>
  <conditionalFormatting sqref="F17:M18 F16:N16">
    <cfRule type="cellIs" dxfId="2789" priority="2786" operator="greaterThan">
      <formula>0</formula>
    </cfRule>
  </conditionalFormatting>
  <conditionalFormatting sqref="F17:M18 F16:N16">
    <cfRule type="cellIs" dxfId="2788" priority="2785" operator="greaterThan">
      <formula>0</formula>
    </cfRule>
  </conditionalFormatting>
  <conditionalFormatting sqref="F17:M18 F16:N16">
    <cfRule type="cellIs" dxfId="2787" priority="2784" operator="greaterThan">
      <formula>0</formula>
    </cfRule>
  </conditionalFormatting>
  <conditionalFormatting sqref="F17:M18 F16:N16">
    <cfRule type="cellIs" dxfId="2786" priority="2783" operator="greaterThan">
      <formula>0</formula>
    </cfRule>
  </conditionalFormatting>
  <conditionalFormatting sqref="F17:M18 F16:N16">
    <cfRule type="cellIs" dxfId="2785" priority="2782" operator="greaterThan">
      <formula>0</formula>
    </cfRule>
  </conditionalFormatting>
  <conditionalFormatting sqref="F17:M18 F16:N16">
    <cfRule type="cellIs" dxfId="2784" priority="2781" operator="greaterThan">
      <formula>0</formula>
    </cfRule>
  </conditionalFormatting>
  <conditionalFormatting sqref="F17:M18 F16:N16">
    <cfRule type="cellIs" dxfId="2783" priority="2780" operator="greaterThan">
      <formula>0</formula>
    </cfRule>
  </conditionalFormatting>
  <conditionalFormatting sqref="F17:M18 F16:N16">
    <cfRule type="cellIs" dxfId="2782" priority="2779" operator="greaterThan">
      <formula>0</formula>
    </cfRule>
  </conditionalFormatting>
  <conditionalFormatting sqref="F17:M18 F16:N16">
    <cfRule type="cellIs" dxfId="2781" priority="2778" operator="greaterThan">
      <formula>0</formula>
    </cfRule>
  </conditionalFormatting>
  <conditionalFormatting sqref="F17:M18 F16:N16">
    <cfRule type="cellIs" dxfId="2780" priority="2777" operator="greaterThan">
      <formula>0</formula>
    </cfRule>
  </conditionalFormatting>
  <conditionalFormatting sqref="F17:M18 F16:N16">
    <cfRule type="cellIs" dxfId="2779" priority="2776" operator="greaterThan">
      <formula>0</formula>
    </cfRule>
  </conditionalFormatting>
  <conditionalFormatting sqref="F17:M18 F16:N16">
    <cfRule type="cellIs" dxfId="2778" priority="2775" operator="greaterThan">
      <formula>0</formula>
    </cfRule>
  </conditionalFormatting>
  <conditionalFormatting sqref="F17:M18 F16:N16">
    <cfRule type="cellIs" dxfId="2777" priority="2774" operator="greaterThan">
      <formula>0</formula>
    </cfRule>
  </conditionalFormatting>
  <conditionalFormatting sqref="F17:M18 F16:N16">
    <cfRule type="cellIs" dxfId="2776" priority="2773" operator="greaterThan">
      <formula>0</formula>
    </cfRule>
  </conditionalFormatting>
  <conditionalFormatting sqref="F17:M18 F16:N16">
    <cfRule type="cellIs" dxfId="2775" priority="2772" operator="greaterThan">
      <formula>0</formula>
    </cfRule>
  </conditionalFormatting>
  <conditionalFormatting sqref="F17:M18 F16:N16">
    <cfRule type="cellIs" dxfId="2774" priority="2771" operator="greaterThan">
      <formula>0</formula>
    </cfRule>
  </conditionalFormatting>
  <conditionalFormatting sqref="F17:M18 F16:N16">
    <cfRule type="cellIs" dxfId="2773" priority="2770" operator="greaterThan">
      <formula>0</formula>
    </cfRule>
  </conditionalFormatting>
  <conditionalFormatting sqref="F17:M18 F16:N16">
    <cfRule type="cellIs" dxfId="2772" priority="2769" operator="greaterThan">
      <formula>0</formula>
    </cfRule>
  </conditionalFormatting>
  <conditionalFormatting sqref="F16:N16">
    <cfRule type="cellIs" dxfId="2771" priority="2768" operator="greaterThan">
      <formula>0</formula>
    </cfRule>
  </conditionalFormatting>
  <conditionalFormatting sqref="F17:M18 F16:N16">
    <cfRule type="cellIs" dxfId="2770" priority="2767" operator="greaterThan">
      <formula>0</formula>
    </cfRule>
  </conditionalFormatting>
  <conditionalFormatting sqref="F17:M18 F16:N16">
    <cfRule type="cellIs" dxfId="2769" priority="2766" operator="greaterThan">
      <formula>0</formula>
    </cfRule>
  </conditionalFormatting>
  <conditionalFormatting sqref="F17:M18 F16:N16">
    <cfRule type="cellIs" dxfId="2768" priority="2765" operator="greaterThan">
      <formula>0</formula>
    </cfRule>
  </conditionalFormatting>
  <conditionalFormatting sqref="F17:M18 F16:N16">
    <cfRule type="cellIs" dxfId="2767" priority="2764" operator="greaterThan">
      <formula>0</formula>
    </cfRule>
  </conditionalFormatting>
  <conditionalFormatting sqref="F17:M18 F16:N16">
    <cfRule type="cellIs" dxfId="2766" priority="2763" operator="greaterThan">
      <formula>0</formula>
    </cfRule>
  </conditionalFormatting>
  <conditionalFormatting sqref="F17:M18 F16:N16">
    <cfRule type="cellIs" dxfId="2765" priority="2762" operator="greaterThan">
      <formula>0</formula>
    </cfRule>
  </conditionalFormatting>
  <conditionalFormatting sqref="F17:M18 F16:N16">
    <cfRule type="cellIs" dxfId="2764" priority="2761" operator="greaterThan">
      <formula>0</formula>
    </cfRule>
  </conditionalFormatting>
  <conditionalFormatting sqref="F17:M18 F16:N16">
    <cfRule type="cellIs" dxfId="2763" priority="2760" operator="greaterThan">
      <formula>0</formula>
    </cfRule>
  </conditionalFormatting>
  <conditionalFormatting sqref="F17:M18 F16:N16">
    <cfRule type="cellIs" dxfId="2762" priority="2759" operator="greaterThan">
      <formula>0</formula>
    </cfRule>
  </conditionalFormatting>
  <conditionalFormatting sqref="F17:M18 F16:N16">
    <cfRule type="cellIs" dxfId="2761" priority="2758" operator="greaterThan">
      <formula>0</formula>
    </cfRule>
  </conditionalFormatting>
  <conditionalFormatting sqref="F17:M18 F16:N16">
    <cfRule type="cellIs" dxfId="2760" priority="2757" operator="greaterThan">
      <formula>0</formula>
    </cfRule>
  </conditionalFormatting>
  <conditionalFormatting sqref="F17:M18 F16:N16">
    <cfRule type="cellIs" dxfId="2759" priority="2756" operator="greaterThan">
      <formula>0</formula>
    </cfRule>
  </conditionalFormatting>
  <conditionalFormatting sqref="F17:M18 F16:N16">
    <cfRule type="cellIs" dxfId="2758" priority="2755" operator="greaterThan">
      <formula>0</formula>
    </cfRule>
  </conditionalFormatting>
  <conditionalFormatting sqref="F17:M18 F16:N16">
    <cfRule type="cellIs" dxfId="2757" priority="2754" operator="greaterThan">
      <formula>0</formula>
    </cfRule>
  </conditionalFormatting>
  <conditionalFormatting sqref="F17:M18 F16:N16">
    <cfRule type="cellIs" dxfId="2756" priority="2753" operator="greaterThan">
      <formula>0</formula>
    </cfRule>
  </conditionalFormatting>
  <conditionalFormatting sqref="F17:M18 F16:N16">
    <cfRule type="cellIs" dxfId="2755" priority="2752" operator="greaterThan">
      <formula>0</formula>
    </cfRule>
  </conditionalFormatting>
  <conditionalFormatting sqref="F17:M18 F16:N16">
    <cfRule type="cellIs" dxfId="2754" priority="2751" operator="greaterThan">
      <formula>0</formula>
    </cfRule>
  </conditionalFormatting>
  <conditionalFormatting sqref="F17:M18 F16:N16">
    <cfRule type="cellIs" dxfId="2753" priority="2750" operator="greaterThan">
      <formula>0</formula>
    </cfRule>
  </conditionalFormatting>
  <conditionalFormatting sqref="F17:M18 F16:N16">
    <cfRule type="cellIs" dxfId="2752" priority="2749" operator="greaterThan">
      <formula>0</formula>
    </cfRule>
  </conditionalFormatting>
  <conditionalFormatting sqref="F17:M18 F16:N16">
    <cfRule type="cellIs" dxfId="2751" priority="2748" operator="greaterThan">
      <formula>0</formula>
    </cfRule>
  </conditionalFormatting>
  <conditionalFormatting sqref="F17:M18 F16:N16">
    <cfRule type="cellIs" dxfId="2750" priority="2747" operator="greaterThan">
      <formula>0</formula>
    </cfRule>
  </conditionalFormatting>
  <conditionalFormatting sqref="F17:M18 F16:N16">
    <cfRule type="cellIs" dxfId="2749" priority="2746" operator="greaterThan">
      <formula>0</formula>
    </cfRule>
  </conditionalFormatting>
  <conditionalFormatting sqref="F17:M18 F16:N16">
    <cfRule type="cellIs" dxfId="2748" priority="2745" operator="greaterThan">
      <formula>0</formula>
    </cfRule>
  </conditionalFormatting>
  <conditionalFormatting sqref="F17:M18 F16:N16">
    <cfRule type="cellIs" dxfId="2747" priority="2744" operator="greaterThan">
      <formula>0</formula>
    </cfRule>
  </conditionalFormatting>
  <conditionalFormatting sqref="F17:M18 F16:N16">
    <cfRule type="cellIs" dxfId="2746" priority="2743" operator="greaterThan">
      <formula>0</formula>
    </cfRule>
  </conditionalFormatting>
  <conditionalFormatting sqref="F17:M18 F16:N16">
    <cfRule type="cellIs" dxfId="2745" priority="2742" operator="greaterThan">
      <formula>0</formula>
    </cfRule>
  </conditionalFormatting>
  <conditionalFormatting sqref="F17:M18 F16:N16">
    <cfRule type="cellIs" dxfId="2744" priority="2741" operator="greaterThan">
      <formula>0</formula>
    </cfRule>
  </conditionalFormatting>
  <conditionalFormatting sqref="F17:M18 F16:N16">
    <cfRule type="cellIs" dxfId="2743" priority="2740" operator="greaterThan">
      <formula>0</formula>
    </cfRule>
  </conditionalFormatting>
  <conditionalFormatting sqref="F17:M18 F16:N16">
    <cfRule type="cellIs" dxfId="2742" priority="2739" operator="greaterThan">
      <formula>0</formula>
    </cfRule>
  </conditionalFormatting>
  <conditionalFormatting sqref="F17:M18 F16:N16">
    <cfRule type="cellIs" dxfId="2741" priority="2738" operator="greaterThan">
      <formula>0</formula>
    </cfRule>
  </conditionalFormatting>
  <conditionalFormatting sqref="F17:M18 F16:N16">
    <cfRule type="cellIs" dxfId="2740" priority="2737" operator="greaterThan">
      <formula>0</formula>
    </cfRule>
  </conditionalFormatting>
  <conditionalFormatting sqref="F17:M18 F16:N16">
    <cfRule type="cellIs" dxfId="2739" priority="2736" operator="greaterThan">
      <formula>0</formula>
    </cfRule>
  </conditionalFormatting>
  <conditionalFormatting sqref="F17:M18 F16:N16">
    <cfRule type="cellIs" dxfId="2738" priority="2735" operator="greaterThan">
      <formula>0</formula>
    </cfRule>
  </conditionalFormatting>
  <conditionalFormatting sqref="F17:M18 F16:N16">
    <cfRule type="cellIs" dxfId="2737" priority="2734" operator="greaterThan">
      <formula>0</formula>
    </cfRule>
  </conditionalFormatting>
  <conditionalFormatting sqref="F17:M18 F16:N16">
    <cfRule type="cellIs" dxfId="2736" priority="2733" operator="greaterThan">
      <formula>0</formula>
    </cfRule>
  </conditionalFormatting>
  <conditionalFormatting sqref="F17:M18 F16:N16">
    <cfRule type="cellIs" dxfId="2735" priority="2732" operator="greaterThan">
      <formula>0</formula>
    </cfRule>
  </conditionalFormatting>
  <conditionalFormatting sqref="F17:M18 F16:N16">
    <cfRule type="cellIs" dxfId="2734" priority="2731" operator="greaterThan">
      <formula>0</formula>
    </cfRule>
  </conditionalFormatting>
  <conditionalFormatting sqref="F16:N16">
    <cfRule type="cellIs" dxfId="2733" priority="2730" operator="greaterThan">
      <formula>0</formula>
    </cfRule>
  </conditionalFormatting>
  <conditionalFormatting sqref="F16:N16">
    <cfRule type="cellIs" dxfId="2732" priority="2729" operator="greaterThan">
      <formula>0</formula>
    </cfRule>
  </conditionalFormatting>
  <conditionalFormatting sqref="F16:N16">
    <cfRule type="cellIs" dxfId="2731" priority="2728" operator="greaterThan">
      <formula>0</formula>
    </cfRule>
  </conditionalFormatting>
  <conditionalFormatting sqref="F16:N16">
    <cfRule type="cellIs" dxfId="2730" priority="2727" operator="greaterThan">
      <formula>0</formula>
    </cfRule>
  </conditionalFormatting>
  <conditionalFormatting sqref="F16:N16">
    <cfRule type="cellIs" dxfId="2729" priority="2726" operator="greaterThan">
      <formula>0</formula>
    </cfRule>
  </conditionalFormatting>
  <conditionalFormatting sqref="F16:N16">
    <cfRule type="cellIs" dxfId="2728" priority="2725" operator="greaterThan">
      <formula>0</formula>
    </cfRule>
  </conditionalFormatting>
  <conditionalFormatting sqref="F16:N16">
    <cfRule type="cellIs" dxfId="2727" priority="2724" operator="greaterThan">
      <formula>0</formula>
    </cfRule>
  </conditionalFormatting>
  <conditionalFormatting sqref="F16:N16">
    <cfRule type="cellIs" dxfId="2726" priority="2723" operator="greaterThan">
      <formula>0</formula>
    </cfRule>
  </conditionalFormatting>
  <conditionalFormatting sqref="F16:N16">
    <cfRule type="cellIs" dxfId="2725" priority="2722" operator="greaterThan">
      <formula>0</formula>
    </cfRule>
  </conditionalFormatting>
  <conditionalFormatting sqref="F16:N16">
    <cfRule type="cellIs" dxfId="2724" priority="2721" operator="greaterThan">
      <formula>0</formula>
    </cfRule>
  </conditionalFormatting>
  <conditionalFormatting sqref="F16:N16">
    <cfRule type="cellIs" dxfId="2723" priority="2720" operator="greaterThan">
      <formula>0</formula>
    </cfRule>
  </conditionalFormatting>
  <conditionalFormatting sqref="F16:N16">
    <cfRule type="cellIs" dxfId="2722" priority="2719" operator="greaterThan">
      <formula>0</formula>
    </cfRule>
  </conditionalFormatting>
  <conditionalFormatting sqref="F16:N16">
    <cfRule type="cellIs" dxfId="2721" priority="2718" operator="greaterThan">
      <formula>0</formula>
    </cfRule>
  </conditionalFormatting>
  <conditionalFormatting sqref="F16:N16">
    <cfRule type="cellIs" dxfId="2720" priority="2717" operator="greaterThan">
      <formula>0</formula>
    </cfRule>
  </conditionalFormatting>
  <conditionalFormatting sqref="F16:N16">
    <cfRule type="cellIs" dxfId="2719" priority="2716" operator="greaterThan">
      <formula>0</formula>
    </cfRule>
  </conditionalFormatting>
  <conditionalFormatting sqref="F16:N16">
    <cfRule type="cellIs" dxfId="2718" priority="2715" operator="greaterThan">
      <formula>0</formula>
    </cfRule>
  </conditionalFormatting>
  <conditionalFormatting sqref="F16:N16">
    <cfRule type="cellIs" dxfId="2717" priority="2714" operator="greaterThan">
      <formula>0</formula>
    </cfRule>
  </conditionalFormatting>
  <conditionalFormatting sqref="F16:N16">
    <cfRule type="cellIs" dxfId="2716" priority="2713" operator="greaterThan">
      <formula>0</formula>
    </cfRule>
  </conditionalFormatting>
  <conditionalFormatting sqref="F16:N16">
    <cfRule type="cellIs" dxfId="2715" priority="2712" operator="greaterThan">
      <formula>0</formula>
    </cfRule>
  </conditionalFormatting>
  <conditionalFormatting sqref="F16:N16">
    <cfRule type="cellIs" dxfId="2714" priority="2711" operator="greaterThan">
      <formula>0</formula>
    </cfRule>
  </conditionalFormatting>
  <conditionalFormatting sqref="F16:N16">
    <cfRule type="cellIs" dxfId="2713" priority="2710" operator="greaterThan">
      <formula>0</formula>
    </cfRule>
  </conditionalFormatting>
  <conditionalFormatting sqref="F16:N16">
    <cfRule type="cellIs" dxfId="2712" priority="2709" operator="greaterThan">
      <formula>0</formula>
    </cfRule>
  </conditionalFormatting>
  <conditionalFormatting sqref="F16:N16">
    <cfRule type="cellIs" dxfId="2711" priority="2708" operator="greaterThan">
      <formula>0</formula>
    </cfRule>
  </conditionalFormatting>
  <conditionalFormatting sqref="F16:N16">
    <cfRule type="cellIs" dxfId="2710" priority="2707" operator="greaterThan">
      <formula>0</formula>
    </cfRule>
  </conditionalFormatting>
  <conditionalFormatting sqref="F16:N16">
    <cfRule type="cellIs" dxfId="2709" priority="2706" operator="greaterThan">
      <formula>0</formula>
    </cfRule>
  </conditionalFormatting>
  <conditionalFormatting sqref="F16:N16">
    <cfRule type="cellIs" dxfId="2708" priority="2705" operator="greaterThan">
      <formula>0</formula>
    </cfRule>
  </conditionalFormatting>
  <conditionalFormatting sqref="F16:N16">
    <cfRule type="cellIs" dxfId="2707" priority="2704" operator="greaterThan">
      <formula>0</formula>
    </cfRule>
  </conditionalFormatting>
  <conditionalFormatting sqref="F16:N16">
    <cfRule type="cellIs" dxfId="2706" priority="2703" operator="greaterThan">
      <formula>0</formula>
    </cfRule>
  </conditionalFormatting>
  <conditionalFormatting sqref="F16:N16">
    <cfRule type="cellIs" dxfId="2705" priority="2702" operator="greaterThan">
      <formula>0</formula>
    </cfRule>
  </conditionalFormatting>
  <conditionalFormatting sqref="F16:N16">
    <cfRule type="cellIs" dxfId="2704" priority="2701" operator="greaterThan">
      <formula>0</formula>
    </cfRule>
  </conditionalFormatting>
  <conditionalFormatting sqref="F16:N16">
    <cfRule type="cellIs" dxfId="2703" priority="2700" operator="greaterThan">
      <formula>0</formula>
    </cfRule>
  </conditionalFormatting>
  <conditionalFormatting sqref="F16:N16">
    <cfRule type="cellIs" dxfId="2702" priority="2699" operator="greaterThan">
      <formula>0</formula>
    </cfRule>
  </conditionalFormatting>
  <conditionalFormatting sqref="F16:N16">
    <cfRule type="cellIs" dxfId="2701" priority="2698" operator="greaterThan">
      <formula>0</formula>
    </cfRule>
  </conditionalFormatting>
  <conditionalFormatting sqref="F16:N16">
    <cfRule type="cellIs" dxfId="2700" priority="2697" operator="greaterThan">
      <formula>0</formula>
    </cfRule>
  </conditionalFormatting>
  <conditionalFormatting sqref="F16:N16">
    <cfRule type="cellIs" dxfId="2699" priority="2696" operator="greaterThan">
      <formula>0</formula>
    </cfRule>
  </conditionalFormatting>
  <conditionalFormatting sqref="F16:N16">
    <cfRule type="cellIs" dxfId="2698" priority="2695" operator="greaterThan">
      <formula>0</formula>
    </cfRule>
  </conditionalFormatting>
  <conditionalFormatting sqref="F16:N16">
    <cfRule type="cellIs" dxfId="2697" priority="2694" operator="greaterThan">
      <formula>0</formula>
    </cfRule>
  </conditionalFormatting>
  <conditionalFormatting sqref="F16:N16">
    <cfRule type="cellIs" dxfId="2696" priority="2693" operator="greaterThan">
      <formula>0</formula>
    </cfRule>
  </conditionalFormatting>
  <conditionalFormatting sqref="F16:N16">
    <cfRule type="cellIs" dxfId="2695" priority="2692" operator="greaterThan">
      <formula>0</formula>
    </cfRule>
  </conditionalFormatting>
  <conditionalFormatting sqref="F16:N16">
    <cfRule type="cellIs" dxfId="2694" priority="2691" operator="greaterThan">
      <formula>0</formula>
    </cfRule>
  </conditionalFormatting>
  <conditionalFormatting sqref="F16:N16">
    <cfRule type="cellIs" dxfId="2693" priority="2690" operator="greaterThan">
      <formula>0</formula>
    </cfRule>
  </conditionalFormatting>
  <conditionalFormatting sqref="F16:N16">
    <cfRule type="cellIs" dxfId="2692" priority="2689" operator="greaterThan">
      <formula>0</formula>
    </cfRule>
  </conditionalFormatting>
  <conditionalFormatting sqref="F16:N16">
    <cfRule type="cellIs" dxfId="2691" priority="2688" operator="greaterThan">
      <formula>0</formula>
    </cfRule>
  </conditionalFormatting>
  <conditionalFormatting sqref="F16:N16">
    <cfRule type="cellIs" dxfId="2690" priority="2687" operator="greaterThan">
      <formula>0</formula>
    </cfRule>
  </conditionalFormatting>
  <conditionalFormatting sqref="F16:N16">
    <cfRule type="cellIs" dxfId="2689" priority="2686" operator="greaterThan">
      <formula>0</formula>
    </cfRule>
  </conditionalFormatting>
  <conditionalFormatting sqref="F16:N16">
    <cfRule type="cellIs" dxfId="2688" priority="2685" operator="greaterThan">
      <formula>0</formula>
    </cfRule>
  </conditionalFormatting>
  <conditionalFormatting sqref="F16:N16">
    <cfRule type="cellIs" dxfId="2687" priority="2684" operator="greaterThan">
      <formula>0</formula>
    </cfRule>
  </conditionalFormatting>
  <conditionalFormatting sqref="F16:N16">
    <cfRule type="cellIs" dxfId="2686" priority="2683" operator="greaterThan">
      <formula>0</formula>
    </cfRule>
  </conditionalFormatting>
  <conditionalFormatting sqref="F16:N16">
    <cfRule type="cellIs" dxfId="2685" priority="2682" operator="greaterThan">
      <formula>0</formula>
    </cfRule>
  </conditionalFormatting>
  <conditionalFormatting sqref="F16:N16">
    <cfRule type="cellIs" dxfId="2684" priority="2681" operator="greaterThan">
      <formula>0</formula>
    </cfRule>
  </conditionalFormatting>
  <conditionalFormatting sqref="F16:N16">
    <cfRule type="cellIs" dxfId="2683" priority="2680" operator="greaterThan">
      <formula>0</formula>
    </cfRule>
  </conditionalFormatting>
  <conditionalFormatting sqref="F16:N16">
    <cfRule type="cellIs" dxfId="2682" priority="2679" operator="greaterThan">
      <formula>0</formula>
    </cfRule>
  </conditionalFormatting>
  <conditionalFormatting sqref="F16:N16">
    <cfRule type="cellIs" dxfId="2681" priority="2678" operator="greaterThan">
      <formula>0</formula>
    </cfRule>
  </conditionalFormatting>
  <conditionalFormatting sqref="F16:N16">
    <cfRule type="cellIs" dxfId="2680" priority="2677" operator="greaterThan">
      <formula>0</formula>
    </cfRule>
  </conditionalFormatting>
  <conditionalFormatting sqref="F16:N16">
    <cfRule type="cellIs" dxfId="2679" priority="2676" operator="greaterThan">
      <formula>0</formula>
    </cfRule>
  </conditionalFormatting>
  <conditionalFormatting sqref="F16:N16">
    <cfRule type="cellIs" dxfId="2678" priority="2675" operator="greaterThan">
      <formula>0</formula>
    </cfRule>
  </conditionalFormatting>
  <conditionalFormatting sqref="F16:N16">
    <cfRule type="cellIs" dxfId="2677" priority="2674" operator="greaterThan">
      <formula>0</formula>
    </cfRule>
  </conditionalFormatting>
  <conditionalFormatting sqref="F16:N16">
    <cfRule type="cellIs" dxfId="2676" priority="2673" operator="greaterThan">
      <formula>0</formula>
    </cfRule>
  </conditionalFormatting>
  <conditionalFormatting sqref="F16:N16">
    <cfRule type="cellIs" dxfId="2675" priority="2672" operator="greaterThan">
      <formula>0</formula>
    </cfRule>
  </conditionalFormatting>
  <conditionalFormatting sqref="F16:N16">
    <cfRule type="cellIs" dxfId="2674" priority="2671" operator="greaterThan">
      <formula>0</formula>
    </cfRule>
  </conditionalFormatting>
  <conditionalFormatting sqref="F16:N16">
    <cfRule type="cellIs" dxfId="2673" priority="2670" operator="greaterThan">
      <formula>0</formula>
    </cfRule>
  </conditionalFormatting>
  <conditionalFormatting sqref="F16:N16">
    <cfRule type="cellIs" dxfId="2672" priority="2669" operator="greaterThan">
      <formula>0</formula>
    </cfRule>
  </conditionalFormatting>
  <conditionalFormatting sqref="F16:N16">
    <cfRule type="cellIs" dxfId="2671" priority="2668" operator="greaterThan">
      <formula>0</formula>
    </cfRule>
  </conditionalFormatting>
  <conditionalFormatting sqref="F16:N16">
    <cfRule type="cellIs" dxfId="2670" priority="2667" operator="greaterThan">
      <formula>0</formula>
    </cfRule>
  </conditionalFormatting>
  <conditionalFormatting sqref="F16:N16">
    <cfRule type="cellIs" dxfId="2669" priority="2666" operator="greaterThan">
      <formula>0</formula>
    </cfRule>
  </conditionalFormatting>
  <conditionalFormatting sqref="F16:N16">
    <cfRule type="cellIs" dxfId="2668" priority="2665" operator="greaterThan">
      <formula>0</formula>
    </cfRule>
  </conditionalFormatting>
  <conditionalFormatting sqref="F16:N16">
    <cfRule type="cellIs" dxfId="2667" priority="2664" operator="greaterThan">
      <formula>0</formula>
    </cfRule>
  </conditionalFormatting>
  <conditionalFormatting sqref="F16:N16">
    <cfRule type="cellIs" dxfId="2666" priority="2663" operator="greaterThan">
      <formula>0</formula>
    </cfRule>
  </conditionalFormatting>
  <conditionalFormatting sqref="F16:N16">
    <cfRule type="cellIs" dxfId="2665" priority="2662" operator="greaterThan">
      <formula>0</formula>
    </cfRule>
  </conditionalFormatting>
  <conditionalFormatting sqref="F16:N16">
    <cfRule type="cellIs" dxfId="2664" priority="2661" operator="greaterThan">
      <formula>0</formula>
    </cfRule>
  </conditionalFormatting>
  <conditionalFormatting sqref="F16:N16">
    <cfRule type="cellIs" dxfId="2663" priority="2660" operator="greaterThan">
      <formula>0</formula>
    </cfRule>
  </conditionalFormatting>
  <conditionalFormatting sqref="F16:N16">
    <cfRule type="cellIs" dxfId="2662" priority="2659" operator="greaterThan">
      <formula>0</formula>
    </cfRule>
  </conditionalFormatting>
  <conditionalFormatting sqref="F16:N16">
    <cfRule type="cellIs" dxfId="2661" priority="2658" operator="greaterThan">
      <formula>0</formula>
    </cfRule>
  </conditionalFormatting>
  <conditionalFormatting sqref="F16:N16">
    <cfRule type="cellIs" dxfId="2660" priority="2657" operator="greaterThan">
      <formula>0</formula>
    </cfRule>
  </conditionalFormatting>
  <conditionalFormatting sqref="F16:N16">
    <cfRule type="cellIs" dxfId="2659" priority="2656" operator="greaterThan">
      <formula>0</formula>
    </cfRule>
  </conditionalFormatting>
  <conditionalFormatting sqref="F16:N16">
    <cfRule type="cellIs" dxfId="2658" priority="2655" operator="greaterThan">
      <formula>0</formula>
    </cfRule>
  </conditionalFormatting>
  <conditionalFormatting sqref="F16:N16">
    <cfRule type="cellIs" dxfId="2657" priority="2654" operator="greaterThan">
      <formula>0</formula>
    </cfRule>
  </conditionalFormatting>
  <conditionalFormatting sqref="F16:N16">
    <cfRule type="cellIs" dxfId="2656" priority="2653" operator="greaterThan">
      <formula>0</formula>
    </cfRule>
  </conditionalFormatting>
  <conditionalFormatting sqref="F16:N16">
    <cfRule type="cellIs" dxfId="2655" priority="2652" operator="greaterThan">
      <formula>0</formula>
    </cfRule>
  </conditionalFormatting>
  <conditionalFormatting sqref="F16:N16">
    <cfRule type="cellIs" dxfId="2654" priority="2651" operator="greaterThan">
      <formula>0</formula>
    </cfRule>
  </conditionalFormatting>
  <conditionalFormatting sqref="F16:N16">
    <cfRule type="cellIs" dxfId="2653" priority="2650" operator="greaterThan">
      <formula>0</formula>
    </cfRule>
  </conditionalFormatting>
  <conditionalFormatting sqref="F16:N16">
    <cfRule type="cellIs" dxfId="2652" priority="2649" operator="greaterThan">
      <formula>0</formula>
    </cfRule>
  </conditionalFormatting>
  <conditionalFormatting sqref="F16:N16">
    <cfRule type="cellIs" dxfId="2651" priority="2648" operator="greaterThan">
      <formula>0</formula>
    </cfRule>
  </conditionalFormatting>
  <conditionalFormatting sqref="F16:N16">
    <cfRule type="cellIs" dxfId="2650" priority="2647" operator="greaterThan">
      <formula>0</formula>
    </cfRule>
  </conditionalFormatting>
  <conditionalFormatting sqref="F16:N16">
    <cfRule type="cellIs" dxfId="2649" priority="2646" operator="greaterThan">
      <formula>0</formula>
    </cfRule>
  </conditionalFormatting>
  <conditionalFormatting sqref="F16:N16">
    <cfRule type="cellIs" dxfId="2648" priority="2645" operator="greaterThan">
      <formula>0</formula>
    </cfRule>
  </conditionalFormatting>
  <conditionalFormatting sqref="F16:N16">
    <cfRule type="cellIs" dxfId="2647" priority="2644" operator="greaterThan">
      <formula>0</formula>
    </cfRule>
  </conditionalFormatting>
  <conditionalFormatting sqref="F16:N16">
    <cfRule type="cellIs" dxfId="2646" priority="2643" operator="greaterThan">
      <formula>0</formula>
    </cfRule>
  </conditionalFormatting>
  <conditionalFormatting sqref="F16:N16">
    <cfRule type="cellIs" dxfId="2645" priority="2642" operator="greaterThan">
      <formula>0</formula>
    </cfRule>
  </conditionalFormatting>
  <conditionalFormatting sqref="F16:N16">
    <cfRule type="cellIs" dxfId="2644" priority="2641" operator="greaterThan">
      <formula>0</formula>
    </cfRule>
  </conditionalFormatting>
  <conditionalFormatting sqref="F16:N16">
    <cfRule type="cellIs" dxfId="2643" priority="2640" operator="greaterThan">
      <formula>0</formula>
    </cfRule>
  </conditionalFormatting>
  <conditionalFormatting sqref="F16:N16">
    <cfRule type="cellIs" dxfId="2642" priority="2639" operator="greaterThan">
      <formula>0</formula>
    </cfRule>
  </conditionalFormatting>
  <conditionalFormatting sqref="F16:N16">
    <cfRule type="cellIs" dxfId="2641" priority="2638" operator="greaterThan">
      <formula>0</formula>
    </cfRule>
  </conditionalFormatting>
  <conditionalFormatting sqref="F16:N16">
    <cfRule type="cellIs" dxfId="2640" priority="2637" operator="greaterThan">
      <formula>0</formula>
    </cfRule>
  </conditionalFormatting>
  <conditionalFormatting sqref="F16:N16">
    <cfRule type="cellIs" dxfId="2639" priority="2636" operator="greaterThan">
      <formula>0</formula>
    </cfRule>
  </conditionalFormatting>
  <conditionalFormatting sqref="F16:N16">
    <cfRule type="cellIs" dxfId="2638" priority="2635" operator="greaterThan">
      <formula>0</formula>
    </cfRule>
  </conditionalFormatting>
  <conditionalFormatting sqref="F16:N16">
    <cfRule type="cellIs" dxfId="2637" priority="2634" operator="greaterThan">
      <formula>0</formula>
    </cfRule>
  </conditionalFormatting>
  <conditionalFormatting sqref="F16:N16">
    <cfRule type="cellIs" dxfId="2636" priority="2633" operator="greaterThan">
      <formula>0</formula>
    </cfRule>
  </conditionalFormatting>
  <conditionalFormatting sqref="F16:N16">
    <cfRule type="cellIs" dxfId="2635" priority="2632" operator="greaterThan">
      <formula>0</formula>
    </cfRule>
  </conditionalFormatting>
  <conditionalFormatting sqref="F16:N16">
    <cfRule type="cellIs" dxfId="2634" priority="2631" operator="greaterThan">
      <formula>0</formula>
    </cfRule>
  </conditionalFormatting>
  <conditionalFormatting sqref="F16:N16">
    <cfRule type="cellIs" dxfId="2633" priority="2630" operator="greaterThan">
      <formula>0</formula>
    </cfRule>
  </conditionalFormatting>
  <conditionalFormatting sqref="F16:N16">
    <cfRule type="cellIs" dxfId="2632" priority="2629" operator="greaterThan">
      <formula>0</formula>
    </cfRule>
  </conditionalFormatting>
  <conditionalFormatting sqref="F16:N16">
    <cfRule type="cellIs" dxfId="2631" priority="2628" operator="greaterThan">
      <formula>0</formula>
    </cfRule>
  </conditionalFormatting>
  <conditionalFormatting sqref="F16:N16">
    <cfRule type="cellIs" dxfId="2630" priority="2627" operator="greaterThan">
      <formula>0</formula>
    </cfRule>
  </conditionalFormatting>
  <conditionalFormatting sqref="F16:N16">
    <cfRule type="cellIs" dxfId="2629" priority="2626" operator="greaterThan">
      <formula>0</formula>
    </cfRule>
  </conditionalFormatting>
  <conditionalFormatting sqref="F16:N16">
    <cfRule type="cellIs" dxfId="2628" priority="2625" operator="greaterThan">
      <formula>0</formula>
    </cfRule>
  </conditionalFormatting>
  <conditionalFormatting sqref="F16:N16">
    <cfRule type="cellIs" dxfId="2627" priority="2624" operator="greaterThan">
      <formula>0</formula>
    </cfRule>
  </conditionalFormatting>
  <conditionalFormatting sqref="F16:N16">
    <cfRule type="cellIs" dxfId="2626" priority="2623" operator="greaterThan">
      <formula>0</formula>
    </cfRule>
  </conditionalFormatting>
  <conditionalFormatting sqref="F16:N16">
    <cfRule type="cellIs" dxfId="2625" priority="2622" operator="greaterThan">
      <formula>0</formula>
    </cfRule>
  </conditionalFormatting>
  <conditionalFormatting sqref="F16:N16">
    <cfRule type="cellIs" dxfId="2624" priority="2621" operator="greaterThan">
      <formula>0</formula>
    </cfRule>
  </conditionalFormatting>
  <conditionalFormatting sqref="F16:N16">
    <cfRule type="cellIs" dxfId="2623" priority="2620" operator="greaterThan">
      <formula>0</formula>
    </cfRule>
  </conditionalFormatting>
  <conditionalFormatting sqref="F16:N16">
    <cfRule type="cellIs" dxfId="2622" priority="2619" operator="greaterThan">
      <formula>0</formula>
    </cfRule>
  </conditionalFormatting>
  <conditionalFormatting sqref="F16:N16">
    <cfRule type="cellIs" dxfId="2621" priority="2618" operator="greaterThan">
      <formula>0</formula>
    </cfRule>
  </conditionalFormatting>
  <conditionalFormatting sqref="F16:N16">
    <cfRule type="cellIs" dxfId="2620" priority="2617" operator="greaterThan">
      <formula>0</formula>
    </cfRule>
  </conditionalFormatting>
  <conditionalFormatting sqref="N16">
    <cfRule type="cellIs" dxfId="2619" priority="2616" operator="greaterThan">
      <formula>0</formula>
    </cfRule>
  </conditionalFormatting>
  <conditionalFormatting sqref="N16">
    <cfRule type="cellIs" dxfId="2618" priority="2615" operator="greaterThan">
      <formula>0</formula>
    </cfRule>
  </conditionalFormatting>
  <conditionalFormatting sqref="N16">
    <cfRule type="cellIs" dxfId="2617" priority="2614" operator="greaterThan">
      <formula>0</formula>
    </cfRule>
  </conditionalFormatting>
  <conditionalFormatting sqref="N16">
    <cfRule type="cellIs" dxfId="2616" priority="2613" operator="greaterThan">
      <formula>0</formula>
    </cfRule>
  </conditionalFormatting>
  <conditionalFormatting sqref="N16">
    <cfRule type="cellIs" dxfId="2615" priority="2612" operator="greaterThan">
      <formula>0</formula>
    </cfRule>
  </conditionalFormatting>
  <conditionalFormatting sqref="N16">
    <cfRule type="cellIs" dxfId="2614" priority="2611" operator="greaterThan">
      <formula>0</formula>
    </cfRule>
  </conditionalFormatting>
  <conditionalFormatting sqref="N16">
    <cfRule type="cellIs" dxfId="2613" priority="2610" operator="greaterThan">
      <formula>0</formula>
    </cfRule>
  </conditionalFormatting>
  <conditionalFormatting sqref="N16">
    <cfRule type="cellIs" dxfId="2612" priority="2609" operator="greaterThan">
      <formula>0</formula>
    </cfRule>
  </conditionalFormatting>
  <conditionalFormatting sqref="N16">
    <cfRule type="cellIs" dxfId="2611" priority="2608" operator="greaterThan">
      <formula>0</formula>
    </cfRule>
  </conditionalFormatting>
  <conditionalFormatting sqref="N16">
    <cfRule type="cellIs" dxfId="2610" priority="2607" operator="greaterThan">
      <formula>0</formula>
    </cfRule>
  </conditionalFormatting>
  <conditionalFormatting sqref="N16">
    <cfRule type="cellIs" dxfId="2609" priority="2606" operator="greaterThan">
      <formula>0</formula>
    </cfRule>
  </conditionalFormatting>
  <conditionalFormatting sqref="N16">
    <cfRule type="cellIs" dxfId="2608" priority="2605" operator="greaterThan">
      <formula>0</formula>
    </cfRule>
  </conditionalFormatting>
  <conditionalFormatting sqref="N16">
    <cfRule type="cellIs" dxfId="2607" priority="2604" operator="greaterThan">
      <formula>0</formula>
    </cfRule>
  </conditionalFormatting>
  <conditionalFormatting sqref="N16">
    <cfRule type="cellIs" dxfId="2606" priority="2603" operator="greaterThan">
      <formula>0</formula>
    </cfRule>
  </conditionalFormatting>
  <conditionalFormatting sqref="N16">
    <cfRule type="cellIs" dxfId="2605" priority="2602" operator="greaterThan">
      <formula>0</formula>
    </cfRule>
  </conditionalFormatting>
  <conditionalFormatting sqref="N16">
    <cfRule type="cellIs" dxfId="2604" priority="2601" operator="greaterThan">
      <formula>0</formula>
    </cfRule>
  </conditionalFormatting>
  <conditionalFormatting sqref="N16">
    <cfRule type="cellIs" dxfId="2603" priority="2600" operator="greaterThan">
      <formula>0</formula>
    </cfRule>
  </conditionalFormatting>
  <conditionalFormatting sqref="N16">
    <cfRule type="cellIs" dxfId="2602" priority="2599" operator="greaterThan">
      <formula>0</formula>
    </cfRule>
  </conditionalFormatting>
  <conditionalFormatting sqref="N16">
    <cfRule type="cellIs" dxfId="2601" priority="2598" operator="greaterThan">
      <formula>0</formula>
    </cfRule>
  </conditionalFormatting>
  <conditionalFormatting sqref="N16">
    <cfRule type="cellIs" dxfId="2600" priority="2597" operator="greaterThan">
      <formula>0</formula>
    </cfRule>
  </conditionalFormatting>
  <conditionalFormatting sqref="N16">
    <cfRule type="cellIs" dxfId="2599" priority="2596" operator="greaterThan">
      <formula>0</formula>
    </cfRule>
  </conditionalFormatting>
  <conditionalFormatting sqref="N16">
    <cfRule type="cellIs" dxfId="2598" priority="2595" operator="greaterThan">
      <formula>0</formula>
    </cfRule>
  </conditionalFormatting>
  <conditionalFormatting sqref="N16">
    <cfRule type="cellIs" dxfId="2597" priority="2594" operator="greaterThan">
      <formula>0</formula>
    </cfRule>
  </conditionalFormatting>
  <conditionalFormatting sqref="N16">
    <cfRule type="cellIs" dxfId="2596" priority="2593" operator="greaterThan">
      <formula>0</formula>
    </cfRule>
  </conditionalFormatting>
  <conditionalFormatting sqref="N16">
    <cfRule type="cellIs" dxfId="2595" priority="2592" operator="greaterThan">
      <formula>0</formula>
    </cfRule>
  </conditionalFormatting>
  <conditionalFormatting sqref="N16">
    <cfRule type="cellIs" dxfId="2594" priority="2591" operator="greaterThan">
      <formula>0</formula>
    </cfRule>
  </conditionalFormatting>
  <conditionalFormatting sqref="N16">
    <cfRule type="cellIs" dxfId="2593" priority="2590" operator="greaterThan">
      <formula>0</formula>
    </cfRule>
  </conditionalFormatting>
  <conditionalFormatting sqref="N16">
    <cfRule type="cellIs" dxfId="2592" priority="2589" operator="greaterThan">
      <formula>0</formula>
    </cfRule>
  </conditionalFormatting>
  <conditionalFormatting sqref="N16">
    <cfRule type="cellIs" dxfId="2591" priority="2588" operator="greaterThan">
      <formula>0</formula>
    </cfRule>
  </conditionalFormatting>
  <conditionalFormatting sqref="N16">
    <cfRule type="cellIs" dxfId="2590" priority="2587" operator="greaterThan">
      <formula>0</formula>
    </cfRule>
  </conditionalFormatting>
  <conditionalFormatting sqref="N16">
    <cfRule type="cellIs" dxfId="2589" priority="2586" operator="greaterThan">
      <formula>0</formula>
    </cfRule>
  </conditionalFormatting>
  <conditionalFormatting sqref="N16">
    <cfRule type="cellIs" dxfId="2588" priority="2585" operator="greaterThan">
      <formula>0</formula>
    </cfRule>
  </conditionalFormatting>
  <conditionalFormatting sqref="N16">
    <cfRule type="cellIs" dxfId="2587" priority="2584" operator="greaterThan">
      <formula>0</formula>
    </cfRule>
  </conditionalFormatting>
  <conditionalFormatting sqref="N16">
    <cfRule type="cellIs" dxfId="2586" priority="2583" operator="greaterThan">
      <formula>0</formula>
    </cfRule>
  </conditionalFormatting>
  <conditionalFormatting sqref="N16">
    <cfRule type="cellIs" dxfId="2585" priority="2582" operator="greaterThan">
      <formula>0</formula>
    </cfRule>
  </conditionalFormatting>
  <conditionalFormatting sqref="N16">
    <cfRule type="cellIs" dxfId="2584" priority="2581" operator="greaterThan">
      <formula>0</formula>
    </cfRule>
  </conditionalFormatting>
  <conditionalFormatting sqref="N16">
    <cfRule type="cellIs" dxfId="2583" priority="2580" operator="greaterThan">
      <formula>0</formula>
    </cfRule>
  </conditionalFormatting>
  <conditionalFormatting sqref="N16">
    <cfRule type="cellIs" dxfId="2582" priority="2579" operator="greaterThan">
      <formula>0</formula>
    </cfRule>
  </conditionalFormatting>
  <conditionalFormatting sqref="F16:N16">
    <cfRule type="cellIs" dxfId="2581" priority="2578" operator="greaterThan">
      <formula>0</formula>
    </cfRule>
  </conditionalFormatting>
  <conditionalFormatting sqref="F16:N16">
    <cfRule type="cellIs" dxfId="2580" priority="2577" operator="greaterThan">
      <formula>0</formula>
    </cfRule>
  </conditionalFormatting>
  <conditionalFormatting sqref="F16:N16">
    <cfRule type="cellIs" dxfId="2579" priority="2576" operator="greaterThan">
      <formula>0</formula>
    </cfRule>
  </conditionalFormatting>
  <conditionalFormatting sqref="F16:N16">
    <cfRule type="cellIs" dxfId="2578" priority="2575" operator="greaterThan">
      <formula>0</formula>
    </cfRule>
  </conditionalFormatting>
  <conditionalFormatting sqref="F16:N16">
    <cfRule type="cellIs" dxfId="2577" priority="2574" operator="greaterThan">
      <formula>0</formula>
    </cfRule>
  </conditionalFormatting>
  <conditionalFormatting sqref="F16:N16">
    <cfRule type="cellIs" dxfId="2576" priority="2573" operator="greaterThan">
      <formula>0</formula>
    </cfRule>
  </conditionalFormatting>
  <conditionalFormatting sqref="F16:N16">
    <cfRule type="cellIs" dxfId="2575" priority="2572" operator="greaterThan">
      <formula>0</formula>
    </cfRule>
  </conditionalFormatting>
  <conditionalFormatting sqref="F16:N16">
    <cfRule type="cellIs" dxfId="2574" priority="2571" operator="greaterThan">
      <formula>0</formula>
    </cfRule>
  </conditionalFormatting>
  <conditionalFormatting sqref="F16:N16">
    <cfRule type="cellIs" dxfId="2573" priority="2570" operator="greaterThan">
      <formula>0</formula>
    </cfRule>
  </conditionalFormatting>
  <conditionalFormatting sqref="F16:N16">
    <cfRule type="cellIs" dxfId="2572" priority="2569" operator="greaterThan">
      <formula>0</formula>
    </cfRule>
  </conditionalFormatting>
  <conditionalFormatting sqref="F16:N16">
    <cfRule type="cellIs" dxfId="2571" priority="2568" operator="greaterThan">
      <formula>0</formula>
    </cfRule>
  </conditionalFormatting>
  <conditionalFormatting sqref="F16:N16">
    <cfRule type="cellIs" dxfId="2570" priority="2567" operator="greaterThan">
      <formula>0</formula>
    </cfRule>
  </conditionalFormatting>
  <conditionalFormatting sqref="F16:N16">
    <cfRule type="cellIs" dxfId="2569" priority="2566" operator="greaterThan">
      <formula>0</formula>
    </cfRule>
  </conditionalFormatting>
  <conditionalFormatting sqref="F16:N16">
    <cfRule type="cellIs" dxfId="2568" priority="2565" operator="greaterThan">
      <formula>0</formula>
    </cfRule>
  </conditionalFormatting>
  <conditionalFormatting sqref="F16:N16">
    <cfRule type="cellIs" dxfId="2567" priority="2564" operator="greaterThan">
      <formula>0</formula>
    </cfRule>
  </conditionalFormatting>
  <conditionalFormatting sqref="F16:N16">
    <cfRule type="cellIs" dxfId="2566" priority="2563" operator="greaterThan">
      <formula>0</formula>
    </cfRule>
  </conditionalFormatting>
  <conditionalFormatting sqref="F16:N16">
    <cfRule type="cellIs" dxfId="2565" priority="2562" operator="greaterThan">
      <formula>0</formula>
    </cfRule>
  </conditionalFormatting>
  <conditionalFormatting sqref="F16:N16">
    <cfRule type="cellIs" dxfId="2564" priority="2561" operator="greaterThan">
      <formula>0</formula>
    </cfRule>
  </conditionalFormatting>
  <conditionalFormatting sqref="F16:N16">
    <cfRule type="cellIs" dxfId="2563" priority="2560" operator="greaterThan">
      <formula>0</formula>
    </cfRule>
  </conditionalFormatting>
  <conditionalFormatting sqref="F16:N16">
    <cfRule type="cellIs" dxfId="2562" priority="2559" operator="greaterThan">
      <formula>0</formula>
    </cfRule>
  </conditionalFormatting>
  <conditionalFormatting sqref="F16:N16">
    <cfRule type="cellIs" dxfId="2561" priority="2558" operator="greaterThan">
      <formula>0</formula>
    </cfRule>
  </conditionalFormatting>
  <conditionalFormatting sqref="F16:N16">
    <cfRule type="cellIs" dxfId="2560" priority="2557" operator="greaterThan">
      <formula>0</formula>
    </cfRule>
  </conditionalFormatting>
  <conditionalFormatting sqref="F16:N16">
    <cfRule type="cellIs" dxfId="2559" priority="2556" operator="greaterThan">
      <formula>0</formula>
    </cfRule>
  </conditionalFormatting>
  <conditionalFormatting sqref="F16:N16">
    <cfRule type="cellIs" dxfId="2558" priority="2555" operator="greaterThan">
      <formula>0</formula>
    </cfRule>
  </conditionalFormatting>
  <conditionalFormatting sqref="F16:N16">
    <cfRule type="cellIs" dxfId="2557" priority="2554" operator="greaterThan">
      <formula>0</formula>
    </cfRule>
  </conditionalFormatting>
  <conditionalFormatting sqref="F16:N16">
    <cfRule type="cellIs" dxfId="2556" priority="2553" operator="greaterThan">
      <formula>0</formula>
    </cfRule>
  </conditionalFormatting>
  <conditionalFormatting sqref="F16:N16">
    <cfRule type="cellIs" dxfId="2555" priority="2552" operator="greaterThan">
      <formula>0</formula>
    </cfRule>
  </conditionalFormatting>
  <conditionalFormatting sqref="F16:N16">
    <cfRule type="cellIs" dxfId="2554" priority="2551" operator="greaterThan">
      <formula>0</formula>
    </cfRule>
  </conditionalFormatting>
  <conditionalFormatting sqref="F16:N16">
    <cfRule type="cellIs" dxfId="2553" priority="2550" operator="greaterThan">
      <formula>0</formula>
    </cfRule>
  </conditionalFormatting>
  <conditionalFormatting sqref="F16:N16">
    <cfRule type="cellIs" dxfId="2552" priority="2549" operator="greaterThan">
      <formula>0</formula>
    </cfRule>
  </conditionalFormatting>
  <conditionalFormatting sqref="F16:N16">
    <cfRule type="cellIs" dxfId="2551" priority="2548" operator="greaterThan">
      <formula>0</formula>
    </cfRule>
  </conditionalFormatting>
  <conditionalFormatting sqref="F16:N16">
    <cfRule type="cellIs" dxfId="2550" priority="2547" operator="greaterThan">
      <formula>0</formula>
    </cfRule>
  </conditionalFormatting>
  <conditionalFormatting sqref="F16:N16">
    <cfRule type="cellIs" dxfId="2549" priority="2546" operator="greaterThan">
      <formula>0</formula>
    </cfRule>
  </conditionalFormatting>
  <conditionalFormatting sqref="F16:N16">
    <cfRule type="cellIs" dxfId="2548" priority="2545" operator="greaterThan">
      <formula>0</formula>
    </cfRule>
  </conditionalFormatting>
  <conditionalFormatting sqref="F16:N16">
    <cfRule type="cellIs" dxfId="2547" priority="2544" operator="greaterThan">
      <formula>0</formula>
    </cfRule>
  </conditionalFormatting>
  <conditionalFormatting sqref="F16:N16">
    <cfRule type="cellIs" dxfId="2546" priority="2543" operator="greaterThan">
      <formula>0</formula>
    </cfRule>
  </conditionalFormatting>
  <conditionalFormatting sqref="F16:N16">
    <cfRule type="cellIs" dxfId="2545" priority="2542" operator="greaterThan">
      <formula>0</formula>
    </cfRule>
  </conditionalFormatting>
  <conditionalFormatting sqref="F16:N16">
    <cfRule type="cellIs" dxfId="2544" priority="2541" operator="greaterThan">
      <formula>0</formula>
    </cfRule>
  </conditionalFormatting>
  <conditionalFormatting sqref="N16">
    <cfRule type="cellIs" dxfId="2543" priority="2540" operator="greaterThan">
      <formula>0</formula>
    </cfRule>
  </conditionalFormatting>
  <conditionalFormatting sqref="F17:M18 N16">
    <cfRule type="cellIs" dxfId="2542" priority="2539" operator="greaterThan">
      <formula>0</formula>
    </cfRule>
  </conditionalFormatting>
  <conditionalFormatting sqref="F17:M18 N16">
    <cfRule type="cellIs" dxfId="2541" priority="2538" operator="greaterThan">
      <formula>0</formula>
    </cfRule>
  </conditionalFormatting>
  <conditionalFormatting sqref="F17:M18 N16">
    <cfRule type="cellIs" dxfId="2540" priority="2537" operator="greaterThan">
      <formula>0</formula>
    </cfRule>
  </conditionalFormatting>
  <conditionalFormatting sqref="F17:M18 N16">
    <cfRule type="cellIs" dxfId="2539" priority="2536" operator="greaterThan">
      <formula>0</formula>
    </cfRule>
  </conditionalFormatting>
  <conditionalFormatting sqref="F17:M18 N16">
    <cfRule type="cellIs" dxfId="2538" priority="2535" operator="greaterThan">
      <formula>0</formula>
    </cfRule>
  </conditionalFormatting>
  <conditionalFormatting sqref="F17:M18 N16">
    <cfRule type="cellIs" dxfId="2537" priority="2534" operator="greaterThan">
      <formula>0</formula>
    </cfRule>
  </conditionalFormatting>
  <conditionalFormatting sqref="F17:M18 N16">
    <cfRule type="cellIs" dxfId="2536" priority="2533" operator="greaterThan">
      <formula>0</formula>
    </cfRule>
  </conditionalFormatting>
  <conditionalFormatting sqref="F17:M18 N16">
    <cfRule type="cellIs" dxfId="2535" priority="2532" operator="greaterThan">
      <formula>0</formula>
    </cfRule>
  </conditionalFormatting>
  <conditionalFormatting sqref="F17:M18 N16">
    <cfRule type="cellIs" dxfId="2534" priority="2531" operator="greaterThan">
      <formula>0</formula>
    </cfRule>
  </conditionalFormatting>
  <conditionalFormatting sqref="F17:M18 N16">
    <cfRule type="cellIs" dxfId="2533" priority="2530" operator="greaterThan">
      <formula>0</formula>
    </cfRule>
  </conditionalFormatting>
  <conditionalFormatting sqref="F17:M18 N16">
    <cfRule type="cellIs" dxfId="2532" priority="2529" operator="greaterThan">
      <formula>0</formula>
    </cfRule>
  </conditionalFormatting>
  <conditionalFormatting sqref="F17:M18 N16">
    <cfRule type="cellIs" dxfId="2531" priority="2528" operator="greaterThan">
      <formula>0</formula>
    </cfRule>
  </conditionalFormatting>
  <conditionalFormatting sqref="F17:M18 N16">
    <cfRule type="cellIs" dxfId="2530" priority="2527" operator="greaterThan">
      <formula>0</formula>
    </cfRule>
  </conditionalFormatting>
  <conditionalFormatting sqref="F17:M18 N16">
    <cfRule type="cellIs" dxfId="2529" priority="2526" operator="greaterThan">
      <formula>0</formula>
    </cfRule>
  </conditionalFormatting>
  <conditionalFormatting sqref="F17:M18 N16">
    <cfRule type="cellIs" dxfId="2528" priority="2525" operator="greaterThan">
      <formula>0</formula>
    </cfRule>
  </conditionalFormatting>
  <conditionalFormatting sqref="F17:M18 N16">
    <cfRule type="cellIs" dxfId="2527" priority="2524" operator="greaterThan">
      <formula>0</formula>
    </cfRule>
  </conditionalFormatting>
  <conditionalFormatting sqref="F17:M18 N16">
    <cfRule type="cellIs" dxfId="2526" priority="2523" operator="greaterThan">
      <formula>0</formula>
    </cfRule>
  </conditionalFormatting>
  <conditionalFormatting sqref="F17:M18 N16">
    <cfRule type="cellIs" dxfId="2525" priority="2522" operator="greaterThan">
      <formula>0</formula>
    </cfRule>
  </conditionalFormatting>
  <conditionalFormatting sqref="F17:M18 N16">
    <cfRule type="cellIs" dxfId="2524" priority="2521" operator="greaterThan">
      <formula>0</formula>
    </cfRule>
  </conditionalFormatting>
  <conditionalFormatting sqref="F17:M18 N16">
    <cfRule type="cellIs" dxfId="2523" priority="2520" operator="greaterThan">
      <formula>0</formula>
    </cfRule>
  </conditionalFormatting>
  <conditionalFormatting sqref="F17:M18 N16">
    <cfRule type="cellIs" dxfId="2522" priority="2519" operator="greaterThan">
      <formula>0</formula>
    </cfRule>
  </conditionalFormatting>
  <conditionalFormatting sqref="F17:M18 N16">
    <cfRule type="cellIs" dxfId="2521" priority="2518" operator="greaterThan">
      <formula>0</formula>
    </cfRule>
  </conditionalFormatting>
  <conditionalFormatting sqref="F17:M18 N16">
    <cfRule type="cellIs" dxfId="2520" priority="2517" operator="greaterThan">
      <formula>0</formula>
    </cfRule>
  </conditionalFormatting>
  <conditionalFormatting sqref="F17:M18 N16">
    <cfRule type="cellIs" dxfId="2519" priority="2516" operator="greaterThan">
      <formula>0</formula>
    </cfRule>
  </conditionalFormatting>
  <conditionalFormatting sqref="F17:M18 N16">
    <cfRule type="cellIs" dxfId="2518" priority="2515" operator="greaterThan">
      <formula>0</formula>
    </cfRule>
  </conditionalFormatting>
  <conditionalFormatting sqref="F17:M18 N16">
    <cfRule type="cellIs" dxfId="2517" priority="2514" operator="greaterThan">
      <formula>0</formula>
    </cfRule>
  </conditionalFormatting>
  <conditionalFormatting sqref="F17:M18 N16">
    <cfRule type="cellIs" dxfId="2516" priority="2513" operator="greaterThan">
      <formula>0</formula>
    </cfRule>
  </conditionalFormatting>
  <conditionalFormatting sqref="F17:M18 N16">
    <cfRule type="cellIs" dxfId="2515" priority="2512" operator="greaterThan">
      <formula>0</formula>
    </cfRule>
  </conditionalFormatting>
  <conditionalFormatting sqref="F17:M18 N16">
    <cfRule type="cellIs" dxfId="2514" priority="2511" operator="greaterThan">
      <formula>0</formula>
    </cfRule>
  </conditionalFormatting>
  <conditionalFormatting sqref="F17:M18 N16">
    <cfRule type="cellIs" dxfId="2513" priority="2510" operator="greaterThan">
      <formula>0</formula>
    </cfRule>
  </conditionalFormatting>
  <conditionalFormatting sqref="F17:M18 N16">
    <cfRule type="cellIs" dxfId="2512" priority="2509" operator="greaterThan">
      <formula>0</formula>
    </cfRule>
  </conditionalFormatting>
  <conditionalFormatting sqref="F17:M18 N16">
    <cfRule type="cellIs" dxfId="2511" priority="2508" operator="greaterThan">
      <formula>0</formula>
    </cfRule>
  </conditionalFormatting>
  <conditionalFormatting sqref="F17:M18 N16">
    <cfRule type="cellIs" dxfId="2510" priority="2507" operator="greaterThan">
      <formula>0</formula>
    </cfRule>
  </conditionalFormatting>
  <conditionalFormatting sqref="F17:M18 N16">
    <cfRule type="cellIs" dxfId="2509" priority="2506" operator="greaterThan">
      <formula>0</formula>
    </cfRule>
  </conditionalFormatting>
  <conditionalFormatting sqref="F17:M18 N16">
    <cfRule type="cellIs" dxfId="2508" priority="2505" operator="greaterThan">
      <formula>0</formula>
    </cfRule>
  </conditionalFormatting>
  <conditionalFormatting sqref="F17:M18 N16">
    <cfRule type="cellIs" dxfId="2507" priority="2504" operator="greaterThan">
      <formula>0</formula>
    </cfRule>
  </conditionalFormatting>
  <conditionalFormatting sqref="F17:M18 N16">
    <cfRule type="cellIs" dxfId="2506" priority="2503" operator="greaterThan">
      <formula>0</formula>
    </cfRule>
  </conditionalFormatting>
  <conditionalFormatting sqref="F16:N16">
    <cfRule type="cellIs" dxfId="2505" priority="2502" operator="greaterThan">
      <formula>0</formula>
    </cfRule>
  </conditionalFormatting>
  <conditionalFormatting sqref="F16:N16">
    <cfRule type="cellIs" dxfId="2504" priority="2501" operator="greaterThan">
      <formula>0</formula>
    </cfRule>
  </conditionalFormatting>
  <conditionalFormatting sqref="F16:N16">
    <cfRule type="cellIs" dxfId="2503" priority="2500" operator="greaterThan">
      <formula>0</formula>
    </cfRule>
  </conditionalFormatting>
  <conditionalFormatting sqref="F16:N16">
    <cfRule type="cellIs" dxfId="2502" priority="2499" operator="greaterThan">
      <formula>0</formula>
    </cfRule>
  </conditionalFormatting>
  <conditionalFormatting sqref="F16:N16">
    <cfRule type="cellIs" dxfId="2501" priority="2498" operator="greaterThan">
      <formula>0</formula>
    </cfRule>
  </conditionalFormatting>
  <conditionalFormatting sqref="F16:N16">
    <cfRule type="cellIs" dxfId="2500" priority="2497" operator="greaterThan">
      <formula>0</formula>
    </cfRule>
  </conditionalFormatting>
  <conditionalFormatting sqref="F16:N16">
    <cfRule type="cellIs" dxfId="2499" priority="2496" operator="greaterThan">
      <formula>0</formula>
    </cfRule>
  </conditionalFormatting>
  <conditionalFormatting sqref="F16:N16">
    <cfRule type="cellIs" dxfId="2498" priority="2495" operator="greaterThan">
      <formula>0</formula>
    </cfRule>
  </conditionalFormatting>
  <conditionalFormatting sqref="F16:N16">
    <cfRule type="cellIs" dxfId="2497" priority="2494" operator="greaterThan">
      <formula>0</formula>
    </cfRule>
  </conditionalFormatting>
  <conditionalFormatting sqref="F16:N16">
    <cfRule type="cellIs" dxfId="2496" priority="2493" operator="greaterThan">
      <formula>0</formula>
    </cfRule>
  </conditionalFormatting>
  <conditionalFormatting sqref="F16:N16">
    <cfRule type="cellIs" dxfId="2495" priority="2492" operator="greaterThan">
      <formula>0</formula>
    </cfRule>
  </conditionalFormatting>
  <conditionalFormatting sqref="F16:N16">
    <cfRule type="cellIs" dxfId="2494" priority="2491" operator="greaterThan">
      <formula>0</formula>
    </cfRule>
  </conditionalFormatting>
  <conditionalFormatting sqref="F16:N16">
    <cfRule type="cellIs" dxfId="2493" priority="2490" operator="greaterThan">
      <formula>0</formula>
    </cfRule>
  </conditionalFormatting>
  <conditionalFormatting sqref="F16:N16">
    <cfRule type="cellIs" dxfId="2492" priority="2489" operator="greaterThan">
      <formula>0</formula>
    </cfRule>
  </conditionalFormatting>
  <conditionalFormatting sqref="F16:N16">
    <cfRule type="cellIs" dxfId="2491" priority="2488" operator="greaterThan">
      <formula>0</formula>
    </cfRule>
  </conditionalFormatting>
  <conditionalFormatting sqref="F16:N16">
    <cfRule type="cellIs" dxfId="2490" priority="2487" operator="greaterThan">
      <formula>0</formula>
    </cfRule>
  </conditionalFormatting>
  <conditionalFormatting sqref="F16:N16">
    <cfRule type="cellIs" dxfId="2489" priority="2486" operator="greaterThan">
      <formula>0</formula>
    </cfRule>
  </conditionalFormatting>
  <conditionalFormatting sqref="F16:N16">
    <cfRule type="cellIs" dxfId="2488" priority="2485" operator="greaterThan">
      <formula>0</formula>
    </cfRule>
  </conditionalFormatting>
  <conditionalFormatting sqref="F16:N16">
    <cfRule type="cellIs" dxfId="2487" priority="2484" operator="greaterThan">
      <formula>0</formula>
    </cfRule>
  </conditionalFormatting>
  <conditionalFormatting sqref="F16:N16">
    <cfRule type="cellIs" dxfId="2486" priority="2483" operator="greaterThan">
      <formula>0</formula>
    </cfRule>
  </conditionalFormatting>
  <conditionalFormatting sqref="F16:N16">
    <cfRule type="cellIs" dxfId="2485" priority="2482" operator="greaterThan">
      <formula>0</formula>
    </cfRule>
  </conditionalFormatting>
  <conditionalFormatting sqref="F16:N16">
    <cfRule type="cellIs" dxfId="2484" priority="2481" operator="greaterThan">
      <formula>0</formula>
    </cfRule>
  </conditionalFormatting>
  <conditionalFormatting sqref="F16:N16">
    <cfRule type="cellIs" dxfId="2483" priority="2480" operator="greaterThan">
      <formula>0</formula>
    </cfRule>
  </conditionalFormatting>
  <conditionalFormatting sqref="F16:N16">
    <cfRule type="cellIs" dxfId="2482" priority="2479" operator="greaterThan">
      <formula>0</formula>
    </cfRule>
  </conditionalFormatting>
  <conditionalFormatting sqref="F16:N16">
    <cfRule type="cellIs" dxfId="2481" priority="2478" operator="greaterThan">
      <formula>0</formula>
    </cfRule>
  </conditionalFormatting>
  <conditionalFormatting sqref="F16:N16">
    <cfRule type="cellIs" dxfId="2480" priority="2477" operator="greaterThan">
      <formula>0</formula>
    </cfRule>
  </conditionalFormatting>
  <conditionalFormatting sqref="F16:N16">
    <cfRule type="cellIs" dxfId="2479" priority="2476" operator="greaterThan">
      <formula>0</formula>
    </cfRule>
  </conditionalFormatting>
  <conditionalFormatting sqref="F16:N16">
    <cfRule type="cellIs" dxfId="2478" priority="2475" operator="greaterThan">
      <formula>0</formula>
    </cfRule>
  </conditionalFormatting>
  <conditionalFormatting sqref="F16:N16">
    <cfRule type="cellIs" dxfId="2477" priority="2474" operator="greaterThan">
      <formula>0</formula>
    </cfRule>
  </conditionalFormatting>
  <conditionalFormatting sqref="F16:N16">
    <cfRule type="cellIs" dxfId="2476" priority="2473" operator="greaterThan">
      <formula>0</formula>
    </cfRule>
  </conditionalFormatting>
  <conditionalFormatting sqref="F16:N16">
    <cfRule type="cellIs" dxfId="2475" priority="2472" operator="greaterThan">
      <formula>0</formula>
    </cfRule>
  </conditionalFormatting>
  <conditionalFormatting sqref="F16:N16">
    <cfRule type="cellIs" dxfId="2474" priority="2471" operator="greaterThan">
      <formula>0</formula>
    </cfRule>
  </conditionalFormatting>
  <conditionalFormatting sqref="F16:N16">
    <cfRule type="cellIs" dxfId="2473" priority="2470" operator="greaterThan">
      <formula>0</formula>
    </cfRule>
  </conditionalFormatting>
  <conditionalFormatting sqref="F16:N16">
    <cfRule type="cellIs" dxfId="2472" priority="2469" operator="greaterThan">
      <formula>0</formula>
    </cfRule>
  </conditionalFormatting>
  <conditionalFormatting sqref="F16:N16">
    <cfRule type="cellIs" dxfId="2471" priority="2468" operator="greaterThan">
      <formula>0</formula>
    </cfRule>
  </conditionalFormatting>
  <conditionalFormatting sqref="F16:N16">
    <cfRule type="cellIs" dxfId="2470" priority="2467" operator="greaterThan">
      <formula>0</formula>
    </cfRule>
  </conditionalFormatting>
  <conditionalFormatting sqref="F16:N16">
    <cfRule type="cellIs" dxfId="2469" priority="2466" operator="greaterThan">
      <formula>0</formula>
    </cfRule>
  </conditionalFormatting>
  <conditionalFormatting sqref="F16:N16">
    <cfRule type="cellIs" dxfId="2468" priority="2465" operator="greaterThan">
      <formula>0</formula>
    </cfRule>
  </conditionalFormatting>
  <conditionalFormatting sqref="N16">
    <cfRule type="cellIs" dxfId="2467" priority="2464" operator="greaterThan">
      <formula>0</formula>
    </cfRule>
  </conditionalFormatting>
  <conditionalFormatting sqref="F17:M18 N16">
    <cfRule type="cellIs" dxfId="2466" priority="2463" operator="greaterThan">
      <formula>0</formula>
    </cfRule>
  </conditionalFormatting>
  <conditionalFormatting sqref="F17:M18 N16">
    <cfRule type="cellIs" dxfId="2465" priority="2462" operator="greaterThan">
      <formula>0</formula>
    </cfRule>
  </conditionalFormatting>
  <conditionalFormatting sqref="F17:M18 N16">
    <cfRule type="cellIs" dxfId="2464" priority="2461" operator="greaterThan">
      <formula>0</formula>
    </cfRule>
  </conditionalFormatting>
  <conditionalFormatting sqref="F17:M18 N16">
    <cfRule type="cellIs" dxfId="2463" priority="2460" operator="greaterThan">
      <formula>0</formula>
    </cfRule>
  </conditionalFormatting>
  <conditionalFormatting sqref="F17:M18 N16">
    <cfRule type="cellIs" dxfId="2462" priority="2459" operator="greaterThan">
      <formula>0</formula>
    </cfRule>
  </conditionalFormatting>
  <conditionalFormatting sqref="F17:M18 N16">
    <cfRule type="cellIs" dxfId="2461" priority="2458" operator="greaterThan">
      <formula>0</formula>
    </cfRule>
  </conditionalFormatting>
  <conditionalFormatting sqref="F17:M18 N16">
    <cfRule type="cellIs" dxfId="2460" priority="2457" operator="greaterThan">
      <formula>0</formula>
    </cfRule>
  </conditionalFormatting>
  <conditionalFormatting sqref="F17:M18 N16">
    <cfRule type="cellIs" dxfId="2459" priority="2456" operator="greaterThan">
      <formula>0</formula>
    </cfRule>
  </conditionalFormatting>
  <conditionalFormatting sqref="F17:M18 N16">
    <cfRule type="cellIs" dxfId="2458" priority="2455" operator="greaterThan">
      <formula>0</formula>
    </cfRule>
  </conditionalFormatting>
  <conditionalFormatting sqref="F17:M18 N16">
    <cfRule type="cellIs" dxfId="2457" priority="2454" operator="greaterThan">
      <formula>0</formula>
    </cfRule>
  </conditionalFormatting>
  <conditionalFormatting sqref="F17:M18 N16">
    <cfRule type="cellIs" dxfId="2456" priority="2453" operator="greaterThan">
      <formula>0</formula>
    </cfRule>
  </conditionalFormatting>
  <conditionalFormatting sqref="F17:M18 N16">
    <cfRule type="cellIs" dxfId="2455" priority="2452" operator="greaterThan">
      <formula>0</formula>
    </cfRule>
  </conditionalFormatting>
  <conditionalFormatting sqref="F17:M18 N16">
    <cfRule type="cellIs" dxfId="2454" priority="2451" operator="greaterThan">
      <formula>0</formula>
    </cfRule>
  </conditionalFormatting>
  <conditionalFormatting sqref="F17:M18 N16">
    <cfRule type="cellIs" dxfId="2453" priority="2450" operator="greaterThan">
      <formula>0</formula>
    </cfRule>
  </conditionalFormatting>
  <conditionalFormatting sqref="F17:M18 N16">
    <cfRule type="cellIs" dxfId="2452" priority="2449" operator="greaterThan">
      <formula>0</formula>
    </cfRule>
  </conditionalFormatting>
  <conditionalFormatting sqref="F17:M18 N16">
    <cfRule type="cellIs" dxfId="2451" priority="2448" operator="greaterThan">
      <formula>0</formula>
    </cfRule>
  </conditionalFormatting>
  <conditionalFormatting sqref="F17:M18 N16">
    <cfRule type="cellIs" dxfId="2450" priority="2447" operator="greaterThan">
      <formula>0</formula>
    </cfRule>
  </conditionalFormatting>
  <conditionalFormatting sqref="F17:M18 N16">
    <cfRule type="cellIs" dxfId="2449" priority="2446" operator="greaterThan">
      <formula>0</formula>
    </cfRule>
  </conditionalFormatting>
  <conditionalFormatting sqref="F17:M18 N16">
    <cfRule type="cellIs" dxfId="2448" priority="2445" operator="greaterThan">
      <formula>0</formula>
    </cfRule>
  </conditionalFormatting>
  <conditionalFormatting sqref="F17:M18 N16">
    <cfRule type="cellIs" dxfId="2447" priority="2444" operator="greaterThan">
      <formula>0</formula>
    </cfRule>
  </conditionalFormatting>
  <conditionalFormatting sqref="F17:M18 N16">
    <cfRule type="cellIs" dxfId="2446" priority="2443" operator="greaterThan">
      <formula>0</formula>
    </cfRule>
  </conditionalFormatting>
  <conditionalFormatting sqref="F17:M18 N16">
    <cfRule type="cellIs" dxfId="2445" priority="2442" operator="greaterThan">
      <formula>0</formula>
    </cfRule>
  </conditionalFormatting>
  <conditionalFormatting sqref="F17:M18 N16">
    <cfRule type="cellIs" dxfId="2444" priority="2441" operator="greaterThan">
      <formula>0</formula>
    </cfRule>
  </conditionalFormatting>
  <conditionalFormatting sqref="F17:M18 N16">
    <cfRule type="cellIs" dxfId="2443" priority="2440" operator="greaterThan">
      <formula>0</formula>
    </cfRule>
  </conditionalFormatting>
  <conditionalFormatting sqref="F17:M18 N16">
    <cfRule type="cellIs" dxfId="2442" priority="2439" operator="greaterThan">
      <formula>0</formula>
    </cfRule>
  </conditionalFormatting>
  <conditionalFormatting sqref="F17:M18 N16">
    <cfRule type="cellIs" dxfId="2441" priority="2438" operator="greaterThan">
      <formula>0</formula>
    </cfRule>
  </conditionalFormatting>
  <conditionalFormatting sqref="F17:M18 N16">
    <cfRule type="cellIs" dxfId="2440" priority="2437" operator="greaterThan">
      <formula>0</formula>
    </cfRule>
  </conditionalFormatting>
  <conditionalFormatting sqref="F17:M18 N16">
    <cfRule type="cellIs" dxfId="2439" priority="2436" operator="greaterThan">
      <formula>0</formula>
    </cfRule>
  </conditionalFormatting>
  <conditionalFormatting sqref="F17:M18 N16">
    <cfRule type="cellIs" dxfId="2438" priority="2435" operator="greaterThan">
      <formula>0</formula>
    </cfRule>
  </conditionalFormatting>
  <conditionalFormatting sqref="F17:M18 N16">
    <cfRule type="cellIs" dxfId="2437" priority="2434" operator="greaterThan">
      <formula>0</formula>
    </cfRule>
  </conditionalFormatting>
  <conditionalFormatting sqref="F17:M18 N16">
    <cfRule type="cellIs" dxfId="2436" priority="2433" operator="greaterThan">
      <formula>0</formula>
    </cfRule>
  </conditionalFormatting>
  <conditionalFormatting sqref="F17:M18 N16">
    <cfRule type="cellIs" dxfId="2435" priority="2432" operator="greaterThan">
      <formula>0</formula>
    </cfRule>
  </conditionalFormatting>
  <conditionalFormatting sqref="F17:M18 N16">
    <cfRule type="cellIs" dxfId="2434" priority="2431" operator="greaterThan">
      <formula>0</formula>
    </cfRule>
  </conditionalFormatting>
  <conditionalFormatting sqref="F17:M18 N16">
    <cfRule type="cellIs" dxfId="2433" priority="2430" operator="greaterThan">
      <formula>0</formula>
    </cfRule>
  </conditionalFormatting>
  <conditionalFormatting sqref="F17:M18 N16">
    <cfRule type="cellIs" dxfId="2432" priority="2429" operator="greaterThan">
      <formula>0</formula>
    </cfRule>
  </conditionalFormatting>
  <conditionalFormatting sqref="F17:M18 N16">
    <cfRule type="cellIs" dxfId="2431" priority="2428" operator="greaterThan">
      <formula>0</formula>
    </cfRule>
  </conditionalFormatting>
  <conditionalFormatting sqref="F17:M18 N16">
    <cfRule type="cellIs" dxfId="2430" priority="2427" operator="greaterThan">
      <formula>0</formula>
    </cfRule>
  </conditionalFormatting>
  <conditionalFormatting sqref="F16:N16">
    <cfRule type="cellIs" dxfId="2429" priority="2426" operator="greaterThan">
      <formula>0</formula>
    </cfRule>
  </conditionalFormatting>
  <conditionalFormatting sqref="F16:N16">
    <cfRule type="cellIs" dxfId="2428" priority="2425" operator="greaterThan">
      <formula>0</formula>
    </cfRule>
  </conditionalFormatting>
  <conditionalFormatting sqref="F16:N16">
    <cfRule type="cellIs" dxfId="2427" priority="2424" operator="greaterThan">
      <formula>0</formula>
    </cfRule>
  </conditionalFormatting>
  <conditionalFormatting sqref="F16:N16">
    <cfRule type="cellIs" dxfId="2426" priority="2423" operator="greaterThan">
      <formula>0</formula>
    </cfRule>
  </conditionalFormatting>
  <conditionalFormatting sqref="F16:N16">
    <cfRule type="cellIs" dxfId="2425" priority="2422" operator="greaterThan">
      <formula>0</formula>
    </cfRule>
  </conditionalFormatting>
  <conditionalFormatting sqref="F16:N16">
    <cfRule type="cellIs" dxfId="2424" priority="2421" operator="greaterThan">
      <formula>0</formula>
    </cfRule>
  </conditionalFormatting>
  <conditionalFormatting sqref="F16:N16">
    <cfRule type="cellIs" dxfId="2423" priority="2420" operator="greaterThan">
      <formula>0</formula>
    </cfRule>
  </conditionalFormatting>
  <conditionalFormatting sqref="F16:N16">
    <cfRule type="cellIs" dxfId="2422" priority="2419" operator="greaterThan">
      <formula>0</formula>
    </cfRule>
  </conditionalFormatting>
  <conditionalFormatting sqref="F16:N16">
    <cfRule type="cellIs" dxfId="2421" priority="2418" operator="greaterThan">
      <formula>0</formula>
    </cfRule>
  </conditionalFormatting>
  <conditionalFormatting sqref="F16:N16">
    <cfRule type="cellIs" dxfId="2420" priority="2417" operator="greaterThan">
      <formula>0</formula>
    </cfRule>
  </conditionalFormatting>
  <conditionalFormatting sqref="F16:N16">
    <cfRule type="cellIs" dxfId="2419" priority="2416" operator="greaterThan">
      <formula>0</formula>
    </cfRule>
  </conditionalFormatting>
  <conditionalFormatting sqref="F16:N16">
    <cfRule type="cellIs" dxfId="2418" priority="2415" operator="greaterThan">
      <formula>0</formula>
    </cfRule>
  </conditionalFormatting>
  <conditionalFormatting sqref="F16:N16">
    <cfRule type="cellIs" dxfId="2417" priority="2414" operator="greaterThan">
      <formula>0</formula>
    </cfRule>
  </conditionalFormatting>
  <conditionalFormatting sqref="F16:N16">
    <cfRule type="cellIs" dxfId="2416" priority="2413" operator="greaterThan">
      <formula>0</formula>
    </cfRule>
  </conditionalFormatting>
  <conditionalFormatting sqref="F16:N16">
    <cfRule type="cellIs" dxfId="2415" priority="2412" operator="greaterThan">
      <formula>0</formula>
    </cfRule>
  </conditionalFormatting>
  <conditionalFormatting sqref="F16:N16">
    <cfRule type="cellIs" dxfId="2414" priority="2411" operator="greaterThan">
      <formula>0</formula>
    </cfRule>
  </conditionalFormatting>
  <conditionalFormatting sqref="F16:N16">
    <cfRule type="cellIs" dxfId="2413" priority="2410" operator="greaterThan">
      <formula>0</formula>
    </cfRule>
  </conditionalFormatting>
  <conditionalFormatting sqref="F16:N16">
    <cfRule type="cellIs" dxfId="2412" priority="2409" operator="greaterThan">
      <formula>0</formula>
    </cfRule>
  </conditionalFormatting>
  <conditionalFormatting sqref="F16:N16">
    <cfRule type="cellIs" dxfId="2411" priority="2408" operator="greaterThan">
      <formula>0</formula>
    </cfRule>
  </conditionalFormatting>
  <conditionalFormatting sqref="F16:N16">
    <cfRule type="cellIs" dxfId="2410" priority="2407" operator="greaterThan">
      <formula>0</formula>
    </cfRule>
  </conditionalFormatting>
  <conditionalFormatting sqref="F16:N16">
    <cfRule type="cellIs" dxfId="2409" priority="2406" operator="greaterThan">
      <formula>0</formula>
    </cfRule>
  </conditionalFormatting>
  <conditionalFormatting sqref="F16:N16">
    <cfRule type="cellIs" dxfId="2408" priority="2405" operator="greaterThan">
      <formula>0</formula>
    </cfRule>
  </conditionalFormatting>
  <conditionalFormatting sqref="F16:N16">
    <cfRule type="cellIs" dxfId="2407" priority="2404" operator="greaterThan">
      <formula>0</formula>
    </cfRule>
  </conditionalFormatting>
  <conditionalFormatting sqref="F16:N16">
    <cfRule type="cellIs" dxfId="2406" priority="2403" operator="greaterThan">
      <formula>0</formula>
    </cfRule>
  </conditionalFormatting>
  <conditionalFormatting sqref="F16:N16">
    <cfRule type="cellIs" dxfId="2405" priority="2402" operator="greaterThan">
      <formula>0</formula>
    </cfRule>
  </conditionalFormatting>
  <conditionalFormatting sqref="F16:N16">
    <cfRule type="cellIs" dxfId="2404" priority="2401" operator="greaterThan">
      <formula>0</formula>
    </cfRule>
  </conditionalFormatting>
  <conditionalFormatting sqref="F16:N16">
    <cfRule type="cellIs" dxfId="2403" priority="2400" operator="greaterThan">
      <formula>0</formula>
    </cfRule>
  </conditionalFormatting>
  <conditionalFormatting sqref="F16:N16">
    <cfRule type="cellIs" dxfId="2402" priority="2399" operator="greaterThan">
      <formula>0</formula>
    </cfRule>
  </conditionalFormatting>
  <conditionalFormatting sqref="F16:N16">
    <cfRule type="cellIs" dxfId="2401" priority="2398" operator="greaterThan">
      <formula>0</formula>
    </cfRule>
  </conditionalFormatting>
  <conditionalFormatting sqref="F16:N16">
    <cfRule type="cellIs" dxfId="2400" priority="2397" operator="greaterThan">
      <formula>0</formula>
    </cfRule>
  </conditionalFormatting>
  <conditionalFormatting sqref="F16:N16">
    <cfRule type="cellIs" dxfId="2399" priority="2396" operator="greaterThan">
      <formula>0</formula>
    </cfRule>
  </conditionalFormatting>
  <conditionalFormatting sqref="F16:N16">
    <cfRule type="cellIs" dxfId="2398" priority="2395" operator="greaterThan">
      <formula>0</formula>
    </cfRule>
  </conditionalFormatting>
  <conditionalFormatting sqref="F16:N16">
    <cfRule type="cellIs" dxfId="2397" priority="2394" operator="greaterThan">
      <formula>0</formula>
    </cfRule>
  </conditionalFormatting>
  <conditionalFormatting sqref="F16:N16">
    <cfRule type="cellIs" dxfId="2396" priority="2393" operator="greaterThan">
      <formula>0</formula>
    </cfRule>
  </conditionalFormatting>
  <conditionalFormatting sqref="F16:N16">
    <cfRule type="cellIs" dxfId="2395" priority="2392" operator="greaterThan">
      <formula>0</formula>
    </cfRule>
  </conditionalFormatting>
  <conditionalFormatting sqref="F16:N16">
    <cfRule type="cellIs" dxfId="2394" priority="2391" operator="greaterThan">
      <formula>0</formula>
    </cfRule>
  </conditionalFormatting>
  <conditionalFormatting sqref="F16:N16">
    <cfRule type="cellIs" dxfId="2393" priority="2390" operator="greaterThan">
      <formula>0</formula>
    </cfRule>
  </conditionalFormatting>
  <conditionalFormatting sqref="F16:N16">
    <cfRule type="cellIs" dxfId="2392" priority="2389" operator="greaterThan">
      <formula>0</formula>
    </cfRule>
  </conditionalFormatting>
  <conditionalFormatting sqref="N16">
    <cfRule type="cellIs" dxfId="2391" priority="2388" operator="greaterThan">
      <formula>0</formula>
    </cfRule>
  </conditionalFormatting>
  <conditionalFormatting sqref="F17:M18 N16">
    <cfRule type="cellIs" dxfId="2390" priority="2387" operator="greaterThan">
      <formula>0</formula>
    </cfRule>
  </conditionalFormatting>
  <conditionalFormatting sqref="F17:M18 N16">
    <cfRule type="cellIs" dxfId="2389" priority="2386" operator="greaterThan">
      <formula>0</formula>
    </cfRule>
  </conditionalFormatting>
  <conditionalFormatting sqref="F17:M18 N16">
    <cfRule type="cellIs" dxfId="2388" priority="2385" operator="greaterThan">
      <formula>0</formula>
    </cfRule>
  </conditionalFormatting>
  <conditionalFormatting sqref="F17:M18 N16">
    <cfRule type="cellIs" dxfId="2387" priority="2384" operator="greaterThan">
      <formula>0</formula>
    </cfRule>
  </conditionalFormatting>
  <conditionalFormatting sqref="F17:M18 N16">
    <cfRule type="cellIs" dxfId="2386" priority="2383" operator="greaterThan">
      <formula>0</formula>
    </cfRule>
  </conditionalFormatting>
  <conditionalFormatting sqref="F17:M18 N16">
    <cfRule type="cellIs" dxfId="2385" priority="2382" operator="greaterThan">
      <formula>0</formula>
    </cfRule>
  </conditionalFormatting>
  <conditionalFormatting sqref="F17:M18 N16">
    <cfRule type="cellIs" dxfId="2384" priority="2381" operator="greaterThan">
      <formula>0</formula>
    </cfRule>
  </conditionalFormatting>
  <conditionalFormatting sqref="F17:M18 N16">
    <cfRule type="cellIs" dxfId="2383" priority="2380" operator="greaterThan">
      <formula>0</formula>
    </cfRule>
  </conditionalFormatting>
  <conditionalFormatting sqref="F17:M18 N16">
    <cfRule type="cellIs" dxfId="2382" priority="2379" operator="greaterThan">
      <formula>0</formula>
    </cfRule>
  </conditionalFormatting>
  <conditionalFormatting sqref="F17:M18 N16">
    <cfRule type="cellIs" dxfId="2381" priority="2378" operator="greaterThan">
      <formula>0</formula>
    </cfRule>
  </conditionalFormatting>
  <conditionalFormatting sqref="F17:M18 N16">
    <cfRule type="cellIs" dxfId="2380" priority="2377" operator="greaterThan">
      <formula>0</formula>
    </cfRule>
  </conditionalFormatting>
  <conditionalFormatting sqref="F17:M18 N16">
    <cfRule type="cellIs" dxfId="2379" priority="2376" operator="greaterThan">
      <formula>0</formula>
    </cfRule>
  </conditionalFormatting>
  <conditionalFormatting sqref="F17:M18 N16">
    <cfRule type="cellIs" dxfId="2378" priority="2375" operator="greaterThan">
      <formula>0</formula>
    </cfRule>
  </conditionalFormatting>
  <conditionalFormatting sqref="F17:M18 N16">
    <cfRule type="cellIs" dxfId="2377" priority="2374" operator="greaterThan">
      <formula>0</formula>
    </cfRule>
  </conditionalFormatting>
  <conditionalFormatting sqref="F17:M18 N16">
    <cfRule type="cellIs" dxfId="2376" priority="2373" operator="greaterThan">
      <formula>0</formula>
    </cfRule>
  </conditionalFormatting>
  <conditionalFormatting sqref="F17:M18 N16">
    <cfRule type="cellIs" dxfId="2375" priority="2372" operator="greaterThan">
      <formula>0</formula>
    </cfRule>
  </conditionalFormatting>
  <conditionalFormatting sqref="F17:M18 N16">
    <cfRule type="cellIs" dxfId="2374" priority="2371" operator="greaterThan">
      <formula>0</formula>
    </cfRule>
  </conditionalFormatting>
  <conditionalFormatting sqref="F17:M18 N16">
    <cfRule type="cellIs" dxfId="2373" priority="2370" operator="greaterThan">
      <formula>0</formula>
    </cfRule>
  </conditionalFormatting>
  <conditionalFormatting sqref="F17:M18 N16">
    <cfRule type="cellIs" dxfId="2372" priority="2369" operator="greaterThan">
      <formula>0</formula>
    </cfRule>
  </conditionalFormatting>
  <conditionalFormatting sqref="F17:M18 N16">
    <cfRule type="cellIs" dxfId="2371" priority="2368" operator="greaterThan">
      <formula>0</formula>
    </cfRule>
  </conditionalFormatting>
  <conditionalFormatting sqref="F17:M18 N16">
    <cfRule type="cellIs" dxfId="2370" priority="2367" operator="greaterThan">
      <formula>0</formula>
    </cfRule>
  </conditionalFormatting>
  <conditionalFormatting sqref="F17:M18 N16">
    <cfRule type="cellIs" dxfId="2369" priority="2366" operator="greaterThan">
      <formula>0</formula>
    </cfRule>
  </conditionalFormatting>
  <conditionalFormatting sqref="F17:M18 N16">
    <cfRule type="cellIs" dxfId="2368" priority="2365" operator="greaterThan">
      <formula>0</formula>
    </cfRule>
  </conditionalFormatting>
  <conditionalFormatting sqref="F17:M18 N16">
    <cfRule type="cellIs" dxfId="2367" priority="2364" operator="greaterThan">
      <formula>0</formula>
    </cfRule>
  </conditionalFormatting>
  <conditionalFormatting sqref="F17:M18 N16">
    <cfRule type="cellIs" dxfId="2366" priority="2363" operator="greaterThan">
      <formula>0</formula>
    </cfRule>
  </conditionalFormatting>
  <conditionalFormatting sqref="F17:M18 N16">
    <cfRule type="cellIs" dxfId="2365" priority="2362" operator="greaterThan">
      <formula>0</formula>
    </cfRule>
  </conditionalFormatting>
  <conditionalFormatting sqref="F17:M18 N16">
    <cfRule type="cellIs" dxfId="2364" priority="2361" operator="greaterThan">
      <formula>0</formula>
    </cfRule>
  </conditionalFormatting>
  <conditionalFormatting sqref="F17:M18 N16">
    <cfRule type="cellIs" dxfId="2363" priority="2360" operator="greaterThan">
      <formula>0</formula>
    </cfRule>
  </conditionalFormatting>
  <conditionalFormatting sqref="F17:M18 N16">
    <cfRule type="cellIs" dxfId="2362" priority="2359" operator="greaterThan">
      <formula>0</formula>
    </cfRule>
  </conditionalFormatting>
  <conditionalFormatting sqref="F17:M18 N16">
    <cfRule type="cellIs" dxfId="2361" priority="2358" operator="greaterThan">
      <formula>0</formula>
    </cfRule>
  </conditionalFormatting>
  <conditionalFormatting sqref="F17:M18 N16">
    <cfRule type="cellIs" dxfId="2360" priority="2357" operator="greaterThan">
      <formula>0</formula>
    </cfRule>
  </conditionalFormatting>
  <conditionalFormatting sqref="F17:M18 N16">
    <cfRule type="cellIs" dxfId="2359" priority="2356" operator="greaterThan">
      <formula>0</formula>
    </cfRule>
  </conditionalFormatting>
  <conditionalFormatting sqref="F17:M18 N16">
    <cfRule type="cellIs" dxfId="2358" priority="2355" operator="greaterThan">
      <formula>0</formula>
    </cfRule>
  </conditionalFormatting>
  <conditionalFormatting sqref="F17:M18 N16">
    <cfRule type="cellIs" dxfId="2357" priority="2354" operator="greaterThan">
      <formula>0</formula>
    </cfRule>
  </conditionalFormatting>
  <conditionalFormatting sqref="F17:M18 N16">
    <cfRule type="cellIs" dxfId="2356" priority="2353" operator="greaterThan">
      <formula>0</formula>
    </cfRule>
  </conditionalFormatting>
  <conditionalFormatting sqref="F17:M18 N16">
    <cfRule type="cellIs" dxfId="2355" priority="2352" operator="greaterThan">
      <formula>0</formula>
    </cfRule>
  </conditionalFormatting>
  <conditionalFormatting sqref="F17:M18 N16">
    <cfRule type="cellIs" dxfId="2354" priority="2351" operator="greaterThan">
      <formula>0</formula>
    </cfRule>
  </conditionalFormatting>
  <conditionalFormatting sqref="F16:N16">
    <cfRule type="cellIs" dxfId="2353" priority="2350" operator="greaterThan">
      <formula>0</formula>
    </cfRule>
  </conditionalFormatting>
  <conditionalFormatting sqref="F16:N16">
    <cfRule type="cellIs" dxfId="2352" priority="2349" operator="greaterThan">
      <formula>0</formula>
    </cfRule>
  </conditionalFormatting>
  <conditionalFormatting sqref="F16:N16">
    <cfRule type="cellIs" dxfId="2351" priority="2348" operator="greaterThan">
      <formula>0</formula>
    </cfRule>
  </conditionalFormatting>
  <conditionalFormatting sqref="F16:N16">
    <cfRule type="cellIs" dxfId="2350" priority="2347" operator="greaterThan">
      <formula>0</formula>
    </cfRule>
  </conditionalFormatting>
  <conditionalFormatting sqref="F16:N16">
    <cfRule type="cellIs" dxfId="2349" priority="2346" operator="greaterThan">
      <formula>0</formula>
    </cfRule>
  </conditionalFormatting>
  <conditionalFormatting sqref="F16:N16">
    <cfRule type="cellIs" dxfId="2348" priority="2345" operator="greaterThan">
      <formula>0</formula>
    </cfRule>
  </conditionalFormatting>
  <conditionalFormatting sqref="F16:N16">
    <cfRule type="cellIs" dxfId="2347" priority="2344" operator="greaterThan">
      <formula>0</formula>
    </cfRule>
  </conditionalFormatting>
  <conditionalFormatting sqref="F16:N16">
    <cfRule type="cellIs" dxfId="2346" priority="2343" operator="greaterThan">
      <formula>0</formula>
    </cfRule>
  </conditionalFormatting>
  <conditionalFormatting sqref="F16:N16">
    <cfRule type="cellIs" dxfId="2345" priority="2342" operator="greaterThan">
      <formula>0</formula>
    </cfRule>
  </conditionalFormatting>
  <conditionalFormatting sqref="F16:N16">
    <cfRule type="cellIs" dxfId="2344" priority="2341" operator="greaterThan">
      <formula>0</formula>
    </cfRule>
  </conditionalFormatting>
  <conditionalFormatting sqref="F16:N16">
    <cfRule type="cellIs" dxfId="2343" priority="2340" operator="greaterThan">
      <formula>0</formula>
    </cfRule>
  </conditionalFormatting>
  <conditionalFormatting sqref="F16:N16">
    <cfRule type="cellIs" dxfId="2342" priority="2339" operator="greaterThan">
      <formula>0</formula>
    </cfRule>
  </conditionalFormatting>
  <conditionalFormatting sqref="F16:N16">
    <cfRule type="cellIs" dxfId="2341" priority="2338" operator="greaterThan">
      <formula>0</formula>
    </cfRule>
  </conditionalFormatting>
  <conditionalFormatting sqref="F16:N16">
    <cfRule type="cellIs" dxfId="2340" priority="2337" operator="greaterThan">
      <formula>0</formula>
    </cfRule>
  </conditionalFormatting>
  <conditionalFormatting sqref="F16:N16">
    <cfRule type="cellIs" dxfId="2339" priority="2336" operator="greaterThan">
      <formula>0</formula>
    </cfRule>
  </conditionalFormatting>
  <conditionalFormatting sqref="F16:N16">
    <cfRule type="cellIs" dxfId="2338" priority="2335" operator="greaterThan">
      <formula>0</formula>
    </cfRule>
  </conditionalFormatting>
  <conditionalFormatting sqref="F16:N16">
    <cfRule type="cellIs" dxfId="2337" priority="2334" operator="greaterThan">
      <formula>0</formula>
    </cfRule>
  </conditionalFormatting>
  <conditionalFormatting sqref="F16:N16">
    <cfRule type="cellIs" dxfId="2336" priority="2333" operator="greaterThan">
      <formula>0</formula>
    </cfRule>
  </conditionalFormatting>
  <conditionalFormatting sqref="F16:N16">
    <cfRule type="cellIs" dxfId="2335" priority="2332" operator="greaterThan">
      <formula>0</formula>
    </cfRule>
  </conditionalFormatting>
  <conditionalFormatting sqref="F16:N16">
    <cfRule type="cellIs" dxfId="2334" priority="2331" operator="greaterThan">
      <formula>0</formula>
    </cfRule>
  </conditionalFormatting>
  <conditionalFormatting sqref="F16:N16">
    <cfRule type="cellIs" dxfId="2333" priority="2330" operator="greaterThan">
      <formula>0</formula>
    </cfRule>
  </conditionalFormatting>
  <conditionalFormatting sqref="F16:N16">
    <cfRule type="cellIs" dxfId="2332" priority="2329" operator="greaterThan">
      <formula>0</formula>
    </cfRule>
  </conditionalFormatting>
  <conditionalFormatting sqref="F16:N16">
    <cfRule type="cellIs" dxfId="2331" priority="2328" operator="greaterThan">
      <formula>0</formula>
    </cfRule>
  </conditionalFormatting>
  <conditionalFormatting sqref="F16:N16">
    <cfRule type="cellIs" dxfId="2330" priority="2327" operator="greaterThan">
      <formula>0</formula>
    </cfRule>
  </conditionalFormatting>
  <conditionalFormatting sqref="F16:N16">
    <cfRule type="cellIs" dxfId="2329" priority="2326" operator="greaterThan">
      <formula>0</formula>
    </cfRule>
  </conditionalFormatting>
  <conditionalFormatting sqref="F16:N16">
    <cfRule type="cellIs" dxfId="2328" priority="2325" operator="greaterThan">
      <formula>0</formula>
    </cfRule>
  </conditionalFormatting>
  <conditionalFormatting sqref="F16:N16">
    <cfRule type="cellIs" dxfId="2327" priority="2324" operator="greaterThan">
      <formula>0</formula>
    </cfRule>
  </conditionalFormatting>
  <conditionalFormatting sqref="F16:N16">
    <cfRule type="cellIs" dxfId="2326" priority="2323" operator="greaterThan">
      <formula>0</formula>
    </cfRule>
  </conditionalFormatting>
  <conditionalFormatting sqref="F16:N16">
    <cfRule type="cellIs" dxfId="2325" priority="2322" operator="greaterThan">
      <formula>0</formula>
    </cfRule>
  </conditionalFormatting>
  <conditionalFormatting sqref="F16:N16">
    <cfRule type="cellIs" dxfId="2324" priority="2321" operator="greaterThan">
      <formula>0</formula>
    </cfRule>
  </conditionalFormatting>
  <conditionalFormatting sqref="F16:N16">
    <cfRule type="cellIs" dxfId="2323" priority="2320" operator="greaterThan">
      <formula>0</formula>
    </cfRule>
  </conditionalFormatting>
  <conditionalFormatting sqref="F16:N16">
    <cfRule type="cellIs" dxfId="2322" priority="2319" operator="greaterThan">
      <formula>0</formula>
    </cfRule>
  </conditionalFormatting>
  <conditionalFormatting sqref="F16:N16">
    <cfRule type="cellIs" dxfId="2321" priority="2318" operator="greaterThan">
      <formula>0</formula>
    </cfRule>
  </conditionalFormatting>
  <conditionalFormatting sqref="F16:N16">
    <cfRule type="cellIs" dxfId="2320" priority="2317" operator="greaterThan">
      <formula>0</formula>
    </cfRule>
  </conditionalFormatting>
  <conditionalFormatting sqref="F16:N16">
    <cfRule type="cellIs" dxfId="2319" priority="2316" operator="greaterThan">
      <formula>0</formula>
    </cfRule>
  </conditionalFormatting>
  <conditionalFormatting sqref="F16:N16">
    <cfRule type="cellIs" dxfId="2318" priority="2315" operator="greaterThan">
      <formula>0</formula>
    </cfRule>
  </conditionalFormatting>
  <conditionalFormatting sqref="F16:N16">
    <cfRule type="cellIs" dxfId="2317" priority="2314" operator="greaterThan">
      <formula>0</formula>
    </cfRule>
  </conditionalFormatting>
  <conditionalFormatting sqref="F16:N16">
    <cfRule type="cellIs" dxfId="2316" priority="2313" operator="greaterThan">
      <formula>0</formula>
    </cfRule>
  </conditionalFormatting>
  <conditionalFormatting sqref="N16">
    <cfRule type="cellIs" dxfId="2315" priority="2312" operator="greaterThan">
      <formula>0</formula>
    </cfRule>
  </conditionalFormatting>
  <conditionalFormatting sqref="F17:M18 N16">
    <cfRule type="cellIs" dxfId="2314" priority="2311" operator="greaterThan">
      <formula>0</formula>
    </cfRule>
  </conditionalFormatting>
  <conditionalFormatting sqref="F17:M18 N16">
    <cfRule type="cellIs" dxfId="2313" priority="2310" operator="greaterThan">
      <formula>0</formula>
    </cfRule>
  </conditionalFormatting>
  <conditionalFormatting sqref="F17:M18 N16">
    <cfRule type="cellIs" dxfId="2312" priority="2309" operator="greaterThan">
      <formula>0</formula>
    </cfRule>
  </conditionalFormatting>
  <conditionalFormatting sqref="F17:M18 N16">
    <cfRule type="cellIs" dxfId="2311" priority="2308" operator="greaterThan">
      <formula>0</formula>
    </cfRule>
  </conditionalFormatting>
  <conditionalFormatting sqref="F17:M18 N16">
    <cfRule type="cellIs" dxfId="2310" priority="2307" operator="greaterThan">
      <formula>0</formula>
    </cfRule>
  </conditionalFormatting>
  <conditionalFormatting sqref="F17:M18 N16">
    <cfRule type="cellIs" dxfId="2309" priority="2306" operator="greaterThan">
      <formula>0</formula>
    </cfRule>
  </conditionalFormatting>
  <conditionalFormatting sqref="F17:M18 N16">
    <cfRule type="cellIs" dxfId="2308" priority="2305" operator="greaterThan">
      <formula>0</formula>
    </cfRule>
  </conditionalFormatting>
  <conditionalFormatting sqref="F17:M18 N16">
    <cfRule type="cellIs" dxfId="2307" priority="2304" operator="greaterThan">
      <formula>0</formula>
    </cfRule>
  </conditionalFormatting>
  <conditionalFormatting sqref="F17:M18 N16">
    <cfRule type="cellIs" dxfId="2306" priority="2303" operator="greaterThan">
      <formula>0</formula>
    </cfRule>
  </conditionalFormatting>
  <conditionalFormatting sqref="F17:M18 N16">
    <cfRule type="cellIs" dxfId="2305" priority="2302" operator="greaterThan">
      <formula>0</formula>
    </cfRule>
  </conditionalFormatting>
  <conditionalFormatting sqref="F17:M18 N16">
    <cfRule type="cellIs" dxfId="2304" priority="2301" operator="greaterThan">
      <formula>0</formula>
    </cfRule>
  </conditionalFormatting>
  <conditionalFormatting sqref="F17:M18 N16">
    <cfRule type="cellIs" dxfId="2303" priority="2300" operator="greaterThan">
      <formula>0</formula>
    </cfRule>
  </conditionalFormatting>
  <conditionalFormatting sqref="F17:M18 N16">
    <cfRule type="cellIs" dxfId="2302" priority="2299" operator="greaterThan">
      <formula>0</formula>
    </cfRule>
  </conditionalFormatting>
  <conditionalFormatting sqref="F17:M18 N16">
    <cfRule type="cellIs" dxfId="2301" priority="2298" operator="greaterThan">
      <formula>0</formula>
    </cfRule>
  </conditionalFormatting>
  <conditionalFormatting sqref="F17:M18 N16">
    <cfRule type="cellIs" dxfId="2300" priority="2297" operator="greaterThan">
      <formula>0</formula>
    </cfRule>
  </conditionalFormatting>
  <conditionalFormatting sqref="F17:M18 N16">
    <cfRule type="cellIs" dxfId="2299" priority="2296" operator="greaterThan">
      <formula>0</formula>
    </cfRule>
  </conditionalFormatting>
  <conditionalFormatting sqref="F17:M18 N16">
    <cfRule type="cellIs" dxfId="2298" priority="2295" operator="greaterThan">
      <formula>0</formula>
    </cfRule>
  </conditionalFormatting>
  <conditionalFormatting sqref="F17:M18 N16">
    <cfRule type="cellIs" dxfId="2297" priority="2294" operator="greaterThan">
      <formula>0</formula>
    </cfRule>
  </conditionalFormatting>
  <conditionalFormatting sqref="F17:M18 N16">
    <cfRule type="cellIs" dxfId="2296" priority="2293" operator="greaterThan">
      <formula>0</formula>
    </cfRule>
  </conditionalFormatting>
  <conditionalFormatting sqref="F17:M18 N16">
    <cfRule type="cellIs" dxfId="2295" priority="2292" operator="greaterThan">
      <formula>0</formula>
    </cfRule>
  </conditionalFormatting>
  <conditionalFormatting sqref="F17:M18 N16">
    <cfRule type="cellIs" dxfId="2294" priority="2291" operator="greaterThan">
      <formula>0</formula>
    </cfRule>
  </conditionalFormatting>
  <conditionalFormatting sqref="F17:M18 N16">
    <cfRule type="cellIs" dxfId="2293" priority="2290" operator="greaterThan">
      <formula>0</formula>
    </cfRule>
  </conditionalFormatting>
  <conditionalFormatting sqref="F17:M18 N16">
    <cfRule type="cellIs" dxfId="2292" priority="2289" operator="greaterThan">
      <formula>0</formula>
    </cfRule>
  </conditionalFormatting>
  <conditionalFormatting sqref="F17:M18 N16">
    <cfRule type="cellIs" dxfId="2291" priority="2288" operator="greaterThan">
      <formula>0</formula>
    </cfRule>
  </conditionalFormatting>
  <conditionalFormatting sqref="F17:M18 N16">
    <cfRule type="cellIs" dxfId="2290" priority="2287" operator="greaterThan">
      <formula>0</formula>
    </cfRule>
  </conditionalFormatting>
  <conditionalFormatting sqref="F17:M18 N16">
    <cfRule type="cellIs" dxfId="2289" priority="2286" operator="greaterThan">
      <formula>0</formula>
    </cfRule>
  </conditionalFormatting>
  <conditionalFormatting sqref="F17:M18 N16">
    <cfRule type="cellIs" dxfId="2288" priority="2285" operator="greaterThan">
      <formula>0</formula>
    </cfRule>
  </conditionalFormatting>
  <conditionalFormatting sqref="F17:M18 N16">
    <cfRule type="cellIs" dxfId="2287" priority="2284" operator="greaterThan">
      <formula>0</formula>
    </cfRule>
  </conditionalFormatting>
  <conditionalFormatting sqref="F17:M18 N16">
    <cfRule type="cellIs" dxfId="2286" priority="2283" operator="greaterThan">
      <formula>0</formula>
    </cfRule>
  </conditionalFormatting>
  <conditionalFormatting sqref="F17:M18 N16">
    <cfRule type="cellIs" dxfId="2285" priority="2282" operator="greaterThan">
      <formula>0</formula>
    </cfRule>
  </conditionalFormatting>
  <conditionalFormatting sqref="F17:M18 N16">
    <cfRule type="cellIs" dxfId="2284" priority="2281" operator="greaterThan">
      <formula>0</formula>
    </cfRule>
  </conditionalFormatting>
  <conditionalFormatting sqref="F17:M18 N16">
    <cfRule type="cellIs" dxfId="2283" priority="2280" operator="greaterThan">
      <formula>0</formula>
    </cfRule>
  </conditionalFormatting>
  <conditionalFormatting sqref="F17:M18 N16">
    <cfRule type="cellIs" dxfId="2282" priority="2279" operator="greaterThan">
      <formula>0</formula>
    </cfRule>
  </conditionalFormatting>
  <conditionalFormatting sqref="F17:M18 N16">
    <cfRule type="cellIs" dxfId="2281" priority="2278" operator="greaterThan">
      <formula>0</formula>
    </cfRule>
  </conditionalFormatting>
  <conditionalFormatting sqref="F17:M18 N16">
    <cfRule type="cellIs" dxfId="2280" priority="2277" operator="greaterThan">
      <formula>0</formula>
    </cfRule>
  </conditionalFormatting>
  <conditionalFormatting sqref="F17:M18 N16">
    <cfRule type="cellIs" dxfId="2279" priority="2276" operator="greaterThan">
      <formula>0</formula>
    </cfRule>
  </conditionalFormatting>
  <conditionalFormatting sqref="F17:M18 N16">
    <cfRule type="cellIs" dxfId="2278" priority="2275" operator="greaterThan">
      <formula>0</formula>
    </cfRule>
  </conditionalFormatting>
  <conditionalFormatting sqref="F16:N16">
    <cfRule type="cellIs" dxfId="2277" priority="2274" operator="greaterThan">
      <formula>0</formula>
    </cfRule>
  </conditionalFormatting>
  <conditionalFormatting sqref="F16:N16">
    <cfRule type="cellIs" dxfId="2276" priority="2273" operator="greaterThan">
      <formula>0</formula>
    </cfRule>
  </conditionalFormatting>
  <conditionalFormatting sqref="F16:N16">
    <cfRule type="cellIs" dxfId="2275" priority="2272" operator="greaterThan">
      <formula>0</formula>
    </cfRule>
  </conditionalFormatting>
  <conditionalFormatting sqref="F16:N16">
    <cfRule type="cellIs" dxfId="2274" priority="2271" operator="greaterThan">
      <formula>0</formula>
    </cfRule>
  </conditionalFormatting>
  <conditionalFormatting sqref="F16:N16">
    <cfRule type="cellIs" dxfId="2273" priority="2270" operator="greaterThan">
      <formula>0</formula>
    </cfRule>
  </conditionalFormatting>
  <conditionalFormatting sqref="F16:N16">
    <cfRule type="cellIs" dxfId="2272" priority="2269" operator="greaterThan">
      <formula>0</formula>
    </cfRule>
  </conditionalFormatting>
  <conditionalFormatting sqref="F16:N16">
    <cfRule type="cellIs" dxfId="2271" priority="2268" operator="greaterThan">
      <formula>0</formula>
    </cfRule>
  </conditionalFormatting>
  <conditionalFormatting sqref="F16:N16">
    <cfRule type="cellIs" dxfId="2270" priority="2267" operator="greaterThan">
      <formula>0</formula>
    </cfRule>
  </conditionalFormatting>
  <conditionalFormatting sqref="F16:N16">
    <cfRule type="cellIs" dxfId="2269" priority="2266" operator="greaterThan">
      <formula>0</formula>
    </cfRule>
  </conditionalFormatting>
  <conditionalFormatting sqref="F16:N16">
    <cfRule type="cellIs" dxfId="2268" priority="2265" operator="greaterThan">
      <formula>0</formula>
    </cfRule>
  </conditionalFormatting>
  <conditionalFormatting sqref="F16:N16">
    <cfRule type="cellIs" dxfId="2267" priority="2264" operator="greaterThan">
      <formula>0</formula>
    </cfRule>
  </conditionalFormatting>
  <conditionalFormatting sqref="F16:N16">
    <cfRule type="cellIs" dxfId="2266" priority="2263" operator="greaterThan">
      <formula>0</formula>
    </cfRule>
  </conditionalFormatting>
  <conditionalFormatting sqref="F16:N16">
    <cfRule type="cellIs" dxfId="2265" priority="2262" operator="greaterThan">
      <formula>0</formula>
    </cfRule>
  </conditionalFormatting>
  <conditionalFormatting sqref="F16:N16">
    <cfRule type="cellIs" dxfId="2264" priority="2261" operator="greaterThan">
      <formula>0</formula>
    </cfRule>
  </conditionalFormatting>
  <conditionalFormatting sqref="F16:N16">
    <cfRule type="cellIs" dxfId="2263" priority="2260" operator="greaterThan">
      <formula>0</formula>
    </cfRule>
  </conditionalFormatting>
  <conditionalFormatting sqref="F16:N16">
    <cfRule type="cellIs" dxfId="2262" priority="2259" operator="greaterThan">
      <formula>0</formula>
    </cfRule>
  </conditionalFormatting>
  <conditionalFormatting sqref="F16:N16">
    <cfRule type="cellIs" dxfId="2261" priority="2258" operator="greaterThan">
      <formula>0</formula>
    </cfRule>
  </conditionalFormatting>
  <conditionalFormatting sqref="F16:N16">
    <cfRule type="cellIs" dxfId="2260" priority="2257" operator="greaterThan">
      <formula>0</formula>
    </cfRule>
  </conditionalFormatting>
  <conditionalFormatting sqref="F16:N16">
    <cfRule type="cellIs" dxfId="2259" priority="2256" operator="greaterThan">
      <formula>0</formula>
    </cfRule>
  </conditionalFormatting>
  <conditionalFormatting sqref="F16:N16">
    <cfRule type="cellIs" dxfId="2258" priority="2255" operator="greaterThan">
      <formula>0</formula>
    </cfRule>
  </conditionalFormatting>
  <conditionalFormatting sqref="F16:N16">
    <cfRule type="cellIs" dxfId="2257" priority="2254" operator="greaterThan">
      <formula>0</formula>
    </cfRule>
  </conditionalFormatting>
  <conditionalFormatting sqref="F16:N16">
    <cfRule type="cellIs" dxfId="2256" priority="2253" operator="greaterThan">
      <formula>0</formula>
    </cfRule>
  </conditionalFormatting>
  <conditionalFormatting sqref="F16:N16">
    <cfRule type="cellIs" dxfId="2255" priority="2252" operator="greaterThan">
      <formula>0</formula>
    </cfRule>
  </conditionalFormatting>
  <conditionalFormatting sqref="F16:N16">
    <cfRule type="cellIs" dxfId="2254" priority="2251" operator="greaterThan">
      <formula>0</formula>
    </cfRule>
  </conditionalFormatting>
  <conditionalFormatting sqref="F16:N16">
    <cfRule type="cellIs" dxfId="2253" priority="2250" operator="greaterThan">
      <formula>0</formula>
    </cfRule>
  </conditionalFormatting>
  <conditionalFormatting sqref="F16:N16">
    <cfRule type="cellIs" dxfId="2252" priority="2249" operator="greaterThan">
      <formula>0</formula>
    </cfRule>
  </conditionalFormatting>
  <conditionalFormatting sqref="F16:N16">
    <cfRule type="cellIs" dxfId="2251" priority="2248" operator="greaterThan">
      <formula>0</formula>
    </cfRule>
  </conditionalFormatting>
  <conditionalFormatting sqref="F16:N16">
    <cfRule type="cellIs" dxfId="2250" priority="2247" operator="greaterThan">
      <formula>0</formula>
    </cfRule>
  </conditionalFormatting>
  <conditionalFormatting sqref="F16:N16">
    <cfRule type="cellIs" dxfId="2249" priority="2246" operator="greaterThan">
      <formula>0</formula>
    </cfRule>
  </conditionalFormatting>
  <conditionalFormatting sqref="F16:N16">
    <cfRule type="cellIs" dxfId="2248" priority="2245" operator="greaterThan">
      <formula>0</formula>
    </cfRule>
  </conditionalFormatting>
  <conditionalFormatting sqref="F16:N16">
    <cfRule type="cellIs" dxfId="2247" priority="2244" operator="greaterThan">
      <formula>0</formula>
    </cfRule>
  </conditionalFormatting>
  <conditionalFormatting sqref="F16:N16">
    <cfRule type="cellIs" dxfId="2246" priority="2243" operator="greaterThan">
      <formula>0</formula>
    </cfRule>
  </conditionalFormatting>
  <conditionalFormatting sqref="F16:N16">
    <cfRule type="cellIs" dxfId="2245" priority="2242" operator="greaterThan">
      <formula>0</formula>
    </cfRule>
  </conditionalFormatting>
  <conditionalFormatting sqref="F16:N16">
    <cfRule type="cellIs" dxfId="2244" priority="2241" operator="greaterThan">
      <formula>0</formula>
    </cfRule>
  </conditionalFormatting>
  <conditionalFormatting sqref="F16:N16">
    <cfRule type="cellIs" dxfId="2243" priority="2240" operator="greaterThan">
      <formula>0</formula>
    </cfRule>
  </conditionalFormatting>
  <conditionalFormatting sqref="F16:N16">
    <cfRule type="cellIs" dxfId="2242" priority="2239" operator="greaterThan">
      <formula>0</formula>
    </cfRule>
  </conditionalFormatting>
  <conditionalFormatting sqref="F16:N16">
    <cfRule type="cellIs" dxfId="2241" priority="2238" operator="greaterThan">
      <formula>0</formula>
    </cfRule>
  </conditionalFormatting>
  <conditionalFormatting sqref="F16:N16">
    <cfRule type="cellIs" dxfId="2240" priority="2237" operator="greaterThan">
      <formula>0</formula>
    </cfRule>
  </conditionalFormatting>
  <conditionalFormatting sqref="F16:N16">
    <cfRule type="cellIs" dxfId="2239" priority="2236" operator="greaterThan">
      <formula>0</formula>
    </cfRule>
  </conditionalFormatting>
  <conditionalFormatting sqref="F16:N16">
    <cfRule type="cellIs" dxfId="2238" priority="2235" operator="greaterThan">
      <formula>0</formula>
    </cfRule>
  </conditionalFormatting>
  <conditionalFormatting sqref="F16:N16">
    <cfRule type="cellIs" dxfId="2237" priority="2234" operator="greaterThan">
      <formula>0</formula>
    </cfRule>
  </conditionalFormatting>
  <conditionalFormatting sqref="F16:N16">
    <cfRule type="cellIs" dxfId="2236" priority="2233" operator="greaterThan">
      <formula>0</formula>
    </cfRule>
  </conditionalFormatting>
  <conditionalFormatting sqref="F16:N16">
    <cfRule type="cellIs" dxfId="2235" priority="2232" operator="greaterThan">
      <formula>0</formula>
    </cfRule>
  </conditionalFormatting>
  <conditionalFormatting sqref="F16:N16">
    <cfRule type="cellIs" dxfId="2234" priority="2231" operator="greaterThan">
      <formula>0</formula>
    </cfRule>
  </conditionalFormatting>
  <conditionalFormatting sqref="F16:N16">
    <cfRule type="cellIs" dxfId="2233" priority="2230" operator="greaterThan">
      <formula>0</formula>
    </cfRule>
  </conditionalFormatting>
  <conditionalFormatting sqref="F16:N16">
    <cfRule type="cellIs" dxfId="2232" priority="2229" operator="greaterThan">
      <formula>0</formula>
    </cfRule>
  </conditionalFormatting>
  <conditionalFormatting sqref="F16:N16">
    <cfRule type="cellIs" dxfId="2231" priority="2228" operator="greaterThan">
      <formula>0</formula>
    </cfRule>
  </conditionalFormatting>
  <conditionalFormatting sqref="F16:N16">
    <cfRule type="cellIs" dxfId="2230" priority="2227" operator="greaterThan">
      <formula>0</formula>
    </cfRule>
  </conditionalFormatting>
  <conditionalFormatting sqref="F16:N16">
    <cfRule type="cellIs" dxfId="2229" priority="2226" operator="greaterThan">
      <formula>0</formula>
    </cfRule>
  </conditionalFormatting>
  <conditionalFormatting sqref="F16:N16">
    <cfRule type="cellIs" dxfId="2228" priority="2225" operator="greaterThan">
      <formula>0</formula>
    </cfRule>
  </conditionalFormatting>
  <conditionalFormatting sqref="F16:N16">
    <cfRule type="cellIs" dxfId="2227" priority="2224" operator="greaterThan">
      <formula>0</formula>
    </cfRule>
  </conditionalFormatting>
  <conditionalFormatting sqref="F16:N16">
    <cfRule type="cellIs" dxfId="2226" priority="2223" operator="greaterThan">
      <formula>0</formula>
    </cfRule>
  </conditionalFormatting>
  <conditionalFormatting sqref="F16:N16">
    <cfRule type="cellIs" dxfId="2225" priority="2222" operator="greaterThan">
      <formula>0</formula>
    </cfRule>
  </conditionalFormatting>
  <conditionalFormatting sqref="F16:N16">
    <cfRule type="cellIs" dxfId="2224" priority="2221" operator="greaterThan">
      <formula>0</formula>
    </cfRule>
  </conditionalFormatting>
  <conditionalFormatting sqref="F16:N16">
    <cfRule type="cellIs" dxfId="2223" priority="2220" operator="greaterThan">
      <formula>0</formula>
    </cfRule>
  </conditionalFormatting>
  <conditionalFormatting sqref="F16:N16">
    <cfRule type="cellIs" dxfId="2222" priority="2219" operator="greaterThan">
      <formula>0</formula>
    </cfRule>
  </conditionalFormatting>
  <conditionalFormatting sqref="F16:N16">
    <cfRule type="cellIs" dxfId="2221" priority="2218" operator="greaterThan">
      <formula>0</formula>
    </cfRule>
  </conditionalFormatting>
  <conditionalFormatting sqref="F16:N16">
    <cfRule type="cellIs" dxfId="2220" priority="2217" operator="greaterThan">
      <formula>0</formula>
    </cfRule>
  </conditionalFormatting>
  <conditionalFormatting sqref="F16:N16">
    <cfRule type="cellIs" dxfId="2219" priority="2216" operator="greaterThan">
      <formula>0</formula>
    </cfRule>
  </conditionalFormatting>
  <conditionalFormatting sqref="F16:N16">
    <cfRule type="cellIs" dxfId="2218" priority="2215" operator="greaterThan">
      <formula>0</formula>
    </cfRule>
  </conditionalFormatting>
  <conditionalFormatting sqref="F16:N16">
    <cfRule type="cellIs" dxfId="2217" priority="2214" operator="greaterThan">
      <formula>0</formula>
    </cfRule>
  </conditionalFormatting>
  <conditionalFormatting sqref="F16:N16">
    <cfRule type="cellIs" dxfId="2216" priority="2213" operator="greaterThan">
      <formula>0</formula>
    </cfRule>
  </conditionalFormatting>
  <conditionalFormatting sqref="F16:N16">
    <cfRule type="cellIs" dxfId="2215" priority="2212" operator="greaterThan">
      <formula>0</formula>
    </cfRule>
  </conditionalFormatting>
  <conditionalFormatting sqref="F16:N16">
    <cfRule type="cellIs" dxfId="2214" priority="2211" operator="greaterThan">
      <formula>0</formula>
    </cfRule>
  </conditionalFormatting>
  <conditionalFormatting sqref="F16:N16">
    <cfRule type="cellIs" dxfId="2213" priority="2210" operator="greaterThan">
      <formula>0</formula>
    </cfRule>
  </conditionalFormatting>
  <conditionalFormatting sqref="F16:N16">
    <cfRule type="cellIs" dxfId="2212" priority="2209" operator="greaterThan">
      <formula>0</formula>
    </cfRule>
  </conditionalFormatting>
  <conditionalFormatting sqref="F16:N16">
    <cfRule type="cellIs" dxfId="2211" priority="2208" operator="greaterThan">
      <formula>0</formula>
    </cfRule>
  </conditionalFormatting>
  <conditionalFormatting sqref="F16:N16">
    <cfRule type="cellIs" dxfId="2210" priority="2207" operator="greaterThan">
      <formula>0</formula>
    </cfRule>
  </conditionalFormatting>
  <conditionalFormatting sqref="F16:N16">
    <cfRule type="cellIs" dxfId="2209" priority="2206" operator="greaterThan">
      <formula>0</formula>
    </cfRule>
  </conditionalFormatting>
  <conditionalFormatting sqref="F16:N16">
    <cfRule type="cellIs" dxfId="2208" priority="2205" operator="greaterThan">
      <formula>0</formula>
    </cfRule>
  </conditionalFormatting>
  <conditionalFormatting sqref="F16:N16">
    <cfRule type="cellIs" dxfId="2207" priority="2204" operator="greaterThan">
      <formula>0</formula>
    </cfRule>
  </conditionalFormatting>
  <conditionalFormatting sqref="F16:N16">
    <cfRule type="cellIs" dxfId="2206" priority="2203" operator="greaterThan">
      <formula>0</formula>
    </cfRule>
  </conditionalFormatting>
  <conditionalFormatting sqref="F16:N16">
    <cfRule type="cellIs" dxfId="2205" priority="2202" operator="greaterThan">
      <formula>0</formula>
    </cfRule>
  </conditionalFormatting>
  <conditionalFormatting sqref="F16:N16">
    <cfRule type="cellIs" dxfId="2204" priority="2201" operator="greaterThan">
      <formula>0</formula>
    </cfRule>
  </conditionalFormatting>
  <conditionalFormatting sqref="F16:N16">
    <cfRule type="cellIs" dxfId="2203" priority="2200" operator="greaterThan">
      <formula>0</formula>
    </cfRule>
  </conditionalFormatting>
  <conditionalFormatting sqref="F16:N16">
    <cfRule type="cellIs" dxfId="2202" priority="2199" operator="greaterThan">
      <formula>0</formula>
    </cfRule>
  </conditionalFormatting>
  <conditionalFormatting sqref="F16:N16">
    <cfRule type="cellIs" dxfId="2201" priority="2198" operator="greaterThan">
      <formula>0</formula>
    </cfRule>
  </conditionalFormatting>
  <conditionalFormatting sqref="F16:N16">
    <cfRule type="cellIs" dxfId="2200" priority="2197" operator="greaterThan">
      <formula>0</formula>
    </cfRule>
  </conditionalFormatting>
  <conditionalFormatting sqref="F16:N16">
    <cfRule type="cellIs" dxfId="2199" priority="2196" operator="greaterThan">
      <formula>0</formula>
    </cfRule>
  </conditionalFormatting>
  <conditionalFormatting sqref="F16:N16">
    <cfRule type="cellIs" dxfId="2198" priority="2195" operator="greaterThan">
      <formula>0</formula>
    </cfRule>
  </conditionalFormatting>
  <conditionalFormatting sqref="F16:N16">
    <cfRule type="cellIs" dxfId="2197" priority="2194" operator="greaterThan">
      <formula>0</formula>
    </cfRule>
  </conditionalFormatting>
  <conditionalFormatting sqref="F16:N16">
    <cfRule type="cellIs" dxfId="2196" priority="2193" operator="greaterThan">
      <formula>0</formula>
    </cfRule>
  </conditionalFormatting>
  <conditionalFormatting sqref="F16:N16">
    <cfRule type="cellIs" dxfId="2195" priority="2192" operator="greaterThan">
      <formula>0</formula>
    </cfRule>
  </conditionalFormatting>
  <conditionalFormatting sqref="F16:N16">
    <cfRule type="cellIs" dxfId="2194" priority="2191" operator="greaterThan">
      <formula>0</formula>
    </cfRule>
  </conditionalFormatting>
  <conditionalFormatting sqref="F16:N16">
    <cfRule type="cellIs" dxfId="2193" priority="2190" operator="greaterThan">
      <formula>0</formula>
    </cfRule>
  </conditionalFormatting>
  <conditionalFormatting sqref="F16:N16">
    <cfRule type="cellIs" dxfId="2192" priority="2189" operator="greaterThan">
      <formula>0</formula>
    </cfRule>
  </conditionalFormatting>
  <conditionalFormatting sqref="F16:N16">
    <cfRule type="cellIs" dxfId="2191" priority="2188" operator="greaterThan">
      <formula>0</formula>
    </cfRule>
  </conditionalFormatting>
  <conditionalFormatting sqref="F16:N16">
    <cfRule type="cellIs" dxfId="2190" priority="2187" operator="greaterThan">
      <formula>0</formula>
    </cfRule>
  </conditionalFormatting>
  <conditionalFormatting sqref="F16:N16">
    <cfRule type="cellIs" dxfId="2189" priority="2186" operator="greaterThan">
      <formula>0</formula>
    </cfRule>
  </conditionalFormatting>
  <conditionalFormatting sqref="F16:N16">
    <cfRule type="cellIs" dxfId="2188" priority="2185" operator="greaterThan">
      <formula>0</formula>
    </cfRule>
  </conditionalFormatting>
  <conditionalFormatting sqref="F16:N16">
    <cfRule type="cellIs" dxfId="2187" priority="2184" operator="greaterThan">
      <formula>0</formula>
    </cfRule>
  </conditionalFormatting>
  <conditionalFormatting sqref="F16:N16">
    <cfRule type="cellIs" dxfId="2186" priority="2183" operator="greaterThan">
      <formula>0</formula>
    </cfRule>
  </conditionalFormatting>
  <conditionalFormatting sqref="F16:N16">
    <cfRule type="cellIs" dxfId="2185" priority="2182" operator="greaterThan">
      <formula>0</formula>
    </cfRule>
  </conditionalFormatting>
  <conditionalFormatting sqref="F16:N16">
    <cfRule type="cellIs" dxfId="2184" priority="2181" operator="greaterThan">
      <formula>0</formula>
    </cfRule>
  </conditionalFormatting>
  <conditionalFormatting sqref="F16:N16">
    <cfRule type="cellIs" dxfId="2183" priority="2180" operator="greaterThan">
      <formula>0</formula>
    </cfRule>
  </conditionalFormatting>
  <conditionalFormatting sqref="F16:N16">
    <cfRule type="cellIs" dxfId="2182" priority="2179" operator="greaterThan">
      <formula>0</formula>
    </cfRule>
  </conditionalFormatting>
  <conditionalFormatting sqref="F16:N16">
    <cfRule type="cellIs" dxfId="2181" priority="2178" operator="greaterThan">
      <formula>0</formula>
    </cfRule>
  </conditionalFormatting>
  <conditionalFormatting sqref="F16:N16">
    <cfRule type="cellIs" dxfId="2180" priority="2177" operator="greaterThan">
      <formula>0</formula>
    </cfRule>
  </conditionalFormatting>
  <conditionalFormatting sqref="F16:N16">
    <cfRule type="cellIs" dxfId="2179" priority="2176" operator="greaterThan">
      <formula>0</formula>
    </cfRule>
  </conditionalFormatting>
  <conditionalFormatting sqref="F16:N16">
    <cfRule type="cellIs" dxfId="2178" priority="2175" operator="greaterThan">
      <formula>0</formula>
    </cfRule>
  </conditionalFormatting>
  <conditionalFormatting sqref="F16:N16">
    <cfRule type="cellIs" dxfId="2177" priority="2174" operator="greaterThan">
      <formula>0</formula>
    </cfRule>
  </conditionalFormatting>
  <conditionalFormatting sqref="F16:N16">
    <cfRule type="cellIs" dxfId="2176" priority="2173" operator="greaterThan">
      <formula>0</formula>
    </cfRule>
  </conditionalFormatting>
  <conditionalFormatting sqref="F16:N16">
    <cfRule type="cellIs" dxfId="2175" priority="2172" operator="greaterThan">
      <formula>0</formula>
    </cfRule>
  </conditionalFormatting>
  <conditionalFormatting sqref="F16:N16">
    <cfRule type="cellIs" dxfId="2174" priority="2171" operator="greaterThan">
      <formula>0</formula>
    </cfRule>
  </conditionalFormatting>
  <conditionalFormatting sqref="F16:N16">
    <cfRule type="cellIs" dxfId="2173" priority="2170" operator="greaterThan">
      <formula>0</formula>
    </cfRule>
  </conditionalFormatting>
  <conditionalFormatting sqref="F16:N16">
    <cfRule type="cellIs" dxfId="2172" priority="2169" operator="greaterThan">
      <formula>0</formula>
    </cfRule>
  </conditionalFormatting>
  <conditionalFormatting sqref="F16:N16">
    <cfRule type="cellIs" dxfId="2171" priority="2168" operator="greaterThan">
      <formula>0</formula>
    </cfRule>
  </conditionalFormatting>
  <conditionalFormatting sqref="F16:N16">
    <cfRule type="cellIs" dxfId="2170" priority="2167" operator="greaterThan">
      <formula>0</formula>
    </cfRule>
  </conditionalFormatting>
  <conditionalFormatting sqref="F16:N16">
    <cfRule type="cellIs" dxfId="2169" priority="2166" operator="greaterThan">
      <formula>0</formula>
    </cfRule>
  </conditionalFormatting>
  <conditionalFormatting sqref="F16:N16">
    <cfRule type="cellIs" dxfId="2168" priority="2165" operator="greaterThan">
      <formula>0</formula>
    </cfRule>
  </conditionalFormatting>
  <conditionalFormatting sqref="F16:N16">
    <cfRule type="cellIs" dxfId="2167" priority="2164" operator="greaterThan">
      <formula>0</formula>
    </cfRule>
  </conditionalFormatting>
  <conditionalFormatting sqref="F16:N16">
    <cfRule type="cellIs" dxfId="2166" priority="2163" operator="greaterThan">
      <formula>0</formula>
    </cfRule>
  </conditionalFormatting>
  <conditionalFormatting sqref="F16:N16">
    <cfRule type="cellIs" dxfId="2165" priority="2162" operator="greaterThan">
      <formula>0</formula>
    </cfRule>
  </conditionalFormatting>
  <conditionalFormatting sqref="F16:N16">
    <cfRule type="cellIs" dxfId="2164" priority="2161" operator="greaterThan">
      <formula>0</formula>
    </cfRule>
  </conditionalFormatting>
  <conditionalFormatting sqref="F16:N16">
    <cfRule type="cellIs" dxfId="2163" priority="2160" operator="greaterThan">
      <formula>0</formula>
    </cfRule>
  </conditionalFormatting>
  <conditionalFormatting sqref="F16:N16">
    <cfRule type="cellIs" dxfId="2162" priority="2159" operator="greaterThan">
      <formula>0</formula>
    </cfRule>
  </conditionalFormatting>
  <conditionalFormatting sqref="F16:N16">
    <cfRule type="cellIs" dxfId="2161" priority="2158" operator="greaterThan">
      <formula>0</formula>
    </cfRule>
  </conditionalFormatting>
  <conditionalFormatting sqref="F16:N16">
    <cfRule type="cellIs" dxfId="2160" priority="2157" operator="greaterThan">
      <formula>0</formula>
    </cfRule>
  </conditionalFormatting>
  <conditionalFormatting sqref="F16:N16">
    <cfRule type="cellIs" dxfId="2159" priority="2156" operator="greaterThan">
      <formula>0</formula>
    </cfRule>
  </conditionalFormatting>
  <conditionalFormatting sqref="F16:N16">
    <cfRule type="cellIs" dxfId="2158" priority="2155" operator="greaterThan">
      <formula>0</formula>
    </cfRule>
  </conditionalFormatting>
  <conditionalFormatting sqref="F16:N16">
    <cfRule type="cellIs" dxfId="2157" priority="2154" operator="greaterThan">
      <formula>0</formula>
    </cfRule>
  </conditionalFormatting>
  <conditionalFormatting sqref="F16:N16">
    <cfRule type="cellIs" dxfId="2156" priority="2153" operator="greaterThan">
      <formula>0</formula>
    </cfRule>
  </conditionalFormatting>
  <conditionalFormatting sqref="F16:N16">
    <cfRule type="cellIs" dxfId="2155" priority="2152" operator="greaterThan">
      <formula>0</formula>
    </cfRule>
  </conditionalFormatting>
  <conditionalFormatting sqref="F16:N16">
    <cfRule type="cellIs" dxfId="2154" priority="2151" operator="greaterThan">
      <formula>0</formula>
    </cfRule>
  </conditionalFormatting>
  <conditionalFormatting sqref="F16:N16">
    <cfRule type="cellIs" dxfId="2153" priority="2150" operator="greaterThan">
      <formula>0</formula>
    </cfRule>
  </conditionalFormatting>
  <conditionalFormatting sqref="F16:N16">
    <cfRule type="cellIs" dxfId="2152" priority="2149" operator="greaterThan">
      <formula>0</formula>
    </cfRule>
  </conditionalFormatting>
  <conditionalFormatting sqref="F16:N16">
    <cfRule type="cellIs" dxfId="2151" priority="2148" operator="greaterThan">
      <formula>0</formula>
    </cfRule>
  </conditionalFormatting>
  <conditionalFormatting sqref="F16:N16">
    <cfRule type="cellIs" dxfId="2150" priority="2147" operator="greaterThan">
      <formula>0</formula>
    </cfRule>
  </conditionalFormatting>
  <conditionalFormatting sqref="F16:N16">
    <cfRule type="cellIs" dxfId="2149" priority="2146" operator="greaterThan">
      <formula>0</formula>
    </cfRule>
  </conditionalFormatting>
  <conditionalFormatting sqref="F16:N16">
    <cfRule type="cellIs" dxfId="2148" priority="2145" operator="greaterThan">
      <formula>0</formula>
    </cfRule>
  </conditionalFormatting>
  <conditionalFormatting sqref="F16:N16">
    <cfRule type="cellIs" dxfId="2147" priority="2144" operator="greaterThan">
      <formula>0</formula>
    </cfRule>
  </conditionalFormatting>
  <conditionalFormatting sqref="F16:N16">
    <cfRule type="cellIs" dxfId="2146" priority="2143" operator="greaterThan">
      <formula>0</formula>
    </cfRule>
  </conditionalFormatting>
  <conditionalFormatting sqref="F16:N16">
    <cfRule type="cellIs" dxfId="2145" priority="2142" operator="greaterThan">
      <formula>0</formula>
    </cfRule>
  </conditionalFormatting>
  <conditionalFormatting sqref="F16:N16">
    <cfRule type="cellIs" dxfId="2144" priority="2141" operator="greaterThan">
      <formula>0</formula>
    </cfRule>
  </conditionalFormatting>
  <conditionalFormatting sqref="F16:N16">
    <cfRule type="cellIs" dxfId="2143" priority="2140" operator="greaterThan">
      <formula>0</formula>
    </cfRule>
  </conditionalFormatting>
  <conditionalFormatting sqref="F16:N16">
    <cfRule type="cellIs" dxfId="2142" priority="2139" operator="greaterThan">
      <formula>0</formula>
    </cfRule>
  </conditionalFormatting>
  <conditionalFormatting sqref="F16:N16">
    <cfRule type="cellIs" dxfId="2141" priority="2138" operator="greaterThan">
      <formula>0</formula>
    </cfRule>
  </conditionalFormatting>
  <conditionalFormatting sqref="F16:N16">
    <cfRule type="cellIs" dxfId="2140" priority="2137" operator="greaterThan">
      <formula>0</formula>
    </cfRule>
  </conditionalFormatting>
  <conditionalFormatting sqref="F16:N16">
    <cfRule type="cellIs" dxfId="2139" priority="2136" operator="greaterThan">
      <formula>0</formula>
    </cfRule>
  </conditionalFormatting>
  <conditionalFormatting sqref="F16:N16">
    <cfRule type="cellIs" dxfId="2138" priority="2135" operator="greaterThan">
      <formula>0</formula>
    </cfRule>
  </conditionalFormatting>
  <conditionalFormatting sqref="F16:N16">
    <cfRule type="cellIs" dxfId="2137" priority="2134" operator="greaterThan">
      <formula>0</formula>
    </cfRule>
  </conditionalFormatting>
  <conditionalFormatting sqref="F16:N16">
    <cfRule type="cellIs" dxfId="2136" priority="2133" operator="greaterThan">
      <formula>0</formula>
    </cfRule>
  </conditionalFormatting>
  <conditionalFormatting sqref="F16:N16">
    <cfRule type="cellIs" dxfId="2135" priority="2132" operator="greaterThan">
      <formula>0</formula>
    </cfRule>
  </conditionalFormatting>
  <conditionalFormatting sqref="F16:N16">
    <cfRule type="cellIs" dxfId="2134" priority="2131" operator="greaterThan">
      <formula>0</formula>
    </cfRule>
  </conditionalFormatting>
  <conditionalFormatting sqref="F16:N16">
    <cfRule type="cellIs" dxfId="2133" priority="2130" operator="greaterThan">
      <formula>0</formula>
    </cfRule>
  </conditionalFormatting>
  <conditionalFormatting sqref="F16:N16">
    <cfRule type="cellIs" dxfId="2132" priority="2129" operator="greaterThan">
      <formula>0</formula>
    </cfRule>
  </conditionalFormatting>
  <conditionalFormatting sqref="F16:N16">
    <cfRule type="cellIs" dxfId="2131" priority="2128" operator="greaterThan">
      <formula>0</formula>
    </cfRule>
  </conditionalFormatting>
  <conditionalFormatting sqref="F16:N16">
    <cfRule type="cellIs" dxfId="2130" priority="2127" operator="greaterThan">
      <formula>0</formula>
    </cfRule>
  </conditionalFormatting>
  <conditionalFormatting sqref="F16:N16">
    <cfRule type="cellIs" dxfId="2129" priority="2126" operator="greaterThan">
      <formula>0</formula>
    </cfRule>
  </conditionalFormatting>
  <conditionalFormatting sqref="F16:N16">
    <cfRule type="cellIs" dxfId="2128" priority="2125" operator="greaterThan">
      <formula>0</formula>
    </cfRule>
  </conditionalFormatting>
  <conditionalFormatting sqref="F16:N16">
    <cfRule type="cellIs" dxfId="2127" priority="2124" operator="greaterThan">
      <formula>0</formula>
    </cfRule>
  </conditionalFormatting>
  <conditionalFormatting sqref="F16:N16">
    <cfRule type="cellIs" dxfId="2126" priority="2123" operator="greaterThan">
      <formula>0</formula>
    </cfRule>
  </conditionalFormatting>
  <conditionalFormatting sqref="F16:N16">
    <cfRule type="cellIs" dxfId="2125" priority="2122" operator="greaterThan">
      <formula>0</formula>
    </cfRule>
  </conditionalFormatting>
  <conditionalFormatting sqref="F16:N16">
    <cfRule type="cellIs" dxfId="2124" priority="2121" operator="greaterThan">
      <formula>0</formula>
    </cfRule>
  </conditionalFormatting>
  <conditionalFormatting sqref="F16:N16">
    <cfRule type="cellIs" dxfId="2123" priority="2120" operator="greaterThan">
      <formula>0</formula>
    </cfRule>
  </conditionalFormatting>
  <conditionalFormatting sqref="F16:N16">
    <cfRule type="cellIs" dxfId="2122" priority="2119" operator="greaterThan">
      <formula>0</formula>
    </cfRule>
  </conditionalFormatting>
  <conditionalFormatting sqref="F16:N16">
    <cfRule type="cellIs" dxfId="2121" priority="2118" operator="greaterThan">
      <formula>0</formula>
    </cfRule>
  </conditionalFormatting>
  <conditionalFormatting sqref="F16:N16">
    <cfRule type="cellIs" dxfId="2120" priority="2117" operator="greaterThan">
      <formula>0</formula>
    </cfRule>
  </conditionalFormatting>
  <conditionalFormatting sqref="F16:N16">
    <cfRule type="cellIs" dxfId="2119" priority="2116" operator="greaterThan">
      <formula>0</formula>
    </cfRule>
  </conditionalFormatting>
  <conditionalFormatting sqref="F16:N16">
    <cfRule type="cellIs" dxfId="2118" priority="2115" operator="greaterThan">
      <formula>0</formula>
    </cfRule>
  </conditionalFormatting>
  <conditionalFormatting sqref="F16:N16">
    <cfRule type="cellIs" dxfId="2117" priority="2114" operator="greaterThan">
      <formula>0</formula>
    </cfRule>
  </conditionalFormatting>
  <conditionalFormatting sqref="F16:N16">
    <cfRule type="cellIs" dxfId="2116" priority="2113" operator="greaterThan">
      <formula>0</formula>
    </cfRule>
  </conditionalFormatting>
  <conditionalFormatting sqref="F16:N16">
    <cfRule type="cellIs" dxfId="2115" priority="2112" operator="greaterThan">
      <formula>0</formula>
    </cfRule>
  </conditionalFormatting>
  <conditionalFormatting sqref="F16:N16">
    <cfRule type="cellIs" dxfId="2114" priority="2111" operator="greaterThan">
      <formula>0</formula>
    </cfRule>
  </conditionalFormatting>
  <conditionalFormatting sqref="F16:N16">
    <cfRule type="cellIs" dxfId="2113" priority="2110" operator="greaterThan">
      <formula>0</formula>
    </cfRule>
  </conditionalFormatting>
  <conditionalFormatting sqref="F16:N16">
    <cfRule type="cellIs" dxfId="2112" priority="2109" operator="greaterThan">
      <formula>0</formula>
    </cfRule>
  </conditionalFormatting>
  <conditionalFormatting sqref="F16:N16">
    <cfRule type="cellIs" dxfId="2111" priority="2108" operator="greaterThan">
      <formula>0</formula>
    </cfRule>
  </conditionalFormatting>
  <conditionalFormatting sqref="F16:N16">
    <cfRule type="cellIs" dxfId="2110" priority="2107" operator="greaterThan">
      <formula>0</formula>
    </cfRule>
  </conditionalFormatting>
  <conditionalFormatting sqref="F16:N16">
    <cfRule type="cellIs" dxfId="2109" priority="2106" operator="greaterThan">
      <formula>0</formula>
    </cfRule>
  </conditionalFormatting>
  <conditionalFormatting sqref="F16:N16">
    <cfRule type="cellIs" dxfId="2108" priority="2105" operator="greaterThan">
      <formula>0</formula>
    </cfRule>
  </conditionalFormatting>
  <conditionalFormatting sqref="F16:N16">
    <cfRule type="cellIs" dxfId="2107" priority="2104" operator="greaterThan">
      <formula>0</formula>
    </cfRule>
  </conditionalFormatting>
  <conditionalFormatting sqref="F16:N16">
    <cfRule type="cellIs" dxfId="2106" priority="2103" operator="greaterThan">
      <formula>0</formula>
    </cfRule>
  </conditionalFormatting>
  <conditionalFormatting sqref="F16:N16">
    <cfRule type="cellIs" dxfId="2105" priority="2102" operator="greaterThan">
      <formula>0</formula>
    </cfRule>
  </conditionalFormatting>
  <conditionalFormatting sqref="F16:N16">
    <cfRule type="cellIs" dxfId="2104" priority="2101" operator="greaterThan">
      <formula>0</formula>
    </cfRule>
  </conditionalFormatting>
  <conditionalFormatting sqref="F16:N16">
    <cfRule type="cellIs" dxfId="2103" priority="2100" operator="greaterThan">
      <formula>0</formula>
    </cfRule>
  </conditionalFormatting>
  <conditionalFormatting sqref="F16:N16">
    <cfRule type="cellIs" dxfId="2102" priority="2099" operator="greaterThan">
      <formula>0</formula>
    </cfRule>
  </conditionalFormatting>
  <conditionalFormatting sqref="F16:N16">
    <cfRule type="cellIs" dxfId="2101" priority="2098" operator="greaterThan">
      <formula>0</formula>
    </cfRule>
  </conditionalFormatting>
  <conditionalFormatting sqref="F16:N16">
    <cfRule type="cellIs" dxfId="2100" priority="2097" operator="greaterThan">
      <formula>0</formula>
    </cfRule>
  </conditionalFormatting>
  <conditionalFormatting sqref="F16:N16">
    <cfRule type="cellIs" dxfId="2099" priority="2096" operator="greaterThan">
      <formula>0</formula>
    </cfRule>
  </conditionalFormatting>
  <conditionalFormatting sqref="F16:N16">
    <cfRule type="cellIs" dxfId="2098" priority="2095" operator="greaterThan">
      <formula>0</formula>
    </cfRule>
  </conditionalFormatting>
  <conditionalFormatting sqref="F16:N16">
    <cfRule type="cellIs" dxfId="2097" priority="2094" operator="greaterThan">
      <formula>0</formula>
    </cfRule>
  </conditionalFormatting>
  <conditionalFormatting sqref="F16:N16">
    <cfRule type="cellIs" dxfId="2096" priority="2093" operator="greaterThan">
      <formula>0</formula>
    </cfRule>
  </conditionalFormatting>
  <conditionalFormatting sqref="F16:N16">
    <cfRule type="cellIs" dxfId="2095" priority="2092" operator="greaterThan">
      <formula>0</formula>
    </cfRule>
  </conditionalFormatting>
  <conditionalFormatting sqref="F16:N16">
    <cfRule type="cellIs" dxfId="2094" priority="2091" operator="greaterThan">
      <formula>0</formula>
    </cfRule>
  </conditionalFormatting>
  <conditionalFormatting sqref="F16:N16">
    <cfRule type="cellIs" dxfId="2093" priority="2090" operator="greaterThan">
      <formula>0</formula>
    </cfRule>
  </conditionalFormatting>
  <conditionalFormatting sqref="F16:N16">
    <cfRule type="cellIs" dxfId="2092" priority="2089" operator="greaterThan">
      <formula>0</formula>
    </cfRule>
  </conditionalFormatting>
  <conditionalFormatting sqref="F16:N16">
    <cfRule type="cellIs" dxfId="2091" priority="2088" operator="greaterThan">
      <formula>0</formula>
    </cfRule>
  </conditionalFormatting>
  <conditionalFormatting sqref="F16:N16">
    <cfRule type="cellIs" dxfId="2090" priority="2087" operator="greaterThan">
      <formula>0</formula>
    </cfRule>
  </conditionalFormatting>
  <conditionalFormatting sqref="F16:N16">
    <cfRule type="cellIs" dxfId="2089" priority="2086" operator="greaterThan">
      <formula>0</formula>
    </cfRule>
  </conditionalFormatting>
  <conditionalFormatting sqref="F16:N16">
    <cfRule type="cellIs" dxfId="2088" priority="2085" operator="greaterThan">
      <formula>0</formula>
    </cfRule>
  </conditionalFormatting>
  <conditionalFormatting sqref="F16:N16">
    <cfRule type="cellIs" dxfId="2087" priority="2084" operator="greaterThan">
      <formula>0</formula>
    </cfRule>
  </conditionalFormatting>
  <conditionalFormatting sqref="F16:N16">
    <cfRule type="cellIs" dxfId="2086" priority="2083" operator="greaterThan">
      <formula>0</formula>
    </cfRule>
  </conditionalFormatting>
  <conditionalFormatting sqref="F16:N16">
    <cfRule type="cellIs" dxfId="2085" priority="2082" operator="greaterThan">
      <formula>0</formula>
    </cfRule>
  </conditionalFormatting>
  <conditionalFormatting sqref="F16:N16">
    <cfRule type="cellIs" dxfId="2084" priority="2081" operator="greaterThan">
      <formula>0</formula>
    </cfRule>
  </conditionalFormatting>
  <conditionalFormatting sqref="F16:N16">
    <cfRule type="cellIs" dxfId="2083" priority="2080" operator="greaterThan">
      <formula>0</formula>
    </cfRule>
  </conditionalFormatting>
  <conditionalFormatting sqref="F16:N16">
    <cfRule type="cellIs" dxfId="2082" priority="2079" operator="greaterThan">
      <formula>0</formula>
    </cfRule>
  </conditionalFormatting>
  <conditionalFormatting sqref="F16:N16">
    <cfRule type="cellIs" dxfId="2081" priority="2078" operator="greaterThan">
      <formula>0</formula>
    </cfRule>
  </conditionalFormatting>
  <conditionalFormatting sqref="F16:N16">
    <cfRule type="cellIs" dxfId="2080" priority="2077" operator="greaterThan">
      <formula>0</formula>
    </cfRule>
  </conditionalFormatting>
  <conditionalFormatting sqref="F16:N16">
    <cfRule type="cellIs" dxfId="2079" priority="2076" operator="greaterThan">
      <formula>0</formula>
    </cfRule>
  </conditionalFormatting>
  <conditionalFormatting sqref="F16:N16">
    <cfRule type="cellIs" dxfId="2078" priority="2075" operator="greaterThan">
      <formula>0</formula>
    </cfRule>
  </conditionalFormatting>
  <conditionalFormatting sqref="F16:N16">
    <cfRule type="cellIs" dxfId="2077" priority="2074" operator="greaterThan">
      <formula>0</formula>
    </cfRule>
  </conditionalFormatting>
  <conditionalFormatting sqref="F16:N16">
    <cfRule type="cellIs" dxfId="2076" priority="2073" operator="greaterThan">
      <formula>0</formula>
    </cfRule>
  </conditionalFormatting>
  <conditionalFormatting sqref="F16:N16">
    <cfRule type="cellIs" dxfId="2075" priority="2072" operator="greaterThan">
      <formula>0</formula>
    </cfRule>
  </conditionalFormatting>
  <conditionalFormatting sqref="F16:N16">
    <cfRule type="cellIs" dxfId="2074" priority="2071" operator="greaterThan">
      <formula>0</formula>
    </cfRule>
  </conditionalFormatting>
  <conditionalFormatting sqref="F16:N16">
    <cfRule type="cellIs" dxfId="2073" priority="2070" operator="greaterThan">
      <formula>0</formula>
    </cfRule>
  </conditionalFormatting>
  <conditionalFormatting sqref="F16:N16">
    <cfRule type="cellIs" dxfId="2072" priority="2069" operator="greaterThan">
      <formula>0</formula>
    </cfRule>
  </conditionalFormatting>
  <conditionalFormatting sqref="F16:N16">
    <cfRule type="cellIs" dxfId="2071" priority="2068" operator="greaterThan">
      <formula>0</formula>
    </cfRule>
  </conditionalFormatting>
  <conditionalFormatting sqref="F16:N16">
    <cfRule type="cellIs" dxfId="2070" priority="2067" operator="greaterThan">
      <formula>0</formula>
    </cfRule>
  </conditionalFormatting>
  <conditionalFormatting sqref="F16:N16">
    <cfRule type="cellIs" dxfId="2069" priority="2066" operator="greaterThan">
      <formula>0</formula>
    </cfRule>
  </conditionalFormatting>
  <conditionalFormatting sqref="F16:N16">
    <cfRule type="cellIs" dxfId="2068" priority="2065" operator="greaterThan">
      <formula>0</formula>
    </cfRule>
  </conditionalFormatting>
  <conditionalFormatting sqref="F16:N16">
    <cfRule type="cellIs" dxfId="2067" priority="2064" operator="greaterThan">
      <formula>0</formula>
    </cfRule>
  </conditionalFormatting>
  <conditionalFormatting sqref="F16:N16">
    <cfRule type="cellIs" dxfId="2066" priority="2063" operator="greaterThan">
      <formula>0</formula>
    </cfRule>
  </conditionalFormatting>
  <conditionalFormatting sqref="F16:N16">
    <cfRule type="cellIs" dxfId="2065" priority="2062" operator="greaterThan">
      <formula>0</formula>
    </cfRule>
  </conditionalFormatting>
  <conditionalFormatting sqref="F16:N16">
    <cfRule type="cellIs" dxfId="2064" priority="2061" operator="greaterThan">
      <formula>0</formula>
    </cfRule>
  </conditionalFormatting>
  <conditionalFormatting sqref="F16:N16">
    <cfRule type="cellIs" dxfId="2063" priority="2060" operator="greaterThan">
      <formula>0</formula>
    </cfRule>
  </conditionalFormatting>
  <conditionalFormatting sqref="F16:N16">
    <cfRule type="cellIs" dxfId="2062" priority="2059" operator="greaterThan">
      <formula>0</formula>
    </cfRule>
  </conditionalFormatting>
  <conditionalFormatting sqref="F16:N16">
    <cfRule type="cellIs" dxfId="2061" priority="2058" operator="greaterThan">
      <formula>0</formula>
    </cfRule>
  </conditionalFormatting>
  <conditionalFormatting sqref="F16:N16">
    <cfRule type="cellIs" dxfId="2060" priority="2057" operator="greaterThan">
      <formula>0</formula>
    </cfRule>
  </conditionalFormatting>
  <conditionalFormatting sqref="F16:N16">
    <cfRule type="cellIs" dxfId="2059" priority="2056" operator="greaterThan">
      <formula>0</formula>
    </cfRule>
  </conditionalFormatting>
  <conditionalFormatting sqref="F16:N16">
    <cfRule type="cellIs" dxfId="2058" priority="2055" operator="greaterThan">
      <formula>0</formula>
    </cfRule>
  </conditionalFormatting>
  <conditionalFormatting sqref="F16:N16">
    <cfRule type="cellIs" dxfId="2057" priority="2054" operator="greaterThan">
      <formula>0</formula>
    </cfRule>
  </conditionalFormatting>
  <conditionalFormatting sqref="F16:N16">
    <cfRule type="cellIs" dxfId="2056" priority="2053" operator="greaterThan">
      <formula>0</formula>
    </cfRule>
  </conditionalFormatting>
  <conditionalFormatting sqref="F16:N16">
    <cfRule type="cellIs" dxfId="2055" priority="2052" operator="greaterThan">
      <formula>0</formula>
    </cfRule>
  </conditionalFormatting>
  <conditionalFormatting sqref="F16:N16">
    <cfRule type="cellIs" dxfId="2054" priority="2051" operator="greaterThan">
      <formula>0</formula>
    </cfRule>
  </conditionalFormatting>
  <conditionalFormatting sqref="F16:N16">
    <cfRule type="cellIs" dxfId="2053" priority="2050" operator="greaterThan">
      <formula>0</formula>
    </cfRule>
  </conditionalFormatting>
  <conditionalFormatting sqref="F16:N16">
    <cfRule type="cellIs" dxfId="2052" priority="2049" operator="greaterThan">
      <formula>0</formula>
    </cfRule>
  </conditionalFormatting>
  <conditionalFormatting sqref="F16:N16">
    <cfRule type="cellIs" dxfId="2051" priority="2048" operator="greaterThan">
      <formula>0</formula>
    </cfRule>
  </conditionalFormatting>
  <conditionalFormatting sqref="F16:N16">
    <cfRule type="cellIs" dxfId="2050" priority="2047" operator="greaterThan">
      <formula>0</formula>
    </cfRule>
  </conditionalFormatting>
  <conditionalFormatting sqref="F16:N16">
    <cfRule type="cellIs" dxfId="2049" priority="2046" operator="greaterThan">
      <formula>0</formula>
    </cfRule>
  </conditionalFormatting>
  <conditionalFormatting sqref="F16:N16">
    <cfRule type="cellIs" dxfId="2048" priority="2045" operator="greaterThan">
      <formula>0</formula>
    </cfRule>
  </conditionalFormatting>
  <conditionalFormatting sqref="F16:N16">
    <cfRule type="cellIs" dxfId="2047" priority="2044" operator="greaterThan">
      <formula>0</formula>
    </cfRule>
  </conditionalFormatting>
  <conditionalFormatting sqref="F16:N16">
    <cfRule type="cellIs" dxfId="2046" priority="2043" operator="greaterThan">
      <formula>0</formula>
    </cfRule>
  </conditionalFormatting>
  <conditionalFormatting sqref="F16:N16">
    <cfRule type="cellIs" dxfId="2045" priority="2042" operator="greaterThan">
      <formula>0</formula>
    </cfRule>
  </conditionalFormatting>
  <conditionalFormatting sqref="F16:N16">
    <cfRule type="cellIs" dxfId="2044" priority="2041" operator="greaterThan">
      <formula>0</formula>
    </cfRule>
  </conditionalFormatting>
  <conditionalFormatting sqref="F16:N16">
    <cfRule type="cellIs" dxfId="2043" priority="2040" operator="greaterThan">
      <formula>0</formula>
    </cfRule>
  </conditionalFormatting>
  <conditionalFormatting sqref="F16:N16">
    <cfRule type="cellIs" dxfId="2042" priority="2039" operator="greaterThan">
      <formula>0</formula>
    </cfRule>
  </conditionalFormatting>
  <conditionalFormatting sqref="F16:N16">
    <cfRule type="cellIs" dxfId="2041" priority="2038" operator="greaterThan">
      <formula>0</formula>
    </cfRule>
  </conditionalFormatting>
  <conditionalFormatting sqref="F16:N16">
    <cfRule type="cellIs" dxfId="2040" priority="2037" operator="greaterThan">
      <formula>0</formula>
    </cfRule>
  </conditionalFormatting>
  <conditionalFormatting sqref="F16:N16">
    <cfRule type="cellIs" dxfId="2039" priority="2036" operator="greaterThan">
      <formula>0</formula>
    </cfRule>
  </conditionalFormatting>
  <conditionalFormatting sqref="F16:N16">
    <cfRule type="cellIs" dxfId="2038" priority="2035" operator="greaterThan">
      <formula>0</formula>
    </cfRule>
  </conditionalFormatting>
  <conditionalFormatting sqref="F16:N16">
    <cfRule type="cellIs" dxfId="2037" priority="2034" operator="greaterThan">
      <formula>0</formula>
    </cfRule>
  </conditionalFormatting>
  <conditionalFormatting sqref="F16:N16">
    <cfRule type="cellIs" dxfId="2036" priority="2033" operator="greaterThan">
      <formula>0</formula>
    </cfRule>
  </conditionalFormatting>
  <conditionalFormatting sqref="F16:N16">
    <cfRule type="cellIs" dxfId="2035" priority="2032" operator="greaterThan">
      <formula>0</formula>
    </cfRule>
  </conditionalFormatting>
  <conditionalFormatting sqref="F16:N16">
    <cfRule type="cellIs" dxfId="2034" priority="2031" operator="greaterThan">
      <formula>0</formula>
    </cfRule>
  </conditionalFormatting>
  <conditionalFormatting sqref="F16:N16">
    <cfRule type="cellIs" dxfId="2033" priority="2030" operator="greaterThan">
      <formula>0</formula>
    </cfRule>
  </conditionalFormatting>
  <conditionalFormatting sqref="F16:N16">
    <cfRule type="cellIs" dxfId="2032" priority="2029" operator="greaterThan">
      <formula>0</formula>
    </cfRule>
  </conditionalFormatting>
  <conditionalFormatting sqref="F16:N16">
    <cfRule type="cellIs" dxfId="2031" priority="2028" operator="greaterThan">
      <formula>0</formula>
    </cfRule>
  </conditionalFormatting>
  <conditionalFormatting sqref="F16:N16">
    <cfRule type="cellIs" dxfId="2030" priority="2027" operator="greaterThan">
      <formula>0</formula>
    </cfRule>
  </conditionalFormatting>
  <conditionalFormatting sqref="F16:N16">
    <cfRule type="cellIs" dxfId="2029" priority="2026" operator="greaterThan">
      <formula>0</formula>
    </cfRule>
  </conditionalFormatting>
  <conditionalFormatting sqref="F16:N16">
    <cfRule type="cellIs" dxfId="2028" priority="2025" operator="greaterThan">
      <formula>0</formula>
    </cfRule>
  </conditionalFormatting>
  <conditionalFormatting sqref="F16:N16">
    <cfRule type="cellIs" dxfId="2027" priority="2024" operator="greaterThan">
      <formula>0</formula>
    </cfRule>
  </conditionalFormatting>
  <conditionalFormatting sqref="F16:N16">
    <cfRule type="cellIs" dxfId="2026" priority="2023" operator="greaterThan">
      <formula>0</formula>
    </cfRule>
  </conditionalFormatting>
  <conditionalFormatting sqref="F16:N16">
    <cfRule type="cellIs" dxfId="2025" priority="2022" operator="greaterThan">
      <formula>0</formula>
    </cfRule>
  </conditionalFormatting>
  <conditionalFormatting sqref="F16:N16">
    <cfRule type="cellIs" dxfId="2024" priority="2021" operator="greaterThan">
      <formula>0</formula>
    </cfRule>
  </conditionalFormatting>
  <conditionalFormatting sqref="F16:N16">
    <cfRule type="cellIs" dxfId="2023" priority="2020" operator="greaterThan">
      <formula>0</formula>
    </cfRule>
  </conditionalFormatting>
  <conditionalFormatting sqref="F16:N16">
    <cfRule type="cellIs" dxfId="2022" priority="2019" operator="greaterThan">
      <formula>0</formula>
    </cfRule>
  </conditionalFormatting>
  <conditionalFormatting sqref="F16:N16">
    <cfRule type="cellIs" dxfId="2021" priority="2018" operator="greaterThan">
      <formula>0</formula>
    </cfRule>
  </conditionalFormatting>
  <conditionalFormatting sqref="F16:N16">
    <cfRule type="cellIs" dxfId="2020" priority="2017" operator="greaterThan">
      <formula>0</formula>
    </cfRule>
  </conditionalFormatting>
  <conditionalFormatting sqref="F16:N16">
    <cfRule type="cellIs" dxfId="2019" priority="2016" operator="greaterThan">
      <formula>0</formula>
    </cfRule>
  </conditionalFormatting>
  <conditionalFormatting sqref="F16:N16">
    <cfRule type="cellIs" dxfId="2018" priority="2015" operator="greaterThan">
      <formula>0</formula>
    </cfRule>
  </conditionalFormatting>
  <conditionalFormatting sqref="F16:N16">
    <cfRule type="cellIs" dxfId="2017" priority="2014" operator="greaterThan">
      <formula>0</formula>
    </cfRule>
  </conditionalFormatting>
  <conditionalFormatting sqref="F16:N16">
    <cfRule type="cellIs" dxfId="2016" priority="2013" operator="greaterThan">
      <formula>0</formula>
    </cfRule>
  </conditionalFormatting>
  <conditionalFormatting sqref="F16:N16">
    <cfRule type="cellIs" dxfId="2015" priority="2012" operator="greaterThan">
      <formula>0</formula>
    </cfRule>
  </conditionalFormatting>
  <conditionalFormatting sqref="F16:N16">
    <cfRule type="cellIs" dxfId="2014" priority="2011" operator="greaterThan">
      <formula>0</formula>
    </cfRule>
  </conditionalFormatting>
  <conditionalFormatting sqref="F16:N16">
    <cfRule type="cellIs" dxfId="2013" priority="2010" operator="greaterThan">
      <formula>0</formula>
    </cfRule>
  </conditionalFormatting>
  <conditionalFormatting sqref="F16:N16">
    <cfRule type="cellIs" dxfId="2012" priority="2009" operator="greaterThan">
      <formula>0</formula>
    </cfRule>
  </conditionalFormatting>
  <conditionalFormatting sqref="F16:N16">
    <cfRule type="cellIs" dxfId="2011" priority="2008" operator="greaterThan">
      <formula>0</formula>
    </cfRule>
  </conditionalFormatting>
  <conditionalFormatting sqref="F16:N16">
    <cfRule type="cellIs" dxfId="2010" priority="2007" operator="greaterThan">
      <formula>0</formula>
    </cfRule>
  </conditionalFormatting>
  <conditionalFormatting sqref="F16:N16">
    <cfRule type="cellIs" dxfId="2009" priority="2006" operator="greaterThan">
      <formula>0</formula>
    </cfRule>
  </conditionalFormatting>
  <conditionalFormatting sqref="F16:N16">
    <cfRule type="cellIs" dxfId="2008" priority="2005" operator="greaterThan">
      <formula>0</formula>
    </cfRule>
  </conditionalFormatting>
  <conditionalFormatting sqref="F16:N16">
    <cfRule type="cellIs" dxfId="2007" priority="2004" operator="greaterThan">
      <formula>0</formula>
    </cfRule>
  </conditionalFormatting>
  <conditionalFormatting sqref="F16:N16">
    <cfRule type="cellIs" dxfId="2006" priority="2003" operator="greaterThan">
      <formula>0</formula>
    </cfRule>
  </conditionalFormatting>
  <conditionalFormatting sqref="F16:N16">
    <cfRule type="cellIs" dxfId="2005" priority="2002" operator="greaterThan">
      <formula>0</formula>
    </cfRule>
  </conditionalFormatting>
  <conditionalFormatting sqref="F16:N16">
    <cfRule type="cellIs" dxfId="2004" priority="2001" operator="greaterThan">
      <formula>0</formula>
    </cfRule>
  </conditionalFormatting>
  <conditionalFormatting sqref="F16:N16">
    <cfRule type="cellIs" dxfId="2003" priority="2000" operator="greaterThan">
      <formula>0</formula>
    </cfRule>
  </conditionalFormatting>
  <conditionalFormatting sqref="F16:N16">
    <cfRule type="cellIs" dxfId="2002" priority="1999" operator="greaterThan">
      <formula>0</formula>
    </cfRule>
  </conditionalFormatting>
  <conditionalFormatting sqref="F16:N16">
    <cfRule type="cellIs" dxfId="2001" priority="1998" operator="greaterThan">
      <formula>0</formula>
    </cfRule>
  </conditionalFormatting>
  <conditionalFormatting sqref="F16:N16">
    <cfRule type="cellIs" dxfId="2000" priority="1997" operator="greaterThan">
      <formula>0</formula>
    </cfRule>
  </conditionalFormatting>
  <conditionalFormatting sqref="F16:N16">
    <cfRule type="cellIs" dxfId="1999" priority="1996" operator="greaterThan">
      <formula>0</formula>
    </cfRule>
  </conditionalFormatting>
  <conditionalFormatting sqref="F16:N16">
    <cfRule type="cellIs" dxfId="1998" priority="1995" operator="greaterThan">
      <formula>0</formula>
    </cfRule>
  </conditionalFormatting>
  <conditionalFormatting sqref="F16:N16">
    <cfRule type="cellIs" dxfId="1997" priority="1994" operator="greaterThan">
      <formula>0</formula>
    </cfRule>
  </conditionalFormatting>
  <conditionalFormatting sqref="F16:N16">
    <cfRule type="cellIs" dxfId="1996" priority="1993" operator="greaterThan">
      <formula>0</formula>
    </cfRule>
  </conditionalFormatting>
  <conditionalFormatting sqref="F16:N16">
    <cfRule type="cellIs" dxfId="1995" priority="1992" operator="greaterThan">
      <formula>0</formula>
    </cfRule>
  </conditionalFormatting>
  <conditionalFormatting sqref="F16:N16">
    <cfRule type="cellIs" dxfId="1994" priority="1991" operator="greaterThan">
      <formula>0</formula>
    </cfRule>
  </conditionalFormatting>
  <conditionalFormatting sqref="F16:N16">
    <cfRule type="cellIs" dxfId="1993" priority="1990" operator="greaterThan">
      <formula>0</formula>
    </cfRule>
  </conditionalFormatting>
  <conditionalFormatting sqref="F16:N16">
    <cfRule type="cellIs" dxfId="1992" priority="1989" operator="greaterThan">
      <formula>0</formula>
    </cfRule>
  </conditionalFormatting>
  <conditionalFormatting sqref="F16:N16">
    <cfRule type="cellIs" dxfId="1991" priority="1988" operator="greaterThan">
      <formula>0</formula>
    </cfRule>
  </conditionalFormatting>
  <conditionalFormatting sqref="F16:N16">
    <cfRule type="cellIs" dxfId="1990" priority="1987" operator="greaterThan">
      <formula>0</formula>
    </cfRule>
  </conditionalFormatting>
  <conditionalFormatting sqref="F16:N16">
    <cfRule type="cellIs" dxfId="1989" priority="1986" operator="greaterThan">
      <formula>0</formula>
    </cfRule>
  </conditionalFormatting>
  <conditionalFormatting sqref="F16:N16">
    <cfRule type="cellIs" dxfId="1988" priority="1985" operator="greaterThan">
      <formula>0</formula>
    </cfRule>
  </conditionalFormatting>
  <conditionalFormatting sqref="F16:N16">
    <cfRule type="cellIs" dxfId="1987" priority="1984" operator="greaterThan">
      <formula>0</formula>
    </cfRule>
  </conditionalFormatting>
  <conditionalFormatting sqref="F16:N16">
    <cfRule type="cellIs" dxfId="1986" priority="1983" operator="greaterThan">
      <formula>0</formula>
    </cfRule>
  </conditionalFormatting>
  <conditionalFormatting sqref="F16:N16">
    <cfRule type="cellIs" dxfId="1985" priority="1982" operator="greaterThan">
      <formula>0</formula>
    </cfRule>
  </conditionalFormatting>
  <conditionalFormatting sqref="F16:N16">
    <cfRule type="cellIs" dxfId="1984" priority="1981" operator="greaterThan">
      <formula>0</formula>
    </cfRule>
  </conditionalFormatting>
  <conditionalFormatting sqref="F16:N16">
    <cfRule type="cellIs" dxfId="1983" priority="1980" operator="greaterThan">
      <formula>0</formula>
    </cfRule>
  </conditionalFormatting>
  <conditionalFormatting sqref="F16:N16">
    <cfRule type="cellIs" dxfId="1982" priority="1979" operator="greaterThan">
      <formula>0</formula>
    </cfRule>
  </conditionalFormatting>
  <conditionalFormatting sqref="F16:N16">
    <cfRule type="cellIs" dxfId="1981" priority="1978" operator="greaterThan">
      <formula>0</formula>
    </cfRule>
  </conditionalFormatting>
  <conditionalFormatting sqref="F16:N16">
    <cfRule type="cellIs" dxfId="1980" priority="1977" operator="greaterThan">
      <formula>0</formula>
    </cfRule>
  </conditionalFormatting>
  <conditionalFormatting sqref="F16:N16">
    <cfRule type="cellIs" dxfId="1979" priority="1976" operator="greaterThan">
      <formula>0</formula>
    </cfRule>
  </conditionalFormatting>
  <conditionalFormatting sqref="F16:N16">
    <cfRule type="cellIs" dxfId="1978" priority="1975" operator="greaterThan">
      <formula>0</formula>
    </cfRule>
  </conditionalFormatting>
  <conditionalFormatting sqref="F16:N16">
    <cfRule type="cellIs" dxfId="1977" priority="1974" operator="greaterThan">
      <formula>0</formula>
    </cfRule>
  </conditionalFormatting>
  <conditionalFormatting sqref="F16:N16">
    <cfRule type="cellIs" dxfId="1976" priority="1973" operator="greaterThan">
      <formula>0</formula>
    </cfRule>
  </conditionalFormatting>
  <conditionalFormatting sqref="F16:N16">
    <cfRule type="cellIs" dxfId="1975" priority="1972" operator="greaterThan">
      <formula>0</formula>
    </cfRule>
  </conditionalFormatting>
  <conditionalFormatting sqref="F16:N16">
    <cfRule type="cellIs" dxfId="1974" priority="1971" operator="greaterThan">
      <formula>0</formula>
    </cfRule>
  </conditionalFormatting>
  <conditionalFormatting sqref="F16:N16">
    <cfRule type="cellIs" dxfId="1973" priority="1970" operator="greaterThan">
      <formula>0</formula>
    </cfRule>
  </conditionalFormatting>
  <conditionalFormatting sqref="F16:N16">
    <cfRule type="cellIs" dxfId="1972" priority="1969" operator="greaterThan">
      <formula>0</formula>
    </cfRule>
  </conditionalFormatting>
  <conditionalFormatting sqref="F16:N16">
    <cfRule type="cellIs" dxfId="1971" priority="1968" operator="greaterThan">
      <formula>0</formula>
    </cfRule>
  </conditionalFormatting>
  <conditionalFormatting sqref="F16:N16">
    <cfRule type="cellIs" dxfId="1970" priority="1967" operator="greaterThan">
      <formula>0</formula>
    </cfRule>
  </conditionalFormatting>
  <conditionalFormatting sqref="F16:N16">
    <cfRule type="cellIs" dxfId="1969" priority="1966" operator="greaterThan">
      <formula>0</formula>
    </cfRule>
  </conditionalFormatting>
  <conditionalFormatting sqref="F16:N16">
    <cfRule type="cellIs" dxfId="1968" priority="1965" operator="greaterThan">
      <formula>0</formula>
    </cfRule>
  </conditionalFormatting>
  <conditionalFormatting sqref="F16:N16">
    <cfRule type="cellIs" dxfId="1967" priority="1964" operator="greaterThan">
      <formula>0</formula>
    </cfRule>
  </conditionalFormatting>
  <conditionalFormatting sqref="F16:N16">
    <cfRule type="cellIs" dxfId="1966" priority="1963" operator="greaterThan">
      <formula>0</formula>
    </cfRule>
  </conditionalFormatting>
  <conditionalFormatting sqref="F16:N16">
    <cfRule type="cellIs" dxfId="1965" priority="1962" operator="greaterThan">
      <formula>0</formula>
    </cfRule>
  </conditionalFormatting>
  <conditionalFormatting sqref="F16:N16">
    <cfRule type="cellIs" dxfId="1964" priority="1961" operator="greaterThan">
      <formula>0</formula>
    </cfRule>
  </conditionalFormatting>
  <conditionalFormatting sqref="F16:N16">
    <cfRule type="cellIs" dxfId="1963" priority="1960" operator="greaterThan">
      <formula>0</formula>
    </cfRule>
  </conditionalFormatting>
  <conditionalFormatting sqref="F16:N16">
    <cfRule type="cellIs" dxfId="1962" priority="1959" operator="greaterThan">
      <formula>0</formula>
    </cfRule>
  </conditionalFormatting>
  <conditionalFormatting sqref="F16:N16">
    <cfRule type="cellIs" dxfId="1961" priority="1958" operator="greaterThan">
      <formula>0</formula>
    </cfRule>
  </conditionalFormatting>
  <conditionalFormatting sqref="F16:N16">
    <cfRule type="cellIs" dxfId="1960" priority="1957" operator="greaterThan">
      <formula>0</formula>
    </cfRule>
  </conditionalFormatting>
  <conditionalFormatting sqref="F16:N16">
    <cfRule type="cellIs" dxfId="1959" priority="1956" operator="greaterThan">
      <formula>0</formula>
    </cfRule>
  </conditionalFormatting>
  <conditionalFormatting sqref="F16:N16">
    <cfRule type="cellIs" dxfId="1958" priority="1955" operator="greaterThan">
      <formula>0</formula>
    </cfRule>
  </conditionalFormatting>
  <conditionalFormatting sqref="F16:N16">
    <cfRule type="cellIs" dxfId="1957" priority="1954" operator="greaterThan">
      <formula>0</formula>
    </cfRule>
  </conditionalFormatting>
  <conditionalFormatting sqref="F16:N16">
    <cfRule type="cellIs" dxfId="1956" priority="1953" operator="greaterThan">
      <formula>0</formula>
    </cfRule>
  </conditionalFormatting>
  <conditionalFormatting sqref="F16:N16">
    <cfRule type="cellIs" dxfId="1955" priority="1952" operator="greaterThan">
      <formula>0</formula>
    </cfRule>
  </conditionalFormatting>
  <conditionalFormatting sqref="F16:N16">
    <cfRule type="cellIs" dxfId="1954" priority="1951" operator="greaterThan">
      <formula>0</formula>
    </cfRule>
  </conditionalFormatting>
  <conditionalFormatting sqref="F16:N16">
    <cfRule type="cellIs" dxfId="1953" priority="1950" operator="greaterThan">
      <formula>0</formula>
    </cfRule>
  </conditionalFormatting>
  <conditionalFormatting sqref="F16:N16">
    <cfRule type="cellIs" dxfId="1952" priority="1949" operator="greaterThan">
      <formula>0</formula>
    </cfRule>
  </conditionalFormatting>
  <conditionalFormatting sqref="F16:N16">
    <cfRule type="cellIs" dxfId="1951" priority="1948" operator="greaterThan">
      <formula>0</formula>
    </cfRule>
  </conditionalFormatting>
  <conditionalFormatting sqref="F16:N16">
    <cfRule type="cellIs" dxfId="1950" priority="1947" operator="greaterThan">
      <formula>0</formula>
    </cfRule>
  </conditionalFormatting>
  <conditionalFormatting sqref="F16:N16">
    <cfRule type="cellIs" dxfId="1949" priority="1946" operator="greaterThan">
      <formula>0</formula>
    </cfRule>
  </conditionalFormatting>
  <conditionalFormatting sqref="F16:N16">
    <cfRule type="cellIs" dxfId="1948" priority="1945" operator="greaterThan">
      <formula>0</formula>
    </cfRule>
  </conditionalFormatting>
  <conditionalFormatting sqref="F16:N16">
    <cfRule type="cellIs" dxfId="1947" priority="1944" operator="greaterThan">
      <formula>0</formula>
    </cfRule>
  </conditionalFormatting>
  <conditionalFormatting sqref="F16:N16">
    <cfRule type="cellIs" dxfId="1946" priority="1943" operator="greaterThan">
      <formula>0</formula>
    </cfRule>
  </conditionalFormatting>
  <conditionalFormatting sqref="F16:N16">
    <cfRule type="cellIs" dxfId="1945" priority="1942" operator="greaterThan">
      <formula>0</formula>
    </cfRule>
  </conditionalFormatting>
  <conditionalFormatting sqref="F16:N16">
    <cfRule type="cellIs" dxfId="1944" priority="1941" operator="greaterThan">
      <formula>0</formula>
    </cfRule>
  </conditionalFormatting>
  <conditionalFormatting sqref="F16:N16">
    <cfRule type="cellIs" dxfId="1943" priority="1940" operator="greaterThan">
      <formula>0</formula>
    </cfRule>
  </conditionalFormatting>
  <conditionalFormatting sqref="F16:N16">
    <cfRule type="cellIs" dxfId="1942" priority="1939" operator="greaterThan">
      <formula>0</formula>
    </cfRule>
  </conditionalFormatting>
  <conditionalFormatting sqref="F16:N16">
    <cfRule type="cellIs" dxfId="1941" priority="1938" operator="greaterThan">
      <formula>0</formula>
    </cfRule>
  </conditionalFormatting>
  <conditionalFormatting sqref="F16:N16">
    <cfRule type="cellIs" dxfId="1940" priority="1937" operator="greaterThan">
      <formula>0</formula>
    </cfRule>
  </conditionalFormatting>
  <conditionalFormatting sqref="F16:N16">
    <cfRule type="cellIs" dxfId="1939" priority="1936" operator="greaterThan">
      <formula>0</formula>
    </cfRule>
  </conditionalFormatting>
  <conditionalFormatting sqref="F16:N16">
    <cfRule type="cellIs" dxfId="1938" priority="1935" operator="greaterThan">
      <formula>0</formula>
    </cfRule>
  </conditionalFormatting>
  <conditionalFormatting sqref="F16:N16">
    <cfRule type="cellIs" dxfId="1937" priority="1934" operator="greaterThan">
      <formula>0</formula>
    </cfRule>
  </conditionalFormatting>
  <conditionalFormatting sqref="F16:N16">
    <cfRule type="cellIs" dxfId="1936" priority="1933" operator="greaterThan">
      <formula>0</formula>
    </cfRule>
  </conditionalFormatting>
  <conditionalFormatting sqref="F16:N16">
    <cfRule type="cellIs" dxfId="1935" priority="1932" operator="greaterThan">
      <formula>0</formula>
    </cfRule>
  </conditionalFormatting>
  <conditionalFormatting sqref="F16:N16">
    <cfRule type="cellIs" dxfId="1934" priority="1931" operator="greaterThan">
      <formula>0</formula>
    </cfRule>
  </conditionalFormatting>
  <conditionalFormatting sqref="F16:N16">
    <cfRule type="cellIs" dxfId="1933" priority="1930" operator="greaterThan">
      <formula>0</formula>
    </cfRule>
  </conditionalFormatting>
  <conditionalFormatting sqref="F16:N16">
    <cfRule type="cellIs" dxfId="1932" priority="1929" operator="greaterThan">
      <formula>0</formula>
    </cfRule>
  </conditionalFormatting>
  <conditionalFormatting sqref="F16:N16">
    <cfRule type="cellIs" dxfId="1931" priority="1928" operator="greaterThan">
      <formula>0</formula>
    </cfRule>
  </conditionalFormatting>
  <conditionalFormatting sqref="F16:N16">
    <cfRule type="cellIs" dxfId="1930" priority="1927" operator="greaterThan">
      <formula>0</formula>
    </cfRule>
  </conditionalFormatting>
  <conditionalFormatting sqref="F16:N16">
    <cfRule type="cellIs" dxfId="1929" priority="1926" operator="greaterThan">
      <formula>0</formula>
    </cfRule>
  </conditionalFormatting>
  <conditionalFormatting sqref="F16:N16">
    <cfRule type="cellIs" dxfId="1928" priority="1925" operator="greaterThan">
      <formula>0</formula>
    </cfRule>
  </conditionalFormatting>
  <conditionalFormatting sqref="F16:N16">
    <cfRule type="cellIs" dxfId="1927" priority="1924" operator="greaterThan">
      <formula>0</formula>
    </cfRule>
  </conditionalFormatting>
  <conditionalFormatting sqref="F16:N16">
    <cfRule type="cellIs" dxfId="1926" priority="1923" operator="greaterThan">
      <formula>0</formula>
    </cfRule>
  </conditionalFormatting>
  <conditionalFormatting sqref="F16:N16">
    <cfRule type="cellIs" dxfId="1925" priority="1922" operator="greaterThan">
      <formula>0</formula>
    </cfRule>
  </conditionalFormatting>
  <conditionalFormatting sqref="F16:N16">
    <cfRule type="cellIs" dxfId="1924" priority="1921" operator="greaterThan">
      <formula>0</formula>
    </cfRule>
  </conditionalFormatting>
  <conditionalFormatting sqref="F16:N16">
    <cfRule type="cellIs" dxfId="1923" priority="1920" operator="greaterThan">
      <formula>0</formula>
    </cfRule>
  </conditionalFormatting>
  <conditionalFormatting sqref="F16:N16">
    <cfRule type="cellIs" dxfId="1922" priority="1919" operator="greaterThan">
      <formula>0</formula>
    </cfRule>
  </conditionalFormatting>
  <conditionalFormatting sqref="F16:N16">
    <cfRule type="cellIs" dxfId="1921" priority="1918" operator="greaterThan">
      <formula>0</formula>
    </cfRule>
  </conditionalFormatting>
  <conditionalFormatting sqref="F16:N16">
    <cfRule type="cellIs" dxfId="1920" priority="1917" operator="greaterThan">
      <formula>0</formula>
    </cfRule>
  </conditionalFormatting>
  <conditionalFormatting sqref="F16:N16">
    <cfRule type="cellIs" dxfId="1919" priority="1916" operator="greaterThan">
      <formula>0</formula>
    </cfRule>
  </conditionalFormatting>
  <conditionalFormatting sqref="F16:N16">
    <cfRule type="cellIs" dxfId="1918" priority="1915" operator="greaterThan">
      <formula>0</formula>
    </cfRule>
  </conditionalFormatting>
  <conditionalFormatting sqref="F16:N16">
    <cfRule type="cellIs" dxfId="1917" priority="1914" operator="greaterThan">
      <formula>0</formula>
    </cfRule>
  </conditionalFormatting>
  <conditionalFormatting sqref="F16:N16">
    <cfRule type="cellIs" dxfId="1916" priority="1913" operator="greaterThan">
      <formula>0</formula>
    </cfRule>
  </conditionalFormatting>
  <conditionalFormatting sqref="F16:N16">
    <cfRule type="cellIs" dxfId="1915" priority="1912" operator="greaterThan">
      <formula>0</formula>
    </cfRule>
  </conditionalFormatting>
  <conditionalFormatting sqref="F16:N16">
    <cfRule type="cellIs" dxfId="1914" priority="1911" operator="greaterThan">
      <formula>0</formula>
    </cfRule>
  </conditionalFormatting>
  <conditionalFormatting sqref="F16:N16">
    <cfRule type="cellIs" dxfId="1913" priority="1910" operator="greaterThan">
      <formula>0</formula>
    </cfRule>
  </conditionalFormatting>
  <conditionalFormatting sqref="F16:N16">
    <cfRule type="cellIs" dxfId="1912" priority="1909" operator="greaterThan">
      <formula>0</formula>
    </cfRule>
  </conditionalFormatting>
  <conditionalFormatting sqref="F16:N16">
    <cfRule type="cellIs" dxfId="1911" priority="1908" operator="greaterThan">
      <formula>0</formula>
    </cfRule>
  </conditionalFormatting>
  <conditionalFormatting sqref="F16:N16">
    <cfRule type="cellIs" dxfId="1910" priority="1907" operator="greaterThan">
      <formula>0</formula>
    </cfRule>
  </conditionalFormatting>
  <conditionalFormatting sqref="F16:N16">
    <cfRule type="cellIs" dxfId="1909" priority="1906" operator="greaterThan">
      <formula>0</formula>
    </cfRule>
  </conditionalFormatting>
  <conditionalFormatting sqref="F16:N16">
    <cfRule type="cellIs" dxfId="1908" priority="1905" operator="greaterThan">
      <formula>0</formula>
    </cfRule>
  </conditionalFormatting>
  <conditionalFormatting sqref="F16:N16">
    <cfRule type="cellIs" dxfId="1907" priority="1904" operator="greaterThan">
      <formula>0</formula>
    </cfRule>
  </conditionalFormatting>
  <conditionalFormatting sqref="F16:N16">
    <cfRule type="cellIs" dxfId="1906" priority="1903" operator="greaterThan">
      <formula>0</formula>
    </cfRule>
  </conditionalFormatting>
  <conditionalFormatting sqref="F16:N16">
    <cfRule type="cellIs" dxfId="1905" priority="1902" operator="greaterThan">
      <formula>0</formula>
    </cfRule>
  </conditionalFormatting>
  <conditionalFormatting sqref="F16:N16">
    <cfRule type="cellIs" dxfId="1904" priority="1901" operator="greaterThan">
      <formula>0</formula>
    </cfRule>
  </conditionalFormatting>
  <conditionalFormatting sqref="F16:N16">
    <cfRule type="cellIs" dxfId="1903" priority="1900" operator="greaterThan">
      <formula>0</formula>
    </cfRule>
  </conditionalFormatting>
  <conditionalFormatting sqref="F16:N16">
    <cfRule type="cellIs" dxfId="1902" priority="1899" operator="greaterThan">
      <formula>0</formula>
    </cfRule>
  </conditionalFormatting>
  <conditionalFormatting sqref="F16:N16">
    <cfRule type="cellIs" dxfId="1901" priority="1898" operator="greaterThan">
      <formula>0</formula>
    </cfRule>
  </conditionalFormatting>
  <conditionalFormatting sqref="F16:N16">
    <cfRule type="cellIs" dxfId="1900" priority="1897" operator="greaterThan">
      <formula>0</formula>
    </cfRule>
  </conditionalFormatting>
  <conditionalFormatting sqref="F16:N16">
    <cfRule type="cellIs" dxfId="1899" priority="1896" operator="greaterThan">
      <formula>0</formula>
    </cfRule>
  </conditionalFormatting>
  <conditionalFormatting sqref="F16:N16">
    <cfRule type="cellIs" dxfId="1898" priority="1895" operator="greaterThan">
      <formula>0</formula>
    </cfRule>
  </conditionalFormatting>
  <conditionalFormatting sqref="F16:N16">
    <cfRule type="cellIs" dxfId="1897" priority="1894" operator="greaterThan">
      <formula>0</formula>
    </cfRule>
  </conditionalFormatting>
  <conditionalFormatting sqref="F16:N16">
    <cfRule type="cellIs" dxfId="1896" priority="1893" operator="greaterThan">
      <formula>0</formula>
    </cfRule>
  </conditionalFormatting>
  <conditionalFormatting sqref="F16:N16">
    <cfRule type="cellIs" dxfId="1895" priority="1892" operator="greaterThan">
      <formula>0</formula>
    </cfRule>
  </conditionalFormatting>
  <conditionalFormatting sqref="F16:N16">
    <cfRule type="cellIs" dxfId="1894" priority="1891" operator="greaterThan">
      <formula>0</formula>
    </cfRule>
  </conditionalFormatting>
  <conditionalFormatting sqref="F16:N16">
    <cfRule type="cellIs" dxfId="1893" priority="1890" operator="greaterThan">
      <formula>0</formula>
    </cfRule>
  </conditionalFormatting>
  <conditionalFormatting sqref="F16:N16">
    <cfRule type="cellIs" dxfId="1892" priority="1889" operator="greaterThan">
      <formula>0</formula>
    </cfRule>
  </conditionalFormatting>
  <conditionalFormatting sqref="F16:N16">
    <cfRule type="cellIs" dxfId="1891" priority="1888" operator="greaterThan">
      <formula>0</formula>
    </cfRule>
  </conditionalFormatting>
  <conditionalFormatting sqref="F16:N16">
    <cfRule type="cellIs" dxfId="1890" priority="1887" operator="greaterThan">
      <formula>0</formula>
    </cfRule>
  </conditionalFormatting>
  <conditionalFormatting sqref="F16:N16">
    <cfRule type="cellIs" dxfId="1889" priority="1886" operator="greaterThan">
      <formula>0</formula>
    </cfRule>
  </conditionalFormatting>
  <conditionalFormatting sqref="F16:N16">
    <cfRule type="cellIs" dxfId="1888" priority="1885" operator="greaterThan">
      <formula>0</formula>
    </cfRule>
  </conditionalFormatting>
  <conditionalFormatting sqref="F16:N16">
    <cfRule type="cellIs" dxfId="1887" priority="1884" operator="greaterThan">
      <formula>0</formula>
    </cfRule>
  </conditionalFormatting>
  <conditionalFormatting sqref="F16:N16">
    <cfRule type="cellIs" dxfId="1886" priority="1883" operator="greaterThan">
      <formula>0</formula>
    </cfRule>
  </conditionalFormatting>
  <conditionalFormatting sqref="F16:N16">
    <cfRule type="cellIs" dxfId="1885" priority="1882" operator="greaterThan">
      <formula>0</formula>
    </cfRule>
  </conditionalFormatting>
  <conditionalFormatting sqref="F16:N16">
    <cfRule type="cellIs" dxfId="1884" priority="1881" operator="greaterThan">
      <formula>0</formula>
    </cfRule>
  </conditionalFormatting>
  <conditionalFormatting sqref="F16:N16">
    <cfRule type="cellIs" dxfId="1883" priority="1880" operator="greaterThan">
      <formula>0</formula>
    </cfRule>
  </conditionalFormatting>
  <conditionalFormatting sqref="F16:N16">
    <cfRule type="cellIs" dxfId="1882" priority="1879" operator="greaterThan">
      <formula>0</formula>
    </cfRule>
  </conditionalFormatting>
  <conditionalFormatting sqref="F16:N16">
    <cfRule type="cellIs" dxfId="1881" priority="1878" operator="greaterThan">
      <formula>0</formula>
    </cfRule>
  </conditionalFormatting>
  <conditionalFormatting sqref="F16:N16">
    <cfRule type="cellIs" dxfId="1880" priority="1877" operator="greaterThan">
      <formula>0</formula>
    </cfRule>
  </conditionalFormatting>
  <conditionalFormatting sqref="F16:N16">
    <cfRule type="cellIs" dxfId="1879" priority="1876" operator="greaterThan">
      <formula>0</formula>
    </cfRule>
  </conditionalFormatting>
  <conditionalFormatting sqref="F16:N16">
    <cfRule type="cellIs" dxfId="1878" priority="1875" operator="greaterThan">
      <formula>0</formula>
    </cfRule>
  </conditionalFormatting>
  <conditionalFormatting sqref="F16:N16">
    <cfRule type="cellIs" dxfId="1877" priority="1874" operator="greaterThan">
      <formula>0</formula>
    </cfRule>
  </conditionalFormatting>
  <conditionalFormatting sqref="F16:N16">
    <cfRule type="cellIs" dxfId="1876" priority="1873" operator="greaterThan">
      <formula>0</formula>
    </cfRule>
  </conditionalFormatting>
  <conditionalFormatting sqref="F16:N16">
    <cfRule type="cellIs" dxfId="1875" priority="1872" operator="greaterThan">
      <formula>0</formula>
    </cfRule>
  </conditionalFormatting>
  <conditionalFormatting sqref="F16:N16">
    <cfRule type="cellIs" dxfId="1874" priority="1871" operator="greaterThan">
      <formula>0</formula>
    </cfRule>
  </conditionalFormatting>
  <conditionalFormatting sqref="F16:N16">
    <cfRule type="cellIs" dxfId="1873" priority="1870" operator="greaterThan">
      <formula>0</formula>
    </cfRule>
  </conditionalFormatting>
  <conditionalFormatting sqref="F16:N16">
    <cfRule type="cellIs" dxfId="1872" priority="1869" operator="greaterThan">
      <formula>0</formula>
    </cfRule>
  </conditionalFormatting>
  <conditionalFormatting sqref="F16:N16">
    <cfRule type="cellIs" dxfId="1871" priority="1868" operator="greaterThan">
      <formula>0</formula>
    </cfRule>
  </conditionalFormatting>
  <conditionalFormatting sqref="F16:N16">
    <cfRule type="cellIs" dxfId="1870" priority="1867" operator="greaterThan">
      <formula>0</formula>
    </cfRule>
  </conditionalFormatting>
  <conditionalFormatting sqref="F16:N16">
    <cfRule type="cellIs" dxfId="1869" priority="1866" operator="greaterThan">
      <formula>0</formula>
    </cfRule>
  </conditionalFormatting>
  <conditionalFormatting sqref="F16:N16">
    <cfRule type="cellIs" dxfId="1868" priority="1865" operator="greaterThan">
      <formula>0</formula>
    </cfRule>
  </conditionalFormatting>
  <conditionalFormatting sqref="F16:N16">
    <cfRule type="cellIs" dxfId="1867" priority="1864" operator="greaterThan">
      <formula>0</formula>
    </cfRule>
  </conditionalFormatting>
  <conditionalFormatting sqref="F16:N16">
    <cfRule type="cellIs" dxfId="1866" priority="1863" operator="greaterThan">
      <formula>0</formula>
    </cfRule>
  </conditionalFormatting>
  <conditionalFormatting sqref="F16:N16">
    <cfRule type="cellIs" dxfId="1865" priority="1862" operator="greaterThan">
      <formula>0</formula>
    </cfRule>
  </conditionalFormatting>
  <conditionalFormatting sqref="F16:N16">
    <cfRule type="cellIs" dxfId="1864" priority="1861" operator="greaterThan">
      <formula>0</formula>
    </cfRule>
  </conditionalFormatting>
  <conditionalFormatting sqref="F16:N16">
    <cfRule type="cellIs" dxfId="1863" priority="1860" operator="greaterThan">
      <formula>0</formula>
    </cfRule>
  </conditionalFormatting>
  <conditionalFormatting sqref="F16:N16">
    <cfRule type="cellIs" dxfId="1862" priority="1859" operator="greaterThan">
      <formula>0</formula>
    </cfRule>
  </conditionalFormatting>
  <conditionalFormatting sqref="F16:N16">
    <cfRule type="cellIs" dxfId="1861" priority="1858" operator="greaterThan">
      <formula>0</formula>
    </cfRule>
  </conditionalFormatting>
  <conditionalFormatting sqref="F16:N16">
    <cfRule type="cellIs" dxfId="1860" priority="1857" operator="greaterThan">
      <formula>0</formula>
    </cfRule>
  </conditionalFormatting>
  <conditionalFormatting sqref="F16:N16">
    <cfRule type="cellIs" dxfId="1859" priority="1856" operator="greaterThan">
      <formula>0</formula>
    </cfRule>
  </conditionalFormatting>
  <conditionalFormatting sqref="F16:N16">
    <cfRule type="cellIs" dxfId="1858" priority="1855" operator="greaterThan">
      <formula>0</formula>
    </cfRule>
  </conditionalFormatting>
  <conditionalFormatting sqref="F16:N16">
    <cfRule type="cellIs" dxfId="1857" priority="1854" operator="greaterThan">
      <formula>0</formula>
    </cfRule>
  </conditionalFormatting>
  <conditionalFormatting sqref="F16:N16">
    <cfRule type="cellIs" dxfId="1856" priority="1853" operator="greaterThan">
      <formula>0</formula>
    </cfRule>
  </conditionalFormatting>
  <conditionalFormatting sqref="F16:N16">
    <cfRule type="cellIs" dxfId="1855" priority="1852" operator="greaterThan">
      <formula>0</formula>
    </cfRule>
  </conditionalFormatting>
  <conditionalFormatting sqref="F16:N16">
    <cfRule type="cellIs" dxfId="1854" priority="1851" operator="greaterThan">
      <formula>0</formula>
    </cfRule>
  </conditionalFormatting>
  <conditionalFormatting sqref="F16:N16">
    <cfRule type="cellIs" dxfId="1853" priority="1850" operator="greaterThan">
      <formula>0</formula>
    </cfRule>
  </conditionalFormatting>
  <conditionalFormatting sqref="F16:N16">
    <cfRule type="cellIs" dxfId="1852" priority="1849" operator="greaterThan">
      <formula>0</formula>
    </cfRule>
  </conditionalFormatting>
  <conditionalFormatting sqref="F16:N16">
    <cfRule type="cellIs" dxfId="1851" priority="1848" operator="greaterThan">
      <formula>0</formula>
    </cfRule>
  </conditionalFormatting>
  <conditionalFormatting sqref="F16:N16">
    <cfRule type="cellIs" dxfId="1850" priority="1847" operator="greaterThan">
      <formula>0</formula>
    </cfRule>
  </conditionalFormatting>
  <conditionalFormatting sqref="F16:N16">
    <cfRule type="cellIs" dxfId="1849" priority="1846" operator="greaterThan">
      <formula>0</formula>
    </cfRule>
  </conditionalFormatting>
  <conditionalFormatting sqref="F16:N16">
    <cfRule type="cellIs" dxfId="1848" priority="1845" operator="greaterThan">
      <formula>0</formula>
    </cfRule>
  </conditionalFormatting>
  <conditionalFormatting sqref="F16:N16">
    <cfRule type="cellIs" dxfId="1847" priority="1844" operator="greaterThan">
      <formula>0</formula>
    </cfRule>
  </conditionalFormatting>
  <conditionalFormatting sqref="F16:N16">
    <cfRule type="cellIs" dxfId="1846" priority="1843" operator="greaterThan">
      <formula>0</formula>
    </cfRule>
  </conditionalFormatting>
  <conditionalFormatting sqref="F16:N16">
    <cfRule type="cellIs" dxfId="1845" priority="1842" operator="greaterThan">
      <formula>0</formula>
    </cfRule>
  </conditionalFormatting>
  <conditionalFormatting sqref="F16:N16">
    <cfRule type="cellIs" dxfId="1844" priority="1841" operator="greaterThan">
      <formula>0</formula>
    </cfRule>
  </conditionalFormatting>
  <conditionalFormatting sqref="F16:N16">
    <cfRule type="cellIs" dxfId="1843" priority="1840" operator="greaterThan">
      <formula>0</formula>
    </cfRule>
  </conditionalFormatting>
  <conditionalFormatting sqref="F16:N16">
    <cfRule type="cellIs" dxfId="1842" priority="1839" operator="greaterThan">
      <formula>0</formula>
    </cfRule>
  </conditionalFormatting>
  <conditionalFormatting sqref="F16:N16">
    <cfRule type="cellIs" dxfId="1841" priority="1838" operator="greaterThan">
      <formula>0</formula>
    </cfRule>
  </conditionalFormatting>
  <conditionalFormatting sqref="F16:N16">
    <cfRule type="cellIs" dxfId="1840" priority="1837" operator="greaterThan">
      <formula>0</formula>
    </cfRule>
  </conditionalFormatting>
  <conditionalFormatting sqref="F16:N16">
    <cfRule type="cellIs" dxfId="1839" priority="1836" operator="greaterThan">
      <formula>0</formula>
    </cfRule>
  </conditionalFormatting>
  <conditionalFormatting sqref="F16:N16">
    <cfRule type="cellIs" dxfId="1838" priority="1835" operator="greaterThan">
      <formula>0</formula>
    </cfRule>
  </conditionalFormatting>
  <conditionalFormatting sqref="F16:N16">
    <cfRule type="cellIs" dxfId="1837" priority="1834" operator="greaterThan">
      <formula>0</formula>
    </cfRule>
  </conditionalFormatting>
  <conditionalFormatting sqref="F16:N16">
    <cfRule type="cellIs" dxfId="1836" priority="1833" operator="greaterThan">
      <formula>0</formula>
    </cfRule>
  </conditionalFormatting>
  <conditionalFormatting sqref="F16:N16">
    <cfRule type="cellIs" dxfId="1835" priority="1832" operator="greaterThan">
      <formula>0</formula>
    </cfRule>
  </conditionalFormatting>
  <conditionalFormatting sqref="F16:N16">
    <cfRule type="cellIs" dxfId="1834" priority="1831" operator="greaterThan">
      <formula>0</formula>
    </cfRule>
  </conditionalFormatting>
  <conditionalFormatting sqref="F16:N16">
    <cfRule type="cellIs" dxfId="1833" priority="1830" operator="greaterThan">
      <formula>0</formula>
    </cfRule>
  </conditionalFormatting>
  <conditionalFormatting sqref="F16:N16">
    <cfRule type="cellIs" dxfId="1832" priority="1829" operator="greaterThan">
      <formula>0</formula>
    </cfRule>
  </conditionalFormatting>
  <conditionalFormatting sqref="F16:N16">
    <cfRule type="cellIs" dxfId="1831" priority="1828" operator="greaterThan">
      <formula>0</formula>
    </cfRule>
  </conditionalFormatting>
  <conditionalFormatting sqref="F16:N16">
    <cfRule type="cellIs" dxfId="1830" priority="1827" operator="greaterThan">
      <formula>0</formula>
    </cfRule>
  </conditionalFormatting>
  <conditionalFormatting sqref="F16:N16">
    <cfRule type="cellIs" dxfId="1829" priority="1826" operator="greaterThan">
      <formula>0</formula>
    </cfRule>
  </conditionalFormatting>
  <conditionalFormatting sqref="F16:N16">
    <cfRule type="cellIs" dxfId="1828" priority="1825" operator="greaterThan">
      <formula>0</formula>
    </cfRule>
  </conditionalFormatting>
  <conditionalFormatting sqref="F16:N16">
    <cfRule type="cellIs" dxfId="1827" priority="1824" operator="greaterThan">
      <formula>0</formula>
    </cfRule>
  </conditionalFormatting>
  <conditionalFormatting sqref="F16:N16">
    <cfRule type="cellIs" dxfId="1826" priority="1823" operator="greaterThan">
      <formula>0</formula>
    </cfRule>
  </conditionalFormatting>
  <conditionalFormatting sqref="F16:N16">
    <cfRule type="cellIs" dxfId="1825" priority="1822" operator="greaterThan">
      <formula>0</formula>
    </cfRule>
  </conditionalFormatting>
  <conditionalFormatting sqref="F16:N16">
    <cfRule type="cellIs" dxfId="1824" priority="1821" operator="greaterThan">
      <formula>0</formula>
    </cfRule>
  </conditionalFormatting>
  <conditionalFormatting sqref="F16:N16">
    <cfRule type="cellIs" dxfId="1823" priority="1820" operator="greaterThan">
      <formula>0</formula>
    </cfRule>
  </conditionalFormatting>
  <conditionalFormatting sqref="F16:N16">
    <cfRule type="cellIs" dxfId="1822" priority="1819" operator="greaterThan">
      <formula>0</formula>
    </cfRule>
  </conditionalFormatting>
  <conditionalFormatting sqref="F16:N16">
    <cfRule type="cellIs" dxfId="1821" priority="1818" operator="greaterThan">
      <formula>0</formula>
    </cfRule>
  </conditionalFormatting>
  <conditionalFormatting sqref="F16:N16">
    <cfRule type="cellIs" dxfId="1820" priority="1817" operator="greaterThan">
      <formula>0</formula>
    </cfRule>
  </conditionalFormatting>
  <conditionalFormatting sqref="F16:N16">
    <cfRule type="cellIs" dxfId="1819" priority="1816" operator="greaterThan">
      <formula>0</formula>
    </cfRule>
  </conditionalFormatting>
  <conditionalFormatting sqref="F16:N16">
    <cfRule type="cellIs" dxfId="1818" priority="1815" operator="greaterThan">
      <formula>0</formula>
    </cfRule>
  </conditionalFormatting>
  <conditionalFormatting sqref="F16:N16">
    <cfRule type="cellIs" dxfId="1817" priority="1814" operator="greaterThan">
      <formula>0</formula>
    </cfRule>
  </conditionalFormatting>
  <conditionalFormatting sqref="F16:N16">
    <cfRule type="cellIs" dxfId="1816" priority="1813" operator="greaterThan">
      <formula>0</formula>
    </cfRule>
  </conditionalFormatting>
  <conditionalFormatting sqref="F16:N16">
    <cfRule type="cellIs" dxfId="1815" priority="1812" operator="greaterThan">
      <formula>0</formula>
    </cfRule>
  </conditionalFormatting>
  <conditionalFormatting sqref="F16:N16">
    <cfRule type="cellIs" dxfId="1814" priority="1811" operator="greaterThan">
      <formula>0</formula>
    </cfRule>
  </conditionalFormatting>
  <conditionalFormatting sqref="F16:N16">
    <cfRule type="cellIs" dxfId="1813" priority="1810" operator="greaterThan">
      <formula>0</formula>
    </cfRule>
  </conditionalFormatting>
  <conditionalFormatting sqref="F16:N16">
    <cfRule type="cellIs" dxfId="1812" priority="1809" operator="greaterThan">
      <formula>0</formula>
    </cfRule>
  </conditionalFormatting>
  <conditionalFormatting sqref="F16:N16">
    <cfRule type="cellIs" dxfId="1811" priority="1808" operator="greaterThan">
      <formula>0</formula>
    </cfRule>
  </conditionalFormatting>
  <conditionalFormatting sqref="F16:N16">
    <cfRule type="cellIs" dxfId="1810" priority="1807" operator="greaterThan">
      <formula>0</formula>
    </cfRule>
  </conditionalFormatting>
  <conditionalFormatting sqref="F16:N16">
    <cfRule type="cellIs" dxfId="1809" priority="1806" operator="greaterThan">
      <formula>0</formula>
    </cfRule>
  </conditionalFormatting>
  <conditionalFormatting sqref="F16:N16">
    <cfRule type="cellIs" dxfId="1808" priority="1805" operator="greaterThan">
      <formula>0</formula>
    </cfRule>
  </conditionalFormatting>
  <conditionalFormatting sqref="F16:N16">
    <cfRule type="cellIs" dxfId="1807" priority="1804" operator="greaterThan">
      <formula>0</formula>
    </cfRule>
  </conditionalFormatting>
  <conditionalFormatting sqref="F16:N16">
    <cfRule type="cellIs" dxfId="1806" priority="1803" operator="greaterThan">
      <formula>0</formula>
    </cfRule>
  </conditionalFormatting>
  <conditionalFormatting sqref="F16:N16">
    <cfRule type="cellIs" dxfId="1805" priority="1802" operator="greaterThan">
      <formula>0</formula>
    </cfRule>
  </conditionalFormatting>
  <conditionalFormatting sqref="F16:N16">
    <cfRule type="cellIs" dxfId="1804" priority="1801" operator="greaterThan">
      <formula>0</formula>
    </cfRule>
  </conditionalFormatting>
  <conditionalFormatting sqref="F16:N16">
    <cfRule type="cellIs" dxfId="1803" priority="1800" operator="greaterThan">
      <formula>0</formula>
    </cfRule>
  </conditionalFormatting>
  <conditionalFormatting sqref="F16:N16">
    <cfRule type="cellIs" dxfId="1802" priority="1799" operator="greaterThan">
      <formula>0</formula>
    </cfRule>
  </conditionalFormatting>
  <conditionalFormatting sqref="F16:N16">
    <cfRule type="cellIs" dxfId="1801" priority="1798" operator="greaterThan">
      <formula>0</formula>
    </cfRule>
  </conditionalFormatting>
  <conditionalFormatting sqref="F16:N16">
    <cfRule type="cellIs" dxfId="1800" priority="1797" operator="greaterThan">
      <formula>0</formula>
    </cfRule>
  </conditionalFormatting>
  <conditionalFormatting sqref="F16:N16">
    <cfRule type="cellIs" dxfId="1799" priority="1796" operator="greaterThan">
      <formula>0</formula>
    </cfRule>
  </conditionalFormatting>
  <conditionalFormatting sqref="F16:N16">
    <cfRule type="cellIs" dxfId="1798" priority="1795" operator="greaterThan">
      <formula>0</formula>
    </cfRule>
  </conditionalFormatting>
  <conditionalFormatting sqref="F16:N16">
    <cfRule type="cellIs" dxfId="1797" priority="1794" operator="greaterThan">
      <formula>0</formula>
    </cfRule>
  </conditionalFormatting>
  <conditionalFormatting sqref="F16:N16">
    <cfRule type="cellIs" dxfId="1796" priority="1793" operator="greaterThan">
      <formula>0</formula>
    </cfRule>
  </conditionalFormatting>
  <conditionalFormatting sqref="F16:N16">
    <cfRule type="cellIs" dxfId="1795" priority="1792" operator="greaterThan">
      <formula>0</formula>
    </cfRule>
  </conditionalFormatting>
  <conditionalFormatting sqref="F16:N16">
    <cfRule type="cellIs" dxfId="1794" priority="1791" operator="greaterThan">
      <formula>0</formula>
    </cfRule>
  </conditionalFormatting>
  <conditionalFormatting sqref="F16:N16">
    <cfRule type="cellIs" dxfId="1793" priority="1790" operator="greaterThan">
      <formula>0</formula>
    </cfRule>
  </conditionalFormatting>
  <conditionalFormatting sqref="F16:N16">
    <cfRule type="cellIs" dxfId="1792" priority="1789" operator="greaterThan">
      <formula>0</formula>
    </cfRule>
  </conditionalFormatting>
  <conditionalFormatting sqref="F16:N16">
    <cfRule type="cellIs" dxfId="1791" priority="1788" operator="greaterThan">
      <formula>0</formula>
    </cfRule>
  </conditionalFormatting>
  <conditionalFormatting sqref="F16:N16">
    <cfRule type="cellIs" dxfId="1790" priority="1787" operator="greaterThan">
      <formula>0</formula>
    </cfRule>
  </conditionalFormatting>
  <conditionalFormatting sqref="F16:N16">
    <cfRule type="cellIs" dxfId="1789" priority="1786" operator="greaterThan">
      <formula>0</formula>
    </cfRule>
  </conditionalFormatting>
  <conditionalFormatting sqref="F16:N16">
    <cfRule type="cellIs" dxfId="1788" priority="1785" operator="greaterThan">
      <formula>0</formula>
    </cfRule>
  </conditionalFormatting>
  <conditionalFormatting sqref="F16:N16">
    <cfRule type="cellIs" dxfId="1787" priority="1784" operator="greaterThan">
      <formula>0</formula>
    </cfRule>
  </conditionalFormatting>
  <conditionalFormatting sqref="F16:N16">
    <cfRule type="cellIs" dxfId="1786" priority="1783" operator="greaterThan">
      <formula>0</formula>
    </cfRule>
  </conditionalFormatting>
  <conditionalFormatting sqref="F16:N16">
    <cfRule type="cellIs" dxfId="1785" priority="1782" operator="greaterThan">
      <formula>0</formula>
    </cfRule>
  </conditionalFormatting>
  <conditionalFormatting sqref="F16:N16">
    <cfRule type="cellIs" dxfId="1784" priority="1781" operator="greaterThan">
      <formula>0</formula>
    </cfRule>
  </conditionalFormatting>
  <conditionalFormatting sqref="F16:N16">
    <cfRule type="cellIs" dxfId="1783" priority="1780" operator="greaterThan">
      <formula>0</formula>
    </cfRule>
  </conditionalFormatting>
  <conditionalFormatting sqref="F16:N16">
    <cfRule type="cellIs" dxfId="1782" priority="1779" operator="greaterThan">
      <formula>0</formula>
    </cfRule>
  </conditionalFormatting>
  <conditionalFormatting sqref="F16:N16">
    <cfRule type="cellIs" dxfId="1781" priority="1778" operator="greaterThan">
      <formula>0</formula>
    </cfRule>
  </conditionalFormatting>
  <conditionalFormatting sqref="F16:N16">
    <cfRule type="cellIs" dxfId="1780" priority="1777" operator="greaterThan">
      <formula>0</formula>
    </cfRule>
  </conditionalFormatting>
  <conditionalFormatting sqref="F16:N16">
    <cfRule type="cellIs" dxfId="1779" priority="1776" operator="greaterThan">
      <formula>0</formula>
    </cfRule>
  </conditionalFormatting>
  <conditionalFormatting sqref="F16:N16">
    <cfRule type="cellIs" dxfId="1778" priority="1775" operator="greaterThan">
      <formula>0</formula>
    </cfRule>
  </conditionalFormatting>
  <conditionalFormatting sqref="F16:N16">
    <cfRule type="cellIs" dxfId="1777" priority="1774" operator="greaterThan">
      <formula>0</formula>
    </cfRule>
  </conditionalFormatting>
  <conditionalFormatting sqref="F16:N16">
    <cfRule type="cellIs" dxfId="1776" priority="1773" operator="greaterThan">
      <formula>0</formula>
    </cfRule>
  </conditionalFormatting>
  <conditionalFormatting sqref="F16:N16">
    <cfRule type="cellIs" dxfId="1775" priority="1772" operator="greaterThan">
      <formula>0</formula>
    </cfRule>
  </conditionalFormatting>
  <conditionalFormatting sqref="F16:N16">
    <cfRule type="cellIs" dxfId="1774" priority="1771" operator="greaterThan">
      <formula>0</formula>
    </cfRule>
  </conditionalFormatting>
  <conditionalFormatting sqref="F16:N16">
    <cfRule type="cellIs" dxfId="1773" priority="1770" operator="greaterThan">
      <formula>0</formula>
    </cfRule>
  </conditionalFormatting>
  <conditionalFormatting sqref="F16:N16">
    <cfRule type="cellIs" dxfId="1772" priority="1769" operator="greaterThan">
      <formula>0</formula>
    </cfRule>
  </conditionalFormatting>
  <conditionalFormatting sqref="F16:N16">
    <cfRule type="cellIs" dxfId="1771" priority="1768" operator="greaterThan">
      <formula>0</formula>
    </cfRule>
  </conditionalFormatting>
  <conditionalFormatting sqref="F16:N16">
    <cfRule type="cellIs" dxfId="1770" priority="1767" operator="greaterThan">
      <formula>0</formula>
    </cfRule>
  </conditionalFormatting>
  <conditionalFormatting sqref="F16:N16">
    <cfRule type="cellIs" dxfId="1769" priority="1766" operator="greaterThan">
      <formula>0</formula>
    </cfRule>
  </conditionalFormatting>
  <conditionalFormatting sqref="F16:N16">
    <cfRule type="cellIs" dxfId="1768" priority="1765" operator="greaterThan">
      <formula>0</formula>
    </cfRule>
  </conditionalFormatting>
  <conditionalFormatting sqref="F16:N16">
    <cfRule type="cellIs" dxfId="1767" priority="1764" operator="greaterThan">
      <formula>0</formula>
    </cfRule>
  </conditionalFormatting>
  <conditionalFormatting sqref="F16:N16">
    <cfRule type="cellIs" dxfId="1766" priority="1763" operator="greaterThan">
      <formula>0</formula>
    </cfRule>
  </conditionalFormatting>
  <conditionalFormatting sqref="F16:N16">
    <cfRule type="cellIs" dxfId="1765" priority="1762" operator="greaterThan">
      <formula>0</formula>
    </cfRule>
  </conditionalFormatting>
  <conditionalFormatting sqref="F16:N16">
    <cfRule type="cellIs" dxfId="1764" priority="1761" operator="greaterThan">
      <formula>0</formula>
    </cfRule>
  </conditionalFormatting>
  <conditionalFormatting sqref="F16:N16">
    <cfRule type="cellIs" dxfId="1763" priority="1760" operator="greaterThan">
      <formula>0</formula>
    </cfRule>
  </conditionalFormatting>
  <conditionalFormatting sqref="F16:N16">
    <cfRule type="cellIs" dxfId="1762" priority="1759" operator="greaterThan">
      <formula>0</formula>
    </cfRule>
  </conditionalFormatting>
  <conditionalFormatting sqref="F16:N16">
    <cfRule type="cellIs" dxfId="1761" priority="1758" operator="greaterThan">
      <formula>0</formula>
    </cfRule>
  </conditionalFormatting>
  <conditionalFormatting sqref="F16:N16">
    <cfRule type="cellIs" dxfId="1760" priority="1757" operator="greaterThan">
      <formula>0</formula>
    </cfRule>
  </conditionalFormatting>
  <conditionalFormatting sqref="F16:N16">
    <cfRule type="cellIs" dxfId="1759" priority="1756" operator="greaterThan">
      <formula>0</formula>
    </cfRule>
  </conditionalFormatting>
  <conditionalFormatting sqref="F16:N16">
    <cfRule type="cellIs" dxfId="1758" priority="1755" operator="greaterThan">
      <formula>0</formula>
    </cfRule>
  </conditionalFormatting>
  <conditionalFormatting sqref="F16:N16">
    <cfRule type="cellIs" dxfId="1757" priority="1754" operator="greaterThan">
      <formula>0</formula>
    </cfRule>
  </conditionalFormatting>
  <conditionalFormatting sqref="F16:N16">
    <cfRule type="cellIs" dxfId="1756" priority="1753" operator="greaterThan">
      <formula>0</formula>
    </cfRule>
  </conditionalFormatting>
  <conditionalFormatting sqref="F16:N16">
    <cfRule type="cellIs" dxfId="1755" priority="1752" operator="greaterThan">
      <formula>0</formula>
    </cfRule>
  </conditionalFormatting>
  <conditionalFormatting sqref="F16:N16">
    <cfRule type="cellIs" dxfId="1754" priority="1751" operator="greaterThan">
      <formula>0</formula>
    </cfRule>
  </conditionalFormatting>
  <conditionalFormatting sqref="F16:N16">
    <cfRule type="cellIs" dxfId="1753" priority="1750" operator="greaterThan">
      <formula>0</formula>
    </cfRule>
  </conditionalFormatting>
  <conditionalFormatting sqref="F16:N16">
    <cfRule type="cellIs" dxfId="1752" priority="1749" operator="greaterThan">
      <formula>0</formula>
    </cfRule>
  </conditionalFormatting>
  <conditionalFormatting sqref="F16:N16">
    <cfRule type="cellIs" dxfId="1751" priority="1748" operator="greaterThan">
      <formula>0</formula>
    </cfRule>
  </conditionalFormatting>
  <conditionalFormatting sqref="F16:N16">
    <cfRule type="cellIs" dxfId="1750" priority="1747" operator="greaterThan">
      <formula>0</formula>
    </cfRule>
  </conditionalFormatting>
  <conditionalFormatting sqref="F16:N16">
    <cfRule type="cellIs" dxfId="1749" priority="1746" operator="greaterThan">
      <formula>0</formula>
    </cfRule>
  </conditionalFormatting>
  <conditionalFormatting sqref="F16:N16">
    <cfRule type="cellIs" dxfId="1748" priority="1745" operator="greaterThan">
      <formula>0</formula>
    </cfRule>
  </conditionalFormatting>
  <conditionalFormatting sqref="N16">
    <cfRule type="cellIs" dxfId="1747" priority="1744" operator="greaterThan">
      <formula>0</formula>
    </cfRule>
  </conditionalFormatting>
  <conditionalFormatting sqref="N16">
    <cfRule type="cellIs" dxfId="1746" priority="1743" operator="greaterThan">
      <formula>0</formula>
    </cfRule>
  </conditionalFormatting>
  <conditionalFormatting sqref="N16">
    <cfRule type="cellIs" dxfId="1745" priority="1742" operator="greaterThan">
      <formula>0</formula>
    </cfRule>
  </conditionalFormatting>
  <conditionalFormatting sqref="N16">
    <cfRule type="cellIs" dxfId="1744" priority="1741" operator="greaterThan">
      <formula>0</formula>
    </cfRule>
  </conditionalFormatting>
  <conditionalFormatting sqref="N16">
    <cfRule type="cellIs" dxfId="1743" priority="1740" operator="greaterThan">
      <formula>0</formula>
    </cfRule>
  </conditionalFormatting>
  <conditionalFormatting sqref="N16">
    <cfRule type="cellIs" dxfId="1742" priority="1739" operator="greaterThan">
      <formula>0</formula>
    </cfRule>
  </conditionalFormatting>
  <conditionalFormatting sqref="N16">
    <cfRule type="cellIs" dxfId="1741" priority="1738" operator="greaterThan">
      <formula>0</formula>
    </cfRule>
  </conditionalFormatting>
  <conditionalFormatting sqref="N16">
    <cfRule type="cellIs" dxfId="1740" priority="1737" operator="greaterThan">
      <formula>0</formula>
    </cfRule>
  </conditionalFormatting>
  <conditionalFormatting sqref="N16">
    <cfRule type="cellIs" dxfId="1739" priority="1736" operator="greaterThan">
      <formula>0</formula>
    </cfRule>
  </conditionalFormatting>
  <conditionalFormatting sqref="N16">
    <cfRule type="cellIs" dxfId="1738" priority="1735" operator="greaterThan">
      <formula>0</formula>
    </cfRule>
  </conditionalFormatting>
  <conditionalFormatting sqref="N16">
    <cfRule type="cellIs" dxfId="1737" priority="1734" operator="greaterThan">
      <formula>0</formula>
    </cfRule>
  </conditionalFormatting>
  <conditionalFormatting sqref="N16">
    <cfRule type="cellIs" dxfId="1736" priority="1733" operator="greaterThan">
      <formula>0</formula>
    </cfRule>
  </conditionalFormatting>
  <conditionalFormatting sqref="N16">
    <cfRule type="cellIs" dxfId="1735" priority="1732" operator="greaterThan">
      <formula>0</formula>
    </cfRule>
  </conditionalFormatting>
  <conditionalFormatting sqref="N16">
    <cfRule type="cellIs" dxfId="1734" priority="1731" operator="greaterThan">
      <formula>0</formula>
    </cfRule>
  </conditionalFormatting>
  <conditionalFormatting sqref="N16">
    <cfRule type="cellIs" dxfId="1733" priority="1730" operator="greaterThan">
      <formula>0</formula>
    </cfRule>
  </conditionalFormatting>
  <conditionalFormatting sqref="N16">
    <cfRule type="cellIs" dxfId="1732" priority="1729" operator="greaterThan">
      <formula>0</formula>
    </cfRule>
  </conditionalFormatting>
  <conditionalFormatting sqref="N16">
    <cfRule type="cellIs" dxfId="1731" priority="1728" operator="greaterThan">
      <formula>0</formula>
    </cfRule>
  </conditionalFormatting>
  <conditionalFormatting sqref="N16">
    <cfRule type="cellIs" dxfId="1730" priority="1727" operator="greaterThan">
      <formula>0</formula>
    </cfRule>
  </conditionalFormatting>
  <conditionalFormatting sqref="N16">
    <cfRule type="cellIs" dxfId="1729" priority="1726" operator="greaterThan">
      <formula>0</formula>
    </cfRule>
  </conditionalFormatting>
  <conditionalFormatting sqref="N16">
    <cfRule type="cellIs" dxfId="1728" priority="1725" operator="greaterThan">
      <formula>0</formula>
    </cfRule>
  </conditionalFormatting>
  <conditionalFormatting sqref="N16">
    <cfRule type="cellIs" dxfId="1727" priority="1724" operator="greaterThan">
      <formula>0</formula>
    </cfRule>
  </conditionalFormatting>
  <conditionalFormatting sqref="N16">
    <cfRule type="cellIs" dxfId="1726" priority="1723" operator="greaterThan">
      <formula>0</formula>
    </cfRule>
  </conditionalFormatting>
  <conditionalFormatting sqref="N16">
    <cfRule type="cellIs" dxfId="1725" priority="1722" operator="greaterThan">
      <formula>0</formula>
    </cfRule>
  </conditionalFormatting>
  <conditionalFormatting sqref="N16">
    <cfRule type="cellIs" dxfId="1724" priority="1721" operator="greaterThan">
      <formula>0</formula>
    </cfRule>
  </conditionalFormatting>
  <conditionalFormatting sqref="N16">
    <cfRule type="cellIs" dxfId="1723" priority="1720" operator="greaterThan">
      <formula>0</formula>
    </cfRule>
  </conditionalFormatting>
  <conditionalFormatting sqref="N16">
    <cfRule type="cellIs" dxfId="1722" priority="1719" operator="greaterThan">
      <formula>0</formula>
    </cfRule>
  </conditionalFormatting>
  <conditionalFormatting sqref="N16">
    <cfRule type="cellIs" dxfId="1721" priority="1718" operator="greaterThan">
      <formula>0</formula>
    </cfRule>
  </conditionalFormatting>
  <conditionalFormatting sqref="N16">
    <cfRule type="cellIs" dxfId="1720" priority="1717" operator="greaterThan">
      <formula>0</formula>
    </cfRule>
  </conditionalFormatting>
  <conditionalFormatting sqref="N16">
    <cfRule type="cellIs" dxfId="1719" priority="1716" operator="greaterThan">
      <formula>0</formula>
    </cfRule>
  </conditionalFormatting>
  <conditionalFormatting sqref="N16">
    <cfRule type="cellIs" dxfId="1718" priority="1715" operator="greaterThan">
      <formula>0</formula>
    </cfRule>
  </conditionalFormatting>
  <conditionalFormatting sqref="N16">
    <cfRule type="cellIs" dxfId="1717" priority="1714" operator="greaterThan">
      <formula>0</formula>
    </cfRule>
  </conditionalFormatting>
  <conditionalFormatting sqref="N16">
    <cfRule type="cellIs" dxfId="1716" priority="1713" operator="greaterThan">
      <formula>0</formula>
    </cfRule>
  </conditionalFormatting>
  <conditionalFormatting sqref="N16">
    <cfRule type="cellIs" dxfId="1715" priority="1712" operator="greaterThan">
      <formula>0</formula>
    </cfRule>
  </conditionalFormatting>
  <conditionalFormatting sqref="N16">
    <cfRule type="cellIs" dxfId="1714" priority="1711" operator="greaterThan">
      <formula>0</formula>
    </cfRule>
  </conditionalFormatting>
  <conditionalFormatting sqref="N16">
    <cfRule type="cellIs" dxfId="1713" priority="1710" operator="greaterThan">
      <formula>0</formula>
    </cfRule>
  </conditionalFormatting>
  <conditionalFormatting sqref="N16">
    <cfRule type="cellIs" dxfId="1712" priority="1709" operator="greaterThan">
      <formula>0</formula>
    </cfRule>
  </conditionalFormatting>
  <conditionalFormatting sqref="N16">
    <cfRule type="cellIs" dxfId="1711" priority="1708" operator="greaterThan">
      <formula>0</formula>
    </cfRule>
  </conditionalFormatting>
  <conditionalFormatting sqref="N16">
    <cfRule type="cellIs" dxfId="1710" priority="1707" operator="greaterThan">
      <formula>0</formula>
    </cfRule>
  </conditionalFormatting>
  <conditionalFormatting sqref="F16:N16">
    <cfRule type="cellIs" dxfId="1709" priority="1706" operator="greaterThan">
      <formula>0</formula>
    </cfRule>
  </conditionalFormatting>
  <conditionalFormatting sqref="F16:N16">
    <cfRule type="cellIs" dxfId="1708" priority="1705" operator="greaterThan">
      <formula>0</formula>
    </cfRule>
  </conditionalFormatting>
  <conditionalFormatting sqref="F16:N16">
    <cfRule type="cellIs" dxfId="1707" priority="1704" operator="greaterThan">
      <formula>0</formula>
    </cfRule>
  </conditionalFormatting>
  <conditionalFormatting sqref="F16:N16">
    <cfRule type="cellIs" dxfId="1706" priority="1703" operator="greaterThan">
      <formula>0</formula>
    </cfRule>
  </conditionalFormatting>
  <conditionalFormatting sqref="F16:N16">
    <cfRule type="cellIs" dxfId="1705" priority="1702" operator="greaterThan">
      <formula>0</formula>
    </cfRule>
  </conditionalFormatting>
  <conditionalFormatting sqref="F16:N16">
    <cfRule type="cellIs" dxfId="1704" priority="1701" operator="greaterThan">
      <formula>0</formula>
    </cfRule>
  </conditionalFormatting>
  <conditionalFormatting sqref="F16:N16">
    <cfRule type="cellIs" dxfId="1703" priority="1700" operator="greaterThan">
      <formula>0</formula>
    </cfRule>
  </conditionalFormatting>
  <conditionalFormatting sqref="F16:N16">
    <cfRule type="cellIs" dxfId="1702" priority="1699" operator="greaterThan">
      <formula>0</formula>
    </cfRule>
  </conditionalFormatting>
  <conditionalFormatting sqref="F16:N16">
    <cfRule type="cellIs" dxfId="1701" priority="1698" operator="greaterThan">
      <formula>0</formula>
    </cfRule>
  </conditionalFormatting>
  <conditionalFormatting sqref="F16:N16">
    <cfRule type="cellIs" dxfId="1700" priority="1697" operator="greaterThan">
      <formula>0</formula>
    </cfRule>
  </conditionalFormatting>
  <conditionalFormatting sqref="F16:N16">
    <cfRule type="cellIs" dxfId="1699" priority="1696" operator="greaterThan">
      <formula>0</formula>
    </cfRule>
  </conditionalFormatting>
  <conditionalFormatting sqref="F16:N16">
    <cfRule type="cellIs" dxfId="1698" priority="1695" operator="greaterThan">
      <formula>0</formula>
    </cfRule>
  </conditionalFormatting>
  <conditionalFormatting sqref="F16:N16">
    <cfRule type="cellIs" dxfId="1697" priority="1694" operator="greaterThan">
      <formula>0</formula>
    </cfRule>
  </conditionalFormatting>
  <conditionalFormatting sqref="F16:N16">
    <cfRule type="cellIs" dxfId="1696" priority="1693" operator="greaterThan">
      <formula>0</formula>
    </cfRule>
  </conditionalFormatting>
  <conditionalFormatting sqref="F16:N16">
    <cfRule type="cellIs" dxfId="1695" priority="1692" operator="greaterThan">
      <formula>0</formula>
    </cfRule>
  </conditionalFormatting>
  <conditionalFormatting sqref="F16:N16">
    <cfRule type="cellIs" dxfId="1694" priority="1691" operator="greaterThan">
      <formula>0</formula>
    </cfRule>
  </conditionalFormatting>
  <conditionalFormatting sqref="F16:N16">
    <cfRule type="cellIs" dxfId="1693" priority="1690" operator="greaterThan">
      <formula>0</formula>
    </cfRule>
  </conditionalFormatting>
  <conditionalFormatting sqref="F16:N16">
    <cfRule type="cellIs" dxfId="1692" priority="1689" operator="greaterThan">
      <formula>0</formula>
    </cfRule>
  </conditionalFormatting>
  <conditionalFormatting sqref="F16:N16">
    <cfRule type="cellIs" dxfId="1691" priority="1688" operator="greaterThan">
      <formula>0</formula>
    </cfRule>
  </conditionalFormatting>
  <conditionalFormatting sqref="F16:N16">
    <cfRule type="cellIs" dxfId="1690" priority="1687" operator="greaterThan">
      <formula>0</formula>
    </cfRule>
  </conditionalFormatting>
  <conditionalFormatting sqref="F16:N16">
    <cfRule type="cellIs" dxfId="1689" priority="1686" operator="greaterThan">
      <formula>0</formula>
    </cfRule>
  </conditionalFormatting>
  <conditionalFormatting sqref="F16:N16">
    <cfRule type="cellIs" dxfId="1688" priority="1685" operator="greaterThan">
      <formula>0</formula>
    </cfRule>
  </conditionalFormatting>
  <conditionalFormatting sqref="F16:N16">
    <cfRule type="cellIs" dxfId="1687" priority="1684" operator="greaterThan">
      <formula>0</formula>
    </cfRule>
  </conditionalFormatting>
  <conditionalFormatting sqref="F16:N16">
    <cfRule type="cellIs" dxfId="1686" priority="1683" operator="greaterThan">
      <formula>0</formula>
    </cfRule>
  </conditionalFormatting>
  <conditionalFormatting sqref="F16:N16">
    <cfRule type="cellIs" dxfId="1685" priority="1682" operator="greaterThan">
      <formula>0</formula>
    </cfRule>
  </conditionalFormatting>
  <conditionalFormatting sqref="F16:N16">
    <cfRule type="cellIs" dxfId="1684" priority="1681" operator="greaterThan">
      <formula>0</formula>
    </cfRule>
  </conditionalFormatting>
  <conditionalFormatting sqref="F16:N16">
    <cfRule type="cellIs" dxfId="1683" priority="1680" operator="greaterThan">
      <formula>0</formula>
    </cfRule>
  </conditionalFormatting>
  <conditionalFormatting sqref="F16:N16">
    <cfRule type="cellIs" dxfId="1682" priority="1679" operator="greaterThan">
      <formula>0</formula>
    </cfRule>
  </conditionalFormatting>
  <conditionalFormatting sqref="F16:N16">
    <cfRule type="cellIs" dxfId="1681" priority="1678" operator="greaterThan">
      <formula>0</formula>
    </cfRule>
  </conditionalFormatting>
  <conditionalFormatting sqref="F16:N16">
    <cfRule type="cellIs" dxfId="1680" priority="1677" operator="greaterThan">
      <formula>0</formula>
    </cfRule>
  </conditionalFormatting>
  <conditionalFormatting sqref="F16:N16">
    <cfRule type="cellIs" dxfId="1679" priority="1676" operator="greaterThan">
      <formula>0</formula>
    </cfRule>
  </conditionalFormatting>
  <conditionalFormatting sqref="F16:N16">
    <cfRule type="cellIs" dxfId="1678" priority="1675" operator="greaterThan">
      <formula>0</formula>
    </cfRule>
  </conditionalFormatting>
  <conditionalFormatting sqref="F16:N16">
    <cfRule type="cellIs" dxfId="1677" priority="1674" operator="greaterThan">
      <formula>0</formula>
    </cfRule>
  </conditionalFormatting>
  <conditionalFormatting sqref="F16:N16">
    <cfRule type="cellIs" dxfId="1676" priority="1673" operator="greaterThan">
      <formula>0</formula>
    </cfRule>
  </conditionalFormatting>
  <conditionalFormatting sqref="F16:N16">
    <cfRule type="cellIs" dxfId="1675" priority="1672" operator="greaterThan">
      <formula>0</formula>
    </cfRule>
  </conditionalFormatting>
  <conditionalFormatting sqref="F16:N16">
    <cfRule type="cellIs" dxfId="1674" priority="1671" operator="greaterThan">
      <formula>0</formula>
    </cfRule>
  </conditionalFormatting>
  <conditionalFormatting sqref="F16:N16">
    <cfRule type="cellIs" dxfId="1673" priority="1670" operator="greaterThan">
      <formula>0</formula>
    </cfRule>
  </conditionalFormatting>
  <conditionalFormatting sqref="F16:N16">
    <cfRule type="cellIs" dxfId="1672" priority="1669" operator="greaterThan">
      <formula>0</formula>
    </cfRule>
  </conditionalFormatting>
  <conditionalFormatting sqref="N16">
    <cfRule type="cellIs" dxfId="1671" priority="1668" operator="greaterThan">
      <formula>0</formula>
    </cfRule>
  </conditionalFormatting>
  <conditionalFormatting sqref="N16">
    <cfRule type="cellIs" dxfId="1670" priority="1667" operator="greaterThan">
      <formula>0</formula>
    </cfRule>
  </conditionalFormatting>
  <conditionalFormatting sqref="N16">
    <cfRule type="cellIs" dxfId="1669" priority="1666" operator="greaterThan">
      <formula>0</formula>
    </cfRule>
  </conditionalFormatting>
  <conditionalFormatting sqref="N16">
    <cfRule type="cellIs" dxfId="1668" priority="1665" operator="greaterThan">
      <formula>0</formula>
    </cfRule>
  </conditionalFormatting>
  <conditionalFormatting sqref="N16">
    <cfRule type="cellIs" dxfId="1667" priority="1664" operator="greaterThan">
      <formula>0</formula>
    </cfRule>
  </conditionalFormatting>
  <conditionalFormatting sqref="N16">
    <cfRule type="cellIs" dxfId="1666" priority="1663" operator="greaterThan">
      <formula>0</formula>
    </cfRule>
  </conditionalFormatting>
  <conditionalFormatting sqref="N16">
    <cfRule type="cellIs" dxfId="1665" priority="1662" operator="greaterThan">
      <formula>0</formula>
    </cfRule>
  </conditionalFormatting>
  <conditionalFormatting sqref="N16">
    <cfRule type="cellIs" dxfId="1664" priority="1661" operator="greaterThan">
      <formula>0</formula>
    </cfRule>
  </conditionalFormatting>
  <conditionalFormatting sqref="N16">
    <cfRule type="cellIs" dxfId="1663" priority="1660" operator="greaterThan">
      <formula>0</formula>
    </cfRule>
  </conditionalFormatting>
  <conditionalFormatting sqref="N16">
    <cfRule type="cellIs" dxfId="1662" priority="1659" operator="greaterThan">
      <formula>0</formula>
    </cfRule>
  </conditionalFormatting>
  <conditionalFormatting sqref="N16">
    <cfRule type="cellIs" dxfId="1661" priority="1658" operator="greaterThan">
      <formula>0</formula>
    </cfRule>
  </conditionalFormatting>
  <conditionalFormatting sqref="N16">
    <cfRule type="cellIs" dxfId="1660" priority="1657" operator="greaterThan">
      <formula>0</formula>
    </cfRule>
  </conditionalFormatting>
  <conditionalFormatting sqref="N16">
    <cfRule type="cellIs" dxfId="1659" priority="1656" operator="greaterThan">
      <formula>0</formula>
    </cfRule>
  </conditionalFormatting>
  <conditionalFormatting sqref="N16">
    <cfRule type="cellIs" dxfId="1658" priority="1655" operator="greaterThan">
      <formula>0</formula>
    </cfRule>
  </conditionalFormatting>
  <conditionalFormatting sqref="N16">
    <cfRule type="cellIs" dxfId="1657" priority="1654" operator="greaterThan">
      <formula>0</formula>
    </cfRule>
  </conditionalFormatting>
  <conditionalFormatting sqref="N16">
    <cfRule type="cellIs" dxfId="1656" priority="1653" operator="greaterThan">
      <formula>0</formula>
    </cfRule>
  </conditionalFormatting>
  <conditionalFormatting sqref="N16">
    <cfRule type="cellIs" dxfId="1655" priority="1652" operator="greaterThan">
      <formula>0</formula>
    </cfRule>
  </conditionalFormatting>
  <conditionalFormatting sqref="N16">
    <cfRule type="cellIs" dxfId="1654" priority="1651" operator="greaterThan">
      <formula>0</formula>
    </cfRule>
  </conditionalFormatting>
  <conditionalFormatting sqref="N16">
    <cfRule type="cellIs" dxfId="1653" priority="1650" operator="greaterThan">
      <formula>0</formula>
    </cfRule>
  </conditionalFormatting>
  <conditionalFormatting sqref="N16">
    <cfRule type="cellIs" dxfId="1652" priority="1649" operator="greaterThan">
      <formula>0</formula>
    </cfRule>
  </conditionalFormatting>
  <conditionalFormatting sqref="N16">
    <cfRule type="cellIs" dxfId="1651" priority="1648" operator="greaterThan">
      <formula>0</formula>
    </cfRule>
  </conditionalFormatting>
  <conditionalFormatting sqref="N16">
    <cfRule type="cellIs" dxfId="1650" priority="1647" operator="greaterThan">
      <formula>0</formula>
    </cfRule>
  </conditionalFormatting>
  <conditionalFormatting sqref="N16">
    <cfRule type="cellIs" dxfId="1649" priority="1646" operator="greaterThan">
      <formula>0</formula>
    </cfRule>
  </conditionalFormatting>
  <conditionalFormatting sqref="N16">
    <cfRule type="cellIs" dxfId="1648" priority="1645" operator="greaterThan">
      <formula>0</formula>
    </cfRule>
  </conditionalFormatting>
  <conditionalFormatting sqref="N16">
    <cfRule type="cellIs" dxfId="1647" priority="1644" operator="greaterThan">
      <formula>0</formula>
    </cfRule>
  </conditionalFormatting>
  <conditionalFormatting sqref="N16">
    <cfRule type="cellIs" dxfId="1646" priority="1643" operator="greaterThan">
      <formula>0</formula>
    </cfRule>
  </conditionalFormatting>
  <conditionalFormatting sqref="N16">
    <cfRule type="cellIs" dxfId="1645" priority="1642" operator="greaterThan">
      <formula>0</formula>
    </cfRule>
  </conditionalFormatting>
  <conditionalFormatting sqref="N16">
    <cfRule type="cellIs" dxfId="1644" priority="1641" operator="greaterThan">
      <formula>0</formula>
    </cfRule>
  </conditionalFormatting>
  <conditionalFormatting sqref="N16">
    <cfRule type="cellIs" dxfId="1643" priority="1640" operator="greaterThan">
      <formula>0</formula>
    </cfRule>
  </conditionalFormatting>
  <conditionalFormatting sqref="N16">
    <cfRule type="cellIs" dxfId="1642" priority="1639" operator="greaterThan">
      <formula>0</formula>
    </cfRule>
  </conditionalFormatting>
  <conditionalFormatting sqref="N16">
    <cfRule type="cellIs" dxfId="1641" priority="1638" operator="greaterThan">
      <formula>0</formula>
    </cfRule>
  </conditionalFormatting>
  <conditionalFormatting sqref="N16">
    <cfRule type="cellIs" dxfId="1640" priority="1637" operator="greaterThan">
      <formula>0</formula>
    </cfRule>
  </conditionalFormatting>
  <conditionalFormatting sqref="N16">
    <cfRule type="cellIs" dxfId="1639" priority="1636" operator="greaterThan">
      <formula>0</formula>
    </cfRule>
  </conditionalFormatting>
  <conditionalFormatting sqref="N16">
    <cfRule type="cellIs" dxfId="1638" priority="1635" operator="greaterThan">
      <formula>0</formula>
    </cfRule>
  </conditionalFormatting>
  <conditionalFormatting sqref="N16">
    <cfRule type="cellIs" dxfId="1637" priority="1634" operator="greaterThan">
      <formula>0</formula>
    </cfRule>
  </conditionalFormatting>
  <conditionalFormatting sqref="N16">
    <cfRule type="cellIs" dxfId="1636" priority="1633" operator="greaterThan">
      <formula>0</formula>
    </cfRule>
  </conditionalFormatting>
  <conditionalFormatting sqref="N16">
    <cfRule type="cellIs" dxfId="1635" priority="1632" operator="greaterThan">
      <formula>0</formula>
    </cfRule>
  </conditionalFormatting>
  <conditionalFormatting sqref="N16">
    <cfRule type="cellIs" dxfId="1634" priority="1631" operator="greaterThan">
      <formula>0</formula>
    </cfRule>
  </conditionalFormatting>
  <conditionalFormatting sqref="F16:N16">
    <cfRule type="cellIs" dxfId="1633" priority="1630" operator="greaterThan">
      <formula>0</formula>
    </cfRule>
  </conditionalFormatting>
  <conditionalFormatting sqref="F16:N16">
    <cfRule type="cellIs" dxfId="1632" priority="1629" operator="greaterThan">
      <formula>0</formula>
    </cfRule>
  </conditionalFormatting>
  <conditionalFormatting sqref="F16:N16">
    <cfRule type="cellIs" dxfId="1631" priority="1628" operator="greaterThan">
      <formula>0</formula>
    </cfRule>
  </conditionalFormatting>
  <conditionalFormatting sqref="F16:N16">
    <cfRule type="cellIs" dxfId="1630" priority="1627" operator="greaterThan">
      <formula>0</formula>
    </cfRule>
  </conditionalFormatting>
  <conditionalFormatting sqref="F16:N16">
    <cfRule type="cellIs" dxfId="1629" priority="1626" operator="greaterThan">
      <formula>0</formula>
    </cfRule>
  </conditionalFormatting>
  <conditionalFormatting sqref="F16:N16">
    <cfRule type="cellIs" dxfId="1628" priority="1625" operator="greaterThan">
      <formula>0</formula>
    </cfRule>
  </conditionalFormatting>
  <conditionalFormatting sqref="F16:N16">
    <cfRule type="cellIs" dxfId="1627" priority="1624" operator="greaterThan">
      <formula>0</formula>
    </cfRule>
  </conditionalFormatting>
  <conditionalFormatting sqref="F16:N16">
    <cfRule type="cellIs" dxfId="1626" priority="1623" operator="greaterThan">
      <formula>0</formula>
    </cfRule>
  </conditionalFormatting>
  <conditionalFormatting sqref="F16:N16">
    <cfRule type="cellIs" dxfId="1625" priority="1622" operator="greaterThan">
      <formula>0</formula>
    </cfRule>
  </conditionalFormatting>
  <conditionalFormatting sqref="F16:N16">
    <cfRule type="cellIs" dxfId="1624" priority="1621" operator="greaterThan">
      <formula>0</formula>
    </cfRule>
  </conditionalFormatting>
  <conditionalFormatting sqref="F16:N16">
    <cfRule type="cellIs" dxfId="1623" priority="1620" operator="greaterThan">
      <formula>0</formula>
    </cfRule>
  </conditionalFormatting>
  <conditionalFormatting sqref="F16:N16">
    <cfRule type="cellIs" dxfId="1622" priority="1619" operator="greaterThan">
      <formula>0</formula>
    </cfRule>
  </conditionalFormatting>
  <conditionalFormatting sqref="F16:N16">
    <cfRule type="cellIs" dxfId="1621" priority="1618" operator="greaterThan">
      <formula>0</formula>
    </cfRule>
  </conditionalFormatting>
  <conditionalFormatting sqref="F16:N16">
    <cfRule type="cellIs" dxfId="1620" priority="1617" operator="greaterThan">
      <formula>0</formula>
    </cfRule>
  </conditionalFormatting>
  <conditionalFormatting sqref="F16:N16">
    <cfRule type="cellIs" dxfId="1619" priority="1616" operator="greaterThan">
      <formula>0</formula>
    </cfRule>
  </conditionalFormatting>
  <conditionalFormatting sqref="F16:N16">
    <cfRule type="cellIs" dxfId="1618" priority="1615" operator="greaterThan">
      <formula>0</formula>
    </cfRule>
  </conditionalFormatting>
  <conditionalFormatting sqref="F16:N16">
    <cfRule type="cellIs" dxfId="1617" priority="1614" operator="greaterThan">
      <formula>0</formula>
    </cfRule>
  </conditionalFormatting>
  <conditionalFormatting sqref="F16:N16">
    <cfRule type="cellIs" dxfId="1616" priority="1613" operator="greaterThan">
      <formula>0</formula>
    </cfRule>
  </conditionalFormatting>
  <conditionalFormatting sqref="F16:N16">
    <cfRule type="cellIs" dxfId="1615" priority="1612" operator="greaterThan">
      <formula>0</formula>
    </cfRule>
  </conditionalFormatting>
  <conditionalFormatting sqref="F16:N16">
    <cfRule type="cellIs" dxfId="1614" priority="1611" operator="greaterThan">
      <formula>0</formula>
    </cfRule>
  </conditionalFormatting>
  <conditionalFormatting sqref="F16:N16">
    <cfRule type="cellIs" dxfId="1613" priority="1610" operator="greaterThan">
      <formula>0</formula>
    </cfRule>
  </conditionalFormatting>
  <conditionalFormatting sqref="F16:N16">
    <cfRule type="cellIs" dxfId="1612" priority="1609" operator="greaterThan">
      <formula>0</formula>
    </cfRule>
  </conditionalFormatting>
  <conditionalFormatting sqref="F16:N16">
    <cfRule type="cellIs" dxfId="1611" priority="1608" operator="greaterThan">
      <formula>0</formula>
    </cfRule>
  </conditionalFormatting>
  <conditionalFormatting sqref="F16:N16">
    <cfRule type="cellIs" dxfId="1610" priority="1607" operator="greaterThan">
      <formula>0</formula>
    </cfRule>
  </conditionalFormatting>
  <conditionalFormatting sqref="F16:N16">
    <cfRule type="cellIs" dxfId="1609" priority="1606" operator="greaterThan">
      <formula>0</formula>
    </cfRule>
  </conditionalFormatting>
  <conditionalFormatting sqref="F16:N16">
    <cfRule type="cellIs" dxfId="1608" priority="1605" operator="greaterThan">
      <formula>0</formula>
    </cfRule>
  </conditionalFormatting>
  <conditionalFormatting sqref="F16:N16">
    <cfRule type="cellIs" dxfId="1607" priority="1604" operator="greaterThan">
      <formula>0</formula>
    </cfRule>
  </conditionalFormatting>
  <conditionalFormatting sqref="F16:N16">
    <cfRule type="cellIs" dxfId="1606" priority="1603" operator="greaterThan">
      <formula>0</formula>
    </cfRule>
  </conditionalFormatting>
  <conditionalFormatting sqref="F16:N16">
    <cfRule type="cellIs" dxfId="1605" priority="1602" operator="greaterThan">
      <formula>0</formula>
    </cfRule>
  </conditionalFormatting>
  <conditionalFormatting sqref="F16:N16">
    <cfRule type="cellIs" dxfId="1604" priority="1601" operator="greaterThan">
      <formula>0</formula>
    </cfRule>
  </conditionalFormatting>
  <conditionalFormatting sqref="F16:N16">
    <cfRule type="cellIs" dxfId="1603" priority="1600" operator="greaterThan">
      <formula>0</formula>
    </cfRule>
  </conditionalFormatting>
  <conditionalFormatting sqref="F16:N16">
    <cfRule type="cellIs" dxfId="1602" priority="1599" operator="greaterThan">
      <formula>0</formula>
    </cfRule>
  </conditionalFormatting>
  <conditionalFormatting sqref="F16:N16">
    <cfRule type="cellIs" dxfId="1601" priority="1598" operator="greaterThan">
      <formula>0</formula>
    </cfRule>
  </conditionalFormatting>
  <conditionalFormatting sqref="F16:N16">
    <cfRule type="cellIs" dxfId="1600" priority="1597" operator="greaterThan">
      <formula>0</formula>
    </cfRule>
  </conditionalFormatting>
  <conditionalFormatting sqref="F16:N16">
    <cfRule type="cellIs" dxfId="1599" priority="1596" operator="greaterThan">
      <formula>0</formula>
    </cfRule>
  </conditionalFormatting>
  <conditionalFormatting sqref="F16:N16">
    <cfRule type="cellIs" dxfId="1598" priority="1595" operator="greaterThan">
      <formula>0</formula>
    </cfRule>
  </conditionalFormatting>
  <conditionalFormatting sqref="F16:N16">
    <cfRule type="cellIs" dxfId="1597" priority="1594" operator="greaterThan">
      <formula>0</formula>
    </cfRule>
  </conditionalFormatting>
  <conditionalFormatting sqref="F16:N16">
    <cfRule type="cellIs" dxfId="1596" priority="1593" operator="greaterThan">
      <formula>0</formula>
    </cfRule>
  </conditionalFormatting>
  <conditionalFormatting sqref="N16">
    <cfRule type="cellIs" dxfId="1595" priority="1592" operator="greaterThan">
      <formula>0</formula>
    </cfRule>
  </conditionalFormatting>
  <conditionalFormatting sqref="N16">
    <cfRule type="cellIs" dxfId="1594" priority="1591" operator="greaterThan">
      <formula>0</formula>
    </cfRule>
  </conditionalFormatting>
  <conditionalFormatting sqref="N16">
    <cfRule type="cellIs" dxfId="1593" priority="1590" operator="greaterThan">
      <formula>0</formula>
    </cfRule>
  </conditionalFormatting>
  <conditionalFormatting sqref="N16">
    <cfRule type="cellIs" dxfId="1592" priority="1589" operator="greaterThan">
      <formula>0</formula>
    </cfRule>
  </conditionalFormatting>
  <conditionalFormatting sqref="N16">
    <cfRule type="cellIs" dxfId="1591" priority="1588" operator="greaterThan">
      <formula>0</formula>
    </cfRule>
  </conditionalFormatting>
  <conditionalFormatting sqref="N16">
    <cfRule type="cellIs" dxfId="1590" priority="1587" operator="greaterThan">
      <formula>0</formula>
    </cfRule>
  </conditionalFormatting>
  <conditionalFormatting sqref="N16">
    <cfRule type="cellIs" dxfId="1589" priority="1586" operator="greaterThan">
      <formula>0</formula>
    </cfRule>
  </conditionalFormatting>
  <conditionalFormatting sqref="N16">
    <cfRule type="cellIs" dxfId="1588" priority="1585" operator="greaterThan">
      <formula>0</formula>
    </cfRule>
  </conditionalFormatting>
  <conditionalFormatting sqref="N16">
    <cfRule type="cellIs" dxfId="1587" priority="1584" operator="greaterThan">
      <formula>0</formula>
    </cfRule>
  </conditionalFormatting>
  <conditionalFormatting sqref="N16">
    <cfRule type="cellIs" dxfId="1586" priority="1583" operator="greaterThan">
      <formula>0</formula>
    </cfRule>
  </conditionalFormatting>
  <conditionalFormatting sqref="N16">
    <cfRule type="cellIs" dxfId="1585" priority="1582" operator="greaterThan">
      <formula>0</formula>
    </cfRule>
  </conditionalFormatting>
  <conditionalFormatting sqref="N16">
    <cfRule type="cellIs" dxfId="1584" priority="1581" operator="greaterThan">
      <formula>0</formula>
    </cfRule>
  </conditionalFormatting>
  <conditionalFormatting sqref="N16">
    <cfRule type="cellIs" dxfId="1583" priority="1580" operator="greaterThan">
      <formula>0</formula>
    </cfRule>
  </conditionalFormatting>
  <conditionalFormatting sqref="N16">
    <cfRule type="cellIs" dxfId="1582" priority="1579" operator="greaterThan">
      <formula>0</formula>
    </cfRule>
  </conditionalFormatting>
  <conditionalFormatting sqref="N16">
    <cfRule type="cellIs" dxfId="1581" priority="1578" operator="greaterThan">
      <formula>0</formula>
    </cfRule>
  </conditionalFormatting>
  <conditionalFormatting sqref="N16">
    <cfRule type="cellIs" dxfId="1580" priority="1577" operator="greaterThan">
      <formula>0</formula>
    </cfRule>
  </conditionalFormatting>
  <conditionalFormatting sqref="N16">
    <cfRule type="cellIs" dxfId="1579" priority="1576" operator="greaterThan">
      <formula>0</formula>
    </cfRule>
  </conditionalFormatting>
  <conditionalFormatting sqref="N16">
    <cfRule type="cellIs" dxfId="1578" priority="1575" operator="greaterThan">
      <formula>0</formula>
    </cfRule>
  </conditionalFormatting>
  <conditionalFormatting sqref="N16">
    <cfRule type="cellIs" dxfId="1577" priority="1574" operator="greaterThan">
      <formula>0</formula>
    </cfRule>
  </conditionalFormatting>
  <conditionalFormatting sqref="N16">
    <cfRule type="cellIs" dxfId="1576" priority="1573" operator="greaterThan">
      <formula>0</formula>
    </cfRule>
  </conditionalFormatting>
  <conditionalFormatting sqref="N16">
    <cfRule type="cellIs" dxfId="1575" priority="1572" operator="greaterThan">
      <formula>0</formula>
    </cfRule>
  </conditionalFormatting>
  <conditionalFormatting sqref="N16">
    <cfRule type="cellIs" dxfId="1574" priority="1571" operator="greaterThan">
      <formula>0</formula>
    </cfRule>
  </conditionalFormatting>
  <conditionalFormatting sqref="N16">
    <cfRule type="cellIs" dxfId="1573" priority="1570" operator="greaterThan">
      <formula>0</formula>
    </cfRule>
  </conditionalFormatting>
  <conditionalFormatting sqref="N16">
    <cfRule type="cellIs" dxfId="1572" priority="1569" operator="greaterThan">
      <formula>0</formula>
    </cfRule>
  </conditionalFormatting>
  <conditionalFormatting sqref="N16">
    <cfRule type="cellIs" dxfId="1571" priority="1568" operator="greaterThan">
      <formula>0</formula>
    </cfRule>
  </conditionalFormatting>
  <conditionalFormatting sqref="N16">
    <cfRule type="cellIs" dxfId="1570" priority="1567" operator="greaterThan">
      <formula>0</formula>
    </cfRule>
  </conditionalFormatting>
  <conditionalFormatting sqref="N16">
    <cfRule type="cellIs" dxfId="1569" priority="1566" operator="greaterThan">
      <formula>0</formula>
    </cfRule>
  </conditionalFormatting>
  <conditionalFormatting sqref="N16">
    <cfRule type="cellIs" dxfId="1568" priority="1565" operator="greaterThan">
      <formula>0</formula>
    </cfRule>
  </conditionalFormatting>
  <conditionalFormatting sqref="N16">
    <cfRule type="cellIs" dxfId="1567" priority="1564" operator="greaterThan">
      <formula>0</formula>
    </cfRule>
  </conditionalFormatting>
  <conditionalFormatting sqref="N16">
    <cfRule type="cellIs" dxfId="1566" priority="1563" operator="greaterThan">
      <formula>0</formula>
    </cfRule>
  </conditionalFormatting>
  <conditionalFormatting sqref="N16">
    <cfRule type="cellIs" dxfId="1565" priority="1562" operator="greaterThan">
      <formula>0</formula>
    </cfRule>
  </conditionalFormatting>
  <conditionalFormatting sqref="N16">
    <cfRule type="cellIs" dxfId="1564" priority="1561" operator="greaterThan">
      <formula>0</formula>
    </cfRule>
  </conditionalFormatting>
  <conditionalFormatting sqref="N16">
    <cfRule type="cellIs" dxfId="1563" priority="1560" operator="greaterThan">
      <formula>0</formula>
    </cfRule>
  </conditionalFormatting>
  <conditionalFormatting sqref="N16">
    <cfRule type="cellIs" dxfId="1562" priority="1559" operator="greaterThan">
      <formula>0</formula>
    </cfRule>
  </conditionalFormatting>
  <conditionalFormatting sqref="N16">
    <cfRule type="cellIs" dxfId="1561" priority="1558" operator="greaterThan">
      <formula>0</formula>
    </cfRule>
  </conditionalFormatting>
  <conditionalFormatting sqref="N16">
    <cfRule type="cellIs" dxfId="1560" priority="1557" operator="greaterThan">
      <formula>0</formula>
    </cfRule>
  </conditionalFormatting>
  <conditionalFormatting sqref="N16">
    <cfRule type="cellIs" dxfId="1559" priority="1556" operator="greaterThan">
      <formula>0</formula>
    </cfRule>
  </conditionalFormatting>
  <conditionalFormatting sqref="N16">
    <cfRule type="cellIs" dxfId="1558" priority="1555" operator="greaterThan">
      <formula>0</formula>
    </cfRule>
  </conditionalFormatting>
  <conditionalFormatting sqref="F16:N16">
    <cfRule type="cellIs" dxfId="1557" priority="1554" operator="greaterThan">
      <formula>0</formula>
    </cfRule>
  </conditionalFormatting>
  <conditionalFormatting sqref="F16:N16">
    <cfRule type="cellIs" dxfId="1556" priority="1553" operator="greaterThan">
      <formula>0</formula>
    </cfRule>
  </conditionalFormatting>
  <conditionalFormatting sqref="F16:N16">
    <cfRule type="cellIs" dxfId="1555" priority="1552" operator="greaterThan">
      <formula>0</formula>
    </cfRule>
  </conditionalFormatting>
  <conditionalFormatting sqref="F16:N16">
    <cfRule type="cellIs" dxfId="1554" priority="1551" operator="greaterThan">
      <formula>0</formula>
    </cfRule>
  </conditionalFormatting>
  <conditionalFormatting sqref="F16:N16">
    <cfRule type="cellIs" dxfId="1553" priority="1550" operator="greaterThan">
      <formula>0</formula>
    </cfRule>
  </conditionalFormatting>
  <conditionalFormatting sqref="F16:N16">
    <cfRule type="cellIs" dxfId="1552" priority="1549" operator="greaterThan">
      <formula>0</formula>
    </cfRule>
  </conditionalFormatting>
  <conditionalFormatting sqref="F16:N16">
    <cfRule type="cellIs" dxfId="1551" priority="1548" operator="greaterThan">
      <formula>0</formula>
    </cfRule>
  </conditionalFormatting>
  <conditionalFormatting sqref="F16:N16">
    <cfRule type="cellIs" dxfId="1550" priority="1547" operator="greaterThan">
      <formula>0</formula>
    </cfRule>
  </conditionalFormatting>
  <conditionalFormatting sqref="F16:N16">
    <cfRule type="cellIs" dxfId="1549" priority="1546" operator="greaterThan">
      <formula>0</formula>
    </cfRule>
  </conditionalFormatting>
  <conditionalFormatting sqref="F16:N16">
    <cfRule type="cellIs" dxfId="1548" priority="1545" operator="greaterThan">
      <formula>0</formula>
    </cfRule>
  </conditionalFormatting>
  <conditionalFormatting sqref="F16:N16">
    <cfRule type="cellIs" dxfId="1547" priority="1544" operator="greaterThan">
      <formula>0</formula>
    </cfRule>
  </conditionalFormatting>
  <conditionalFormatting sqref="F16:N16">
    <cfRule type="cellIs" dxfId="1546" priority="1543" operator="greaterThan">
      <formula>0</formula>
    </cfRule>
  </conditionalFormatting>
  <conditionalFormatting sqref="F16:N16">
    <cfRule type="cellIs" dxfId="1545" priority="1542" operator="greaterThan">
      <formula>0</formula>
    </cfRule>
  </conditionalFormatting>
  <conditionalFormatting sqref="F16:N16">
    <cfRule type="cellIs" dxfId="1544" priority="1541" operator="greaterThan">
      <formula>0</formula>
    </cfRule>
  </conditionalFormatting>
  <conditionalFormatting sqref="F16:N16">
    <cfRule type="cellIs" dxfId="1543" priority="1540" operator="greaterThan">
      <formula>0</formula>
    </cfRule>
  </conditionalFormatting>
  <conditionalFormatting sqref="F16:N16">
    <cfRule type="cellIs" dxfId="1542" priority="1539" operator="greaterThan">
      <formula>0</formula>
    </cfRule>
  </conditionalFormatting>
  <conditionalFormatting sqref="F16:N16">
    <cfRule type="cellIs" dxfId="1541" priority="1538" operator="greaterThan">
      <formula>0</formula>
    </cfRule>
  </conditionalFormatting>
  <conditionalFormatting sqref="F16:N16">
    <cfRule type="cellIs" dxfId="1540" priority="1537" operator="greaterThan">
      <formula>0</formula>
    </cfRule>
  </conditionalFormatting>
  <conditionalFormatting sqref="F16:N16">
    <cfRule type="cellIs" dxfId="1539" priority="1536" operator="greaterThan">
      <formula>0</formula>
    </cfRule>
  </conditionalFormatting>
  <conditionalFormatting sqref="F16:N16">
    <cfRule type="cellIs" dxfId="1538" priority="1535" operator="greaterThan">
      <formula>0</formula>
    </cfRule>
  </conditionalFormatting>
  <conditionalFormatting sqref="F16:N16">
    <cfRule type="cellIs" dxfId="1537" priority="1534" operator="greaterThan">
      <formula>0</formula>
    </cfRule>
  </conditionalFormatting>
  <conditionalFormatting sqref="F16:N16">
    <cfRule type="cellIs" dxfId="1536" priority="1533" operator="greaterThan">
      <formula>0</formula>
    </cfRule>
  </conditionalFormatting>
  <conditionalFormatting sqref="F16:N16">
    <cfRule type="cellIs" dxfId="1535" priority="1532" operator="greaterThan">
      <formula>0</formula>
    </cfRule>
  </conditionalFormatting>
  <conditionalFormatting sqref="F16:N16">
    <cfRule type="cellIs" dxfId="1534" priority="1531" operator="greaterThan">
      <formula>0</formula>
    </cfRule>
  </conditionalFormatting>
  <conditionalFormatting sqref="F16:N16">
    <cfRule type="cellIs" dxfId="1533" priority="1530" operator="greaterThan">
      <formula>0</formula>
    </cfRule>
  </conditionalFormatting>
  <conditionalFormatting sqref="F16:N16">
    <cfRule type="cellIs" dxfId="1532" priority="1529" operator="greaterThan">
      <formula>0</formula>
    </cfRule>
  </conditionalFormatting>
  <conditionalFormatting sqref="F16:N16">
    <cfRule type="cellIs" dxfId="1531" priority="1528" operator="greaterThan">
      <formula>0</formula>
    </cfRule>
  </conditionalFormatting>
  <conditionalFormatting sqref="F16:N16">
    <cfRule type="cellIs" dxfId="1530" priority="1527" operator="greaterThan">
      <formula>0</formula>
    </cfRule>
  </conditionalFormatting>
  <conditionalFormatting sqref="F16:N16">
    <cfRule type="cellIs" dxfId="1529" priority="1526" operator="greaterThan">
      <formula>0</formula>
    </cfRule>
  </conditionalFormatting>
  <conditionalFormatting sqref="F16:N16">
    <cfRule type="cellIs" dxfId="1528" priority="1525" operator="greaterThan">
      <formula>0</formula>
    </cfRule>
  </conditionalFormatting>
  <conditionalFormatting sqref="F16:N16">
    <cfRule type="cellIs" dxfId="1527" priority="1524" operator="greaterThan">
      <formula>0</formula>
    </cfRule>
  </conditionalFormatting>
  <conditionalFormatting sqref="F16:N16">
    <cfRule type="cellIs" dxfId="1526" priority="1523" operator="greaterThan">
      <formula>0</formula>
    </cfRule>
  </conditionalFormatting>
  <conditionalFormatting sqref="F16:N16">
    <cfRule type="cellIs" dxfId="1525" priority="1522" operator="greaterThan">
      <formula>0</formula>
    </cfRule>
  </conditionalFormatting>
  <conditionalFormatting sqref="F16:N16">
    <cfRule type="cellIs" dxfId="1524" priority="1521" operator="greaterThan">
      <formula>0</formula>
    </cfRule>
  </conditionalFormatting>
  <conditionalFormatting sqref="F16:N16">
    <cfRule type="cellIs" dxfId="1523" priority="1520" operator="greaterThan">
      <formula>0</formula>
    </cfRule>
  </conditionalFormatting>
  <conditionalFormatting sqref="F16:N16">
    <cfRule type="cellIs" dxfId="1522" priority="1519" operator="greaterThan">
      <formula>0</formula>
    </cfRule>
  </conditionalFormatting>
  <conditionalFormatting sqref="F16:N16">
    <cfRule type="cellIs" dxfId="1521" priority="1518" operator="greaterThan">
      <formula>0</formula>
    </cfRule>
  </conditionalFormatting>
  <conditionalFormatting sqref="F16:N16">
    <cfRule type="cellIs" dxfId="1520" priority="1517" operator="greaterThan">
      <formula>0</formula>
    </cfRule>
  </conditionalFormatting>
  <conditionalFormatting sqref="N16">
    <cfRule type="cellIs" dxfId="1519" priority="1516" operator="greaterThan">
      <formula>0</formula>
    </cfRule>
  </conditionalFormatting>
  <conditionalFormatting sqref="N16">
    <cfRule type="cellIs" dxfId="1518" priority="1515" operator="greaterThan">
      <formula>0</formula>
    </cfRule>
  </conditionalFormatting>
  <conditionalFormatting sqref="N16">
    <cfRule type="cellIs" dxfId="1517" priority="1514" operator="greaterThan">
      <formula>0</formula>
    </cfRule>
  </conditionalFormatting>
  <conditionalFormatting sqref="N16">
    <cfRule type="cellIs" dxfId="1516" priority="1513" operator="greaterThan">
      <formula>0</formula>
    </cfRule>
  </conditionalFormatting>
  <conditionalFormatting sqref="N16">
    <cfRule type="cellIs" dxfId="1515" priority="1512" operator="greaterThan">
      <formula>0</formula>
    </cfRule>
  </conditionalFormatting>
  <conditionalFormatting sqref="N16">
    <cfRule type="cellIs" dxfId="1514" priority="1511" operator="greaterThan">
      <formula>0</formula>
    </cfRule>
  </conditionalFormatting>
  <conditionalFormatting sqref="N16">
    <cfRule type="cellIs" dxfId="1513" priority="1510" operator="greaterThan">
      <formula>0</formula>
    </cfRule>
  </conditionalFormatting>
  <conditionalFormatting sqref="N16">
    <cfRule type="cellIs" dxfId="1512" priority="1509" operator="greaterThan">
      <formula>0</formula>
    </cfRule>
  </conditionalFormatting>
  <conditionalFormatting sqref="N16">
    <cfRule type="cellIs" dxfId="1511" priority="1508" operator="greaterThan">
      <formula>0</formula>
    </cfRule>
  </conditionalFormatting>
  <conditionalFormatting sqref="N16">
    <cfRule type="cellIs" dxfId="1510" priority="1507" operator="greaterThan">
      <formula>0</formula>
    </cfRule>
  </conditionalFormatting>
  <conditionalFormatting sqref="N16">
    <cfRule type="cellIs" dxfId="1509" priority="1506" operator="greaterThan">
      <formula>0</formula>
    </cfRule>
  </conditionalFormatting>
  <conditionalFormatting sqref="N16">
    <cfRule type="cellIs" dxfId="1508" priority="1505" operator="greaterThan">
      <formula>0</formula>
    </cfRule>
  </conditionalFormatting>
  <conditionalFormatting sqref="N16">
    <cfRule type="cellIs" dxfId="1507" priority="1504" operator="greaterThan">
      <formula>0</formula>
    </cfRule>
  </conditionalFormatting>
  <conditionalFormatting sqref="N16">
    <cfRule type="cellIs" dxfId="1506" priority="1503" operator="greaterThan">
      <formula>0</formula>
    </cfRule>
  </conditionalFormatting>
  <conditionalFormatting sqref="N16">
    <cfRule type="cellIs" dxfId="1505" priority="1502" operator="greaterThan">
      <formula>0</formula>
    </cfRule>
  </conditionalFormatting>
  <conditionalFormatting sqref="N16">
    <cfRule type="cellIs" dxfId="1504" priority="1501" operator="greaterThan">
      <formula>0</formula>
    </cfRule>
  </conditionalFormatting>
  <conditionalFormatting sqref="N16">
    <cfRule type="cellIs" dxfId="1503" priority="1500" operator="greaterThan">
      <formula>0</formula>
    </cfRule>
  </conditionalFormatting>
  <conditionalFormatting sqref="N16">
    <cfRule type="cellIs" dxfId="1502" priority="1499" operator="greaterThan">
      <formula>0</formula>
    </cfRule>
  </conditionalFormatting>
  <conditionalFormatting sqref="N16">
    <cfRule type="cellIs" dxfId="1501" priority="1498" operator="greaterThan">
      <formula>0</formula>
    </cfRule>
  </conditionalFormatting>
  <conditionalFormatting sqref="N16">
    <cfRule type="cellIs" dxfId="1500" priority="1497" operator="greaterThan">
      <formula>0</formula>
    </cfRule>
  </conditionalFormatting>
  <conditionalFormatting sqref="N16">
    <cfRule type="cellIs" dxfId="1499" priority="1496" operator="greaterThan">
      <formula>0</formula>
    </cfRule>
  </conditionalFormatting>
  <conditionalFormatting sqref="N16">
    <cfRule type="cellIs" dxfId="1498" priority="1495" operator="greaterThan">
      <formula>0</formula>
    </cfRule>
  </conditionalFormatting>
  <conditionalFormatting sqref="N16">
    <cfRule type="cellIs" dxfId="1497" priority="1494" operator="greaterThan">
      <formula>0</formula>
    </cfRule>
  </conditionalFormatting>
  <conditionalFormatting sqref="N16">
    <cfRule type="cellIs" dxfId="1496" priority="1493" operator="greaterThan">
      <formula>0</formula>
    </cfRule>
  </conditionalFormatting>
  <conditionalFormatting sqref="N16">
    <cfRule type="cellIs" dxfId="1495" priority="1492" operator="greaterThan">
      <formula>0</formula>
    </cfRule>
  </conditionalFormatting>
  <conditionalFormatting sqref="N16">
    <cfRule type="cellIs" dxfId="1494" priority="1491" operator="greaterThan">
      <formula>0</formula>
    </cfRule>
  </conditionalFormatting>
  <conditionalFormatting sqref="N16">
    <cfRule type="cellIs" dxfId="1493" priority="1490" operator="greaterThan">
      <formula>0</formula>
    </cfRule>
  </conditionalFormatting>
  <conditionalFormatting sqref="N16">
    <cfRule type="cellIs" dxfId="1492" priority="1489" operator="greaterThan">
      <formula>0</formula>
    </cfRule>
  </conditionalFormatting>
  <conditionalFormatting sqref="N16">
    <cfRule type="cellIs" dxfId="1491" priority="1488" operator="greaterThan">
      <formula>0</formula>
    </cfRule>
  </conditionalFormatting>
  <conditionalFormatting sqref="N16">
    <cfRule type="cellIs" dxfId="1490" priority="1487" operator="greaterThan">
      <formula>0</formula>
    </cfRule>
  </conditionalFormatting>
  <conditionalFormatting sqref="N16">
    <cfRule type="cellIs" dxfId="1489" priority="1486" operator="greaterThan">
      <formula>0</formula>
    </cfRule>
  </conditionalFormatting>
  <conditionalFormatting sqref="N16">
    <cfRule type="cellIs" dxfId="1488" priority="1485" operator="greaterThan">
      <formula>0</formula>
    </cfRule>
  </conditionalFormatting>
  <conditionalFormatting sqref="N16">
    <cfRule type="cellIs" dxfId="1487" priority="1484" operator="greaterThan">
      <formula>0</formula>
    </cfRule>
  </conditionalFormatting>
  <conditionalFormatting sqref="N16">
    <cfRule type="cellIs" dxfId="1486" priority="1483" operator="greaterThan">
      <formula>0</formula>
    </cfRule>
  </conditionalFormatting>
  <conditionalFormatting sqref="N16">
    <cfRule type="cellIs" dxfId="1485" priority="1482" operator="greaterThan">
      <formula>0</formula>
    </cfRule>
  </conditionalFormatting>
  <conditionalFormatting sqref="N16">
    <cfRule type="cellIs" dxfId="1484" priority="1481" operator="greaterThan">
      <formula>0</formula>
    </cfRule>
  </conditionalFormatting>
  <conditionalFormatting sqref="N16">
    <cfRule type="cellIs" dxfId="1483" priority="1480" operator="greaterThan">
      <formula>0</formula>
    </cfRule>
  </conditionalFormatting>
  <conditionalFormatting sqref="N16">
    <cfRule type="cellIs" dxfId="1482" priority="1479" operator="greaterThan">
      <formula>0</formula>
    </cfRule>
  </conditionalFormatting>
  <conditionalFormatting sqref="F16:N16">
    <cfRule type="cellIs" dxfId="1481" priority="1478" operator="greaterThan">
      <formula>0</formula>
    </cfRule>
  </conditionalFormatting>
  <conditionalFormatting sqref="F16:N16">
    <cfRule type="cellIs" dxfId="1480" priority="1477" operator="greaterThan">
      <formula>0</formula>
    </cfRule>
  </conditionalFormatting>
  <conditionalFormatting sqref="F16:N16">
    <cfRule type="cellIs" dxfId="1479" priority="1476" operator="greaterThan">
      <formula>0</formula>
    </cfRule>
  </conditionalFormatting>
  <conditionalFormatting sqref="F16:N16">
    <cfRule type="cellIs" dxfId="1478" priority="1475" operator="greaterThan">
      <formula>0</formula>
    </cfRule>
  </conditionalFormatting>
  <conditionalFormatting sqref="F16:N16">
    <cfRule type="cellIs" dxfId="1477" priority="1474" operator="greaterThan">
      <formula>0</formula>
    </cfRule>
  </conditionalFormatting>
  <conditionalFormatting sqref="F16:N16">
    <cfRule type="cellIs" dxfId="1476" priority="1473" operator="greaterThan">
      <formula>0</formula>
    </cfRule>
  </conditionalFormatting>
  <conditionalFormatting sqref="F16:N16">
    <cfRule type="cellIs" dxfId="1475" priority="1472" operator="greaterThan">
      <formula>0</formula>
    </cfRule>
  </conditionalFormatting>
  <conditionalFormatting sqref="F16:N16">
    <cfRule type="cellIs" dxfId="1474" priority="1471" operator="greaterThan">
      <formula>0</formula>
    </cfRule>
  </conditionalFormatting>
  <conditionalFormatting sqref="F16:N16">
    <cfRule type="cellIs" dxfId="1473" priority="1470" operator="greaterThan">
      <formula>0</formula>
    </cfRule>
  </conditionalFormatting>
  <conditionalFormatting sqref="F16:N16">
    <cfRule type="cellIs" dxfId="1472" priority="1469" operator="greaterThan">
      <formula>0</formula>
    </cfRule>
  </conditionalFormatting>
  <conditionalFormatting sqref="F16:N16">
    <cfRule type="cellIs" dxfId="1471" priority="1468" operator="greaterThan">
      <formula>0</formula>
    </cfRule>
  </conditionalFormatting>
  <conditionalFormatting sqref="F16:N16">
    <cfRule type="cellIs" dxfId="1470" priority="1467" operator="greaterThan">
      <formula>0</formula>
    </cfRule>
  </conditionalFormatting>
  <conditionalFormatting sqref="F16:N16">
    <cfRule type="cellIs" dxfId="1469" priority="1466" operator="greaterThan">
      <formula>0</formula>
    </cfRule>
  </conditionalFormatting>
  <conditionalFormatting sqref="F16:N16">
    <cfRule type="cellIs" dxfId="1468" priority="1465" operator="greaterThan">
      <formula>0</formula>
    </cfRule>
  </conditionalFormatting>
  <conditionalFormatting sqref="F16:N16">
    <cfRule type="cellIs" dxfId="1467" priority="1464" operator="greaterThan">
      <formula>0</formula>
    </cfRule>
  </conditionalFormatting>
  <conditionalFormatting sqref="F16:N16">
    <cfRule type="cellIs" dxfId="1466" priority="1463" operator="greaterThan">
      <formula>0</formula>
    </cfRule>
  </conditionalFormatting>
  <conditionalFormatting sqref="F16:N16">
    <cfRule type="cellIs" dxfId="1465" priority="1462" operator="greaterThan">
      <formula>0</formula>
    </cfRule>
  </conditionalFormatting>
  <conditionalFormatting sqref="F16:N16">
    <cfRule type="cellIs" dxfId="1464" priority="1461" operator="greaterThan">
      <formula>0</formula>
    </cfRule>
  </conditionalFormatting>
  <conditionalFormatting sqref="F16:N16">
    <cfRule type="cellIs" dxfId="1463" priority="1460" operator="greaterThan">
      <formula>0</formula>
    </cfRule>
  </conditionalFormatting>
  <conditionalFormatting sqref="F16:N16">
    <cfRule type="cellIs" dxfId="1462" priority="1459" operator="greaterThan">
      <formula>0</formula>
    </cfRule>
  </conditionalFormatting>
  <conditionalFormatting sqref="F16:N16">
    <cfRule type="cellIs" dxfId="1461" priority="1458" operator="greaterThan">
      <formula>0</formula>
    </cfRule>
  </conditionalFormatting>
  <conditionalFormatting sqref="F16:N16">
    <cfRule type="cellIs" dxfId="1460" priority="1457" operator="greaterThan">
      <formula>0</formula>
    </cfRule>
  </conditionalFormatting>
  <conditionalFormatting sqref="F16:N16">
    <cfRule type="cellIs" dxfId="1459" priority="1456" operator="greaterThan">
      <formula>0</formula>
    </cfRule>
  </conditionalFormatting>
  <conditionalFormatting sqref="F16:N16">
    <cfRule type="cellIs" dxfId="1458" priority="1455" operator="greaterThan">
      <formula>0</formula>
    </cfRule>
  </conditionalFormatting>
  <conditionalFormatting sqref="F16:N16">
    <cfRule type="cellIs" dxfId="1457" priority="1454" operator="greaterThan">
      <formula>0</formula>
    </cfRule>
  </conditionalFormatting>
  <conditionalFormatting sqref="F16:N16">
    <cfRule type="cellIs" dxfId="1456" priority="1453" operator="greaterThan">
      <formula>0</formula>
    </cfRule>
  </conditionalFormatting>
  <conditionalFormatting sqref="F16:N16">
    <cfRule type="cellIs" dxfId="1455" priority="1452" operator="greaterThan">
      <formula>0</formula>
    </cfRule>
  </conditionalFormatting>
  <conditionalFormatting sqref="F16:N16">
    <cfRule type="cellIs" dxfId="1454" priority="1451" operator="greaterThan">
      <formula>0</formula>
    </cfRule>
  </conditionalFormatting>
  <conditionalFormatting sqref="F16:N16">
    <cfRule type="cellIs" dxfId="1453" priority="1450" operator="greaterThan">
      <formula>0</formula>
    </cfRule>
  </conditionalFormatting>
  <conditionalFormatting sqref="F16:N16">
    <cfRule type="cellIs" dxfId="1452" priority="1449" operator="greaterThan">
      <formula>0</formula>
    </cfRule>
  </conditionalFormatting>
  <conditionalFormatting sqref="F16:N16">
    <cfRule type="cellIs" dxfId="1451" priority="1448" operator="greaterThan">
      <formula>0</formula>
    </cfRule>
  </conditionalFormatting>
  <conditionalFormatting sqref="F16:N16">
    <cfRule type="cellIs" dxfId="1450" priority="1447" operator="greaterThan">
      <formula>0</formula>
    </cfRule>
  </conditionalFormatting>
  <conditionalFormatting sqref="F16:N16">
    <cfRule type="cellIs" dxfId="1449" priority="1446" operator="greaterThan">
      <formula>0</formula>
    </cfRule>
  </conditionalFormatting>
  <conditionalFormatting sqref="F16:N16">
    <cfRule type="cellIs" dxfId="1448" priority="1445" operator="greaterThan">
      <formula>0</formula>
    </cfRule>
  </conditionalFormatting>
  <conditionalFormatting sqref="F16:N16">
    <cfRule type="cellIs" dxfId="1447" priority="1444" operator="greaterThan">
      <formula>0</formula>
    </cfRule>
  </conditionalFormatting>
  <conditionalFormatting sqref="F16:N16">
    <cfRule type="cellIs" dxfId="1446" priority="1443" operator="greaterThan">
      <formula>0</formula>
    </cfRule>
  </conditionalFormatting>
  <conditionalFormatting sqref="F16:N16">
    <cfRule type="cellIs" dxfId="1445" priority="1442" operator="greaterThan">
      <formula>0</formula>
    </cfRule>
  </conditionalFormatting>
  <conditionalFormatting sqref="F16:N16">
    <cfRule type="cellIs" dxfId="1444" priority="1441" operator="greaterThan">
      <formula>0</formula>
    </cfRule>
  </conditionalFormatting>
  <conditionalFormatting sqref="N16">
    <cfRule type="cellIs" dxfId="1443" priority="1440" operator="greaterThan">
      <formula>0</formula>
    </cfRule>
  </conditionalFormatting>
  <conditionalFormatting sqref="N16">
    <cfRule type="cellIs" dxfId="1442" priority="1439" operator="greaterThan">
      <formula>0</formula>
    </cfRule>
  </conditionalFormatting>
  <conditionalFormatting sqref="N16">
    <cfRule type="cellIs" dxfId="1441" priority="1438" operator="greaterThan">
      <formula>0</formula>
    </cfRule>
  </conditionalFormatting>
  <conditionalFormatting sqref="N16">
    <cfRule type="cellIs" dxfId="1440" priority="1437" operator="greaterThan">
      <formula>0</formula>
    </cfRule>
  </conditionalFormatting>
  <conditionalFormatting sqref="N16">
    <cfRule type="cellIs" dxfId="1439" priority="1436" operator="greaterThan">
      <formula>0</formula>
    </cfRule>
  </conditionalFormatting>
  <conditionalFormatting sqref="N16">
    <cfRule type="cellIs" dxfId="1438" priority="1435" operator="greaterThan">
      <formula>0</formula>
    </cfRule>
  </conditionalFormatting>
  <conditionalFormatting sqref="N16">
    <cfRule type="cellIs" dxfId="1437" priority="1434" operator="greaterThan">
      <formula>0</formula>
    </cfRule>
  </conditionalFormatting>
  <conditionalFormatting sqref="N16">
    <cfRule type="cellIs" dxfId="1436" priority="1433" operator="greaterThan">
      <formula>0</formula>
    </cfRule>
  </conditionalFormatting>
  <conditionalFormatting sqref="N16">
    <cfRule type="cellIs" dxfId="1435" priority="1432" operator="greaterThan">
      <formula>0</formula>
    </cfRule>
  </conditionalFormatting>
  <conditionalFormatting sqref="N16">
    <cfRule type="cellIs" dxfId="1434" priority="1431" operator="greaterThan">
      <formula>0</formula>
    </cfRule>
  </conditionalFormatting>
  <conditionalFormatting sqref="N16">
    <cfRule type="cellIs" dxfId="1433" priority="1430" operator="greaterThan">
      <formula>0</formula>
    </cfRule>
  </conditionalFormatting>
  <conditionalFormatting sqref="N16">
    <cfRule type="cellIs" dxfId="1432" priority="1429" operator="greaterThan">
      <formula>0</formula>
    </cfRule>
  </conditionalFormatting>
  <conditionalFormatting sqref="N16">
    <cfRule type="cellIs" dxfId="1431" priority="1428" operator="greaterThan">
      <formula>0</formula>
    </cfRule>
  </conditionalFormatting>
  <conditionalFormatting sqref="N16">
    <cfRule type="cellIs" dxfId="1430" priority="1427" operator="greaterThan">
      <formula>0</formula>
    </cfRule>
  </conditionalFormatting>
  <conditionalFormatting sqref="N16">
    <cfRule type="cellIs" dxfId="1429" priority="1426" operator="greaterThan">
      <formula>0</formula>
    </cfRule>
  </conditionalFormatting>
  <conditionalFormatting sqref="N16">
    <cfRule type="cellIs" dxfId="1428" priority="1425" operator="greaterThan">
      <formula>0</formula>
    </cfRule>
  </conditionalFormatting>
  <conditionalFormatting sqref="N16">
    <cfRule type="cellIs" dxfId="1427" priority="1424" operator="greaterThan">
      <formula>0</formula>
    </cfRule>
  </conditionalFormatting>
  <conditionalFormatting sqref="N16">
    <cfRule type="cellIs" dxfId="1426" priority="1423" operator="greaterThan">
      <formula>0</formula>
    </cfRule>
  </conditionalFormatting>
  <conditionalFormatting sqref="N16">
    <cfRule type="cellIs" dxfId="1425" priority="1422" operator="greaterThan">
      <formula>0</formula>
    </cfRule>
  </conditionalFormatting>
  <conditionalFormatting sqref="N16">
    <cfRule type="cellIs" dxfId="1424" priority="1421" operator="greaterThan">
      <formula>0</formula>
    </cfRule>
  </conditionalFormatting>
  <conditionalFormatting sqref="N16">
    <cfRule type="cellIs" dxfId="1423" priority="1420" operator="greaterThan">
      <formula>0</formula>
    </cfRule>
  </conditionalFormatting>
  <conditionalFormatting sqref="N16">
    <cfRule type="cellIs" dxfId="1422" priority="1419" operator="greaterThan">
      <formula>0</formula>
    </cfRule>
  </conditionalFormatting>
  <conditionalFormatting sqref="N16">
    <cfRule type="cellIs" dxfId="1421" priority="1418" operator="greaterThan">
      <formula>0</formula>
    </cfRule>
  </conditionalFormatting>
  <conditionalFormatting sqref="N16">
    <cfRule type="cellIs" dxfId="1420" priority="1417" operator="greaterThan">
      <formula>0</formula>
    </cfRule>
  </conditionalFormatting>
  <conditionalFormatting sqref="N16">
    <cfRule type="cellIs" dxfId="1419" priority="1416" operator="greaterThan">
      <formula>0</formula>
    </cfRule>
  </conditionalFormatting>
  <conditionalFormatting sqref="N16">
    <cfRule type="cellIs" dxfId="1418" priority="1415" operator="greaterThan">
      <formula>0</formula>
    </cfRule>
  </conditionalFormatting>
  <conditionalFormatting sqref="N16">
    <cfRule type="cellIs" dxfId="1417" priority="1414" operator="greaterThan">
      <formula>0</formula>
    </cfRule>
  </conditionalFormatting>
  <conditionalFormatting sqref="N16">
    <cfRule type="cellIs" dxfId="1416" priority="1413" operator="greaterThan">
      <formula>0</formula>
    </cfRule>
  </conditionalFormatting>
  <conditionalFormatting sqref="N16">
    <cfRule type="cellIs" dxfId="1415" priority="1412" operator="greaterThan">
      <formula>0</formula>
    </cfRule>
  </conditionalFormatting>
  <conditionalFormatting sqref="N16">
    <cfRule type="cellIs" dxfId="1414" priority="1411" operator="greaterThan">
      <formula>0</formula>
    </cfRule>
  </conditionalFormatting>
  <conditionalFormatting sqref="N16">
    <cfRule type="cellIs" dxfId="1413" priority="1410" operator="greaterThan">
      <formula>0</formula>
    </cfRule>
  </conditionalFormatting>
  <conditionalFormatting sqref="N16">
    <cfRule type="cellIs" dxfId="1412" priority="1409" operator="greaterThan">
      <formula>0</formula>
    </cfRule>
  </conditionalFormatting>
  <conditionalFormatting sqref="N16">
    <cfRule type="cellIs" dxfId="1411" priority="1408" operator="greaterThan">
      <formula>0</formula>
    </cfRule>
  </conditionalFormatting>
  <conditionalFormatting sqref="N16">
    <cfRule type="cellIs" dxfId="1410" priority="1407" operator="greaterThan">
      <formula>0</formula>
    </cfRule>
  </conditionalFormatting>
  <conditionalFormatting sqref="N16">
    <cfRule type="cellIs" dxfId="1409" priority="1406" operator="greaterThan">
      <formula>0</formula>
    </cfRule>
  </conditionalFormatting>
  <conditionalFormatting sqref="N16">
    <cfRule type="cellIs" dxfId="1408" priority="1405" operator="greaterThan">
      <formula>0</formula>
    </cfRule>
  </conditionalFormatting>
  <conditionalFormatting sqref="N16">
    <cfRule type="cellIs" dxfId="1407" priority="1404" operator="greaterThan">
      <formula>0</formula>
    </cfRule>
  </conditionalFormatting>
  <conditionalFormatting sqref="N16">
    <cfRule type="cellIs" dxfId="1406" priority="1403" operator="greaterThan">
      <formula>0</formula>
    </cfRule>
  </conditionalFormatting>
  <conditionalFormatting sqref="F16:N16">
    <cfRule type="cellIs" dxfId="1405" priority="1402" operator="greaterThan">
      <formula>0</formula>
    </cfRule>
  </conditionalFormatting>
  <conditionalFormatting sqref="F16:N16">
    <cfRule type="cellIs" dxfId="1404" priority="1401" operator="greaterThan">
      <formula>0</formula>
    </cfRule>
  </conditionalFormatting>
  <conditionalFormatting sqref="F16:N16">
    <cfRule type="cellIs" dxfId="1403" priority="1400" operator="greaterThan">
      <formula>0</formula>
    </cfRule>
  </conditionalFormatting>
  <conditionalFormatting sqref="F16:N16">
    <cfRule type="cellIs" dxfId="1402" priority="1399" operator="greaterThan">
      <formula>0</formula>
    </cfRule>
  </conditionalFormatting>
  <conditionalFormatting sqref="F16:N16">
    <cfRule type="cellIs" dxfId="1401" priority="1398" operator="greaterThan">
      <formula>0</formula>
    </cfRule>
  </conditionalFormatting>
  <conditionalFormatting sqref="F16:N16">
    <cfRule type="cellIs" dxfId="1400" priority="1397" operator="greaterThan">
      <formula>0</formula>
    </cfRule>
  </conditionalFormatting>
  <conditionalFormatting sqref="F16:N16">
    <cfRule type="cellIs" dxfId="1399" priority="1396" operator="greaterThan">
      <formula>0</formula>
    </cfRule>
  </conditionalFormatting>
  <conditionalFormatting sqref="F16:N16">
    <cfRule type="cellIs" dxfId="1398" priority="1395" operator="greaterThan">
      <formula>0</formula>
    </cfRule>
  </conditionalFormatting>
  <conditionalFormatting sqref="F16:N16">
    <cfRule type="cellIs" dxfId="1397" priority="1394" operator="greaterThan">
      <formula>0</formula>
    </cfRule>
  </conditionalFormatting>
  <conditionalFormatting sqref="F16:N16">
    <cfRule type="cellIs" dxfId="1396" priority="1393" operator="greaterThan">
      <formula>0</formula>
    </cfRule>
  </conditionalFormatting>
  <conditionalFormatting sqref="F16:N16">
    <cfRule type="cellIs" dxfId="1395" priority="1392" operator="greaterThan">
      <formula>0</formula>
    </cfRule>
  </conditionalFormatting>
  <conditionalFormatting sqref="F16:N16">
    <cfRule type="cellIs" dxfId="1394" priority="1391" operator="greaterThan">
      <formula>0</formula>
    </cfRule>
  </conditionalFormatting>
  <conditionalFormatting sqref="F16:N16">
    <cfRule type="cellIs" dxfId="1393" priority="1390" operator="greaterThan">
      <formula>0</formula>
    </cfRule>
  </conditionalFormatting>
  <conditionalFormatting sqref="F16:N16">
    <cfRule type="cellIs" dxfId="1392" priority="1389" operator="greaterThan">
      <formula>0</formula>
    </cfRule>
  </conditionalFormatting>
  <conditionalFormatting sqref="F16:N16">
    <cfRule type="cellIs" dxfId="1391" priority="1388" operator="greaterThan">
      <formula>0</formula>
    </cfRule>
  </conditionalFormatting>
  <conditionalFormatting sqref="F16:N16">
    <cfRule type="cellIs" dxfId="1390" priority="1387" operator="greaterThan">
      <formula>0</formula>
    </cfRule>
  </conditionalFormatting>
  <conditionalFormatting sqref="F16:N16">
    <cfRule type="cellIs" dxfId="1389" priority="1386" operator="greaterThan">
      <formula>0</formula>
    </cfRule>
  </conditionalFormatting>
  <conditionalFormatting sqref="F16:N16">
    <cfRule type="cellIs" dxfId="1388" priority="1385" operator="greaterThan">
      <formula>0</formula>
    </cfRule>
  </conditionalFormatting>
  <conditionalFormatting sqref="F16:N16">
    <cfRule type="cellIs" dxfId="1387" priority="1384" operator="greaterThan">
      <formula>0</formula>
    </cfRule>
  </conditionalFormatting>
  <conditionalFormatting sqref="F16:N16">
    <cfRule type="cellIs" dxfId="1386" priority="1383" operator="greaterThan">
      <formula>0</formula>
    </cfRule>
  </conditionalFormatting>
  <conditionalFormatting sqref="F16:N16">
    <cfRule type="cellIs" dxfId="1385" priority="1382" operator="greaterThan">
      <formula>0</formula>
    </cfRule>
  </conditionalFormatting>
  <conditionalFormatting sqref="F16:N16">
    <cfRule type="cellIs" dxfId="1384" priority="1381" operator="greaterThan">
      <formula>0</formula>
    </cfRule>
  </conditionalFormatting>
  <conditionalFormatting sqref="F16:N16">
    <cfRule type="cellIs" dxfId="1383" priority="1380" operator="greaterThan">
      <formula>0</formula>
    </cfRule>
  </conditionalFormatting>
  <conditionalFormatting sqref="F16:N16">
    <cfRule type="cellIs" dxfId="1382" priority="1379" operator="greaterThan">
      <formula>0</formula>
    </cfRule>
  </conditionalFormatting>
  <conditionalFormatting sqref="F16:N16">
    <cfRule type="cellIs" dxfId="1381" priority="1378" operator="greaterThan">
      <formula>0</formula>
    </cfRule>
  </conditionalFormatting>
  <conditionalFormatting sqref="F16:N16">
    <cfRule type="cellIs" dxfId="1380" priority="1377" operator="greaterThan">
      <formula>0</formula>
    </cfRule>
  </conditionalFormatting>
  <conditionalFormatting sqref="F16:N16">
    <cfRule type="cellIs" dxfId="1379" priority="1376" operator="greaterThan">
      <formula>0</formula>
    </cfRule>
  </conditionalFormatting>
  <conditionalFormatting sqref="F16:N16">
    <cfRule type="cellIs" dxfId="1378" priority="1375" operator="greaterThan">
      <formula>0</formula>
    </cfRule>
  </conditionalFormatting>
  <conditionalFormatting sqref="F16:N16">
    <cfRule type="cellIs" dxfId="1377" priority="1374" operator="greaterThan">
      <formula>0</formula>
    </cfRule>
  </conditionalFormatting>
  <conditionalFormatting sqref="F16:N16">
    <cfRule type="cellIs" dxfId="1376" priority="1373" operator="greaterThan">
      <formula>0</formula>
    </cfRule>
  </conditionalFormatting>
  <conditionalFormatting sqref="F16:N16">
    <cfRule type="cellIs" dxfId="1375" priority="1372" operator="greaterThan">
      <formula>0</formula>
    </cfRule>
  </conditionalFormatting>
  <conditionalFormatting sqref="F16:N16">
    <cfRule type="cellIs" dxfId="1374" priority="1371" operator="greaterThan">
      <formula>0</formula>
    </cfRule>
  </conditionalFormatting>
  <conditionalFormatting sqref="F16:N16">
    <cfRule type="cellIs" dxfId="1373" priority="1370" operator="greaterThan">
      <formula>0</formula>
    </cfRule>
  </conditionalFormatting>
  <conditionalFormatting sqref="F16:N16">
    <cfRule type="cellIs" dxfId="1372" priority="1369" operator="greaterThan">
      <formula>0</formula>
    </cfRule>
  </conditionalFormatting>
  <conditionalFormatting sqref="F16:N16">
    <cfRule type="cellIs" dxfId="1371" priority="1368" operator="greaterThan">
      <formula>0</formula>
    </cfRule>
  </conditionalFormatting>
  <conditionalFormatting sqref="F16:N16">
    <cfRule type="cellIs" dxfId="1370" priority="1367" operator="greaterThan">
      <formula>0</formula>
    </cfRule>
  </conditionalFormatting>
  <conditionalFormatting sqref="F16:N16">
    <cfRule type="cellIs" dxfId="1369" priority="1366" operator="greaterThan">
      <formula>0</formula>
    </cfRule>
  </conditionalFormatting>
  <conditionalFormatting sqref="F16:N16">
    <cfRule type="cellIs" dxfId="1368" priority="1365" operator="greaterThan">
      <formula>0</formula>
    </cfRule>
  </conditionalFormatting>
  <conditionalFormatting sqref="F15:N15">
    <cfRule type="cellIs" dxfId="1367" priority="1364" operator="greaterThan">
      <formula>0</formula>
    </cfRule>
  </conditionalFormatting>
  <conditionalFormatting sqref="F15:N15">
    <cfRule type="cellIs" dxfId="1366" priority="1363" operator="greaterThan">
      <formula>0</formula>
    </cfRule>
  </conditionalFormatting>
  <conditionalFormatting sqref="F15:N15">
    <cfRule type="cellIs" dxfId="1365" priority="1362" operator="greaterThan">
      <formula>0</formula>
    </cfRule>
  </conditionalFormatting>
  <conditionalFormatting sqref="F15:N15">
    <cfRule type="cellIs" dxfId="1364" priority="1361" operator="greaterThan">
      <formula>0</formula>
    </cfRule>
  </conditionalFormatting>
  <conditionalFormatting sqref="F15:N15">
    <cfRule type="cellIs" dxfId="1363" priority="1360" operator="greaterThan">
      <formula>0</formula>
    </cfRule>
  </conditionalFormatting>
  <conditionalFormatting sqref="F15:N15">
    <cfRule type="cellIs" dxfId="1362" priority="1359" operator="greaterThan">
      <formula>0</formula>
    </cfRule>
  </conditionalFormatting>
  <conditionalFormatting sqref="F15:N15">
    <cfRule type="cellIs" dxfId="1361" priority="1358" operator="greaterThan">
      <formula>0</formula>
    </cfRule>
  </conditionalFormatting>
  <conditionalFormatting sqref="F15:N15">
    <cfRule type="cellIs" dxfId="1360" priority="1357" operator="greaterThan">
      <formula>0</formula>
    </cfRule>
  </conditionalFormatting>
  <conditionalFormatting sqref="F15:N15">
    <cfRule type="cellIs" dxfId="1359" priority="1356" operator="greaterThan">
      <formula>0</formula>
    </cfRule>
  </conditionalFormatting>
  <conditionalFormatting sqref="F15:N15">
    <cfRule type="cellIs" dxfId="1358" priority="1355" operator="greaterThan">
      <formula>0</formula>
    </cfRule>
  </conditionalFormatting>
  <conditionalFormatting sqref="F15:N15">
    <cfRule type="cellIs" dxfId="1357" priority="1354" operator="greaterThan">
      <formula>0</formula>
    </cfRule>
  </conditionalFormatting>
  <conditionalFormatting sqref="F15:N15">
    <cfRule type="cellIs" dxfId="1356" priority="1353" operator="greaterThan">
      <formula>0</formula>
    </cfRule>
  </conditionalFormatting>
  <conditionalFormatting sqref="F15:N15">
    <cfRule type="cellIs" dxfId="1355" priority="1352" operator="greaterThan">
      <formula>0</formula>
    </cfRule>
  </conditionalFormatting>
  <conditionalFormatting sqref="F15:N15">
    <cfRule type="cellIs" dxfId="1354" priority="1351" operator="greaterThan">
      <formula>0</formula>
    </cfRule>
  </conditionalFormatting>
  <conditionalFormatting sqref="F15:N15">
    <cfRule type="cellIs" dxfId="1353" priority="1350" operator="greaterThan">
      <formula>0</formula>
    </cfRule>
  </conditionalFormatting>
  <conditionalFormatting sqref="F15:N15">
    <cfRule type="cellIs" dxfId="1352" priority="1349" operator="greaterThan">
      <formula>0</formula>
    </cfRule>
  </conditionalFormatting>
  <conditionalFormatting sqref="F15:N15">
    <cfRule type="cellIs" dxfId="1351" priority="1348" operator="greaterThan">
      <formula>0</formula>
    </cfRule>
  </conditionalFormatting>
  <conditionalFormatting sqref="F15:N15">
    <cfRule type="cellIs" dxfId="1350" priority="1347" operator="greaterThan">
      <formula>0</formula>
    </cfRule>
  </conditionalFormatting>
  <conditionalFormatting sqref="F15:N15">
    <cfRule type="cellIs" dxfId="1349" priority="1346" operator="greaterThan">
      <formula>0</formula>
    </cfRule>
  </conditionalFormatting>
  <conditionalFormatting sqref="F15:N15">
    <cfRule type="cellIs" dxfId="1348" priority="1345" operator="greaterThan">
      <formula>0</formula>
    </cfRule>
  </conditionalFormatting>
  <conditionalFormatting sqref="F15:N15">
    <cfRule type="cellIs" dxfId="1347" priority="1344" operator="greaterThan">
      <formula>0</formula>
    </cfRule>
  </conditionalFormatting>
  <conditionalFormatting sqref="F15:N15">
    <cfRule type="cellIs" dxfId="1346" priority="1343" operator="greaterThan">
      <formula>0</formula>
    </cfRule>
  </conditionalFormatting>
  <conditionalFormatting sqref="F15:N15">
    <cfRule type="cellIs" dxfId="1345" priority="1342" operator="greaterThan">
      <formula>0</formula>
    </cfRule>
  </conditionalFormatting>
  <conditionalFormatting sqref="F15:N15">
    <cfRule type="cellIs" dxfId="1344" priority="1341" operator="greaterThan">
      <formula>0</formula>
    </cfRule>
  </conditionalFormatting>
  <conditionalFormatting sqref="F15:N15">
    <cfRule type="cellIs" dxfId="1343" priority="1340" operator="greaterThan">
      <formula>0</formula>
    </cfRule>
  </conditionalFormatting>
  <conditionalFormatting sqref="F15:N15">
    <cfRule type="cellIs" dxfId="1342" priority="1339" operator="greaterThan">
      <formula>0</formula>
    </cfRule>
  </conditionalFormatting>
  <conditionalFormatting sqref="F15:N15">
    <cfRule type="cellIs" dxfId="1341" priority="1338" operator="greaterThan">
      <formula>0</formula>
    </cfRule>
  </conditionalFormatting>
  <conditionalFormatting sqref="F15:N15">
    <cfRule type="cellIs" dxfId="1340" priority="1337" operator="greaterThan">
      <formula>0</formula>
    </cfRule>
  </conditionalFormatting>
  <conditionalFormatting sqref="F15:N15">
    <cfRule type="cellIs" dxfId="1339" priority="1336" operator="greaterThan">
      <formula>0</formula>
    </cfRule>
  </conditionalFormatting>
  <conditionalFormatting sqref="F15:N15">
    <cfRule type="cellIs" dxfId="1338" priority="1335" operator="greaterThan">
      <formula>0</formula>
    </cfRule>
  </conditionalFormatting>
  <conditionalFormatting sqref="F15:N15">
    <cfRule type="cellIs" dxfId="1337" priority="1334" operator="greaterThan">
      <formula>0</formula>
    </cfRule>
  </conditionalFormatting>
  <conditionalFormatting sqref="F15:N15">
    <cfRule type="cellIs" dxfId="1336" priority="1333" operator="greaterThan">
      <formula>0</formula>
    </cfRule>
  </conditionalFormatting>
  <conditionalFormatting sqref="F15:N15">
    <cfRule type="cellIs" dxfId="1335" priority="1332" operator="greaterThan">
      <formula>0</formula>
    </cfRule>
  </conditionalFormatting>
  <conditionalFormatting sqref="F15:N15">
    <cfRule type="cellIs" dxfId="1334" priority="1331" operator="greaterThan">
      <formula>0</formula>
    </cfRule>
  </conditionalFormatting>
  <conditionalFormatting sqref="F15:N15">
    <cfRule type="cellIs" dxfId="1333" priority="1330" operator="greaterThan">
      <formula>0</formula>
    </cfRule>
  </conditionalFormatting>
  <conditionalFormatting sqref="F15:N15">
    <cfRule type="cellIs" dxfId="1332" priority="1329" operator="greaterThan">
      <formula>0</formula>
    </cfRule>
  </conditionalFormatting>
  <conditionalFormatting sqref="F15:N15">
    <cfRule type="cellIs" dxfId="1331" priority="1328" operator="greaterThan">
      <formula>0</formula>
    </cfRule>
  </conditionalFormatting>
  <conditionalFormatting sqref="F15:N15">
    <cfRule type="cellIs" dxfId="1330" priority="1327" operator="greaterThan">
      <formula>0</formula>
    </cfRule>
  </conditionalFormatting>
  <conditionalFormatting sqref="F15:N15">
    <cfRule type="cellIs" dxfId="1329" priority="1326" operator="greaterThan">
      <formula>0</formula>
    </cfRule>
  </conditionalFormatting>
  <conditionalFormatting sqref="F15:N15">
    <cfRule type="cellIs" dxfId="1328" priority="1325" operator="greaterThan">
      <formula>0</formula>
    </cfRule>
  </conditionalFormatting>
  <conditionalFormatting sqref="F15:N15">
    <cfRule type="cellIs" dxfId="1327" priority="1324" operator="greaterThan">
      <formula>0</formula>
    </cfRule>
  </conditionalFormatting>
  <conditionalFormatting sqref="F15:N15">
    <cfRule type="cellIs" dxfId="1326" priority="1323" operator="greaterThan">
      <formula>0</formula>
    </cfRule>
  </conditionalFormatting>
  <conditionalFormatting sqref="F15:N15">
    <cfRule type="cellIs" dxfId="1325" priority="1322" operator="greaterThan">
      <formula>0</formula>
    </cfRule>
  </conditionalFormatting>
  <conditionalFormatting sqref="F15:N15">
    <cfRule type="cellIs" dxfId="1324" priority="1321" operator="greaterThan">
      <formula>0</formula>
    </cfRule>
  </conditionalFormatting>
  <conditionalFormatting sqref="F15:N15">
    <cfRule type="cellIs" dxfId="1323" priority="1320" operator="greaterThan">
      <formula>0</formula>
    </cfRule>
  </conditionalFormatting>
  <conditionalFormatting sqref="F15:N15">
    <cfRule type="cellIs" dxfId="1322" priority="1319" operator="greaterThan">
      <formula>0</formula>
    </cfRule>
  </conditionalFormatting>
  <conditionalFormatting sqref="F15:N15">
    <cfRule type="cellIs" dxfId="1321" priority="1318" operator="greaterThan">
      <formula>0</formula>
    </cfRule>
  </conditionalFormatting>
  <conditionalFormatting sqref="F15:N15">
    <cfRule type="cellIs" dxfId="1320" priority="1317" operator="greaterThan">
      <formula>0</formula>
    </cfRule>
  </conditionalFormatting>
  <conditionalFormatting sqref="F15:N15">
    <cfRule type="cellIs" dxfId="1319" priority="1316" operator="greaterThan">
      <formula>0</formula>
    </cfRule>
  </conditionalFormatting>
  <conditionalFormatting sqref="F15:N15">
    <cfRule type="cellIs" dxfId="1318" priority="1315" operator="greaterThan">
      <formula>0</formula>
    </cfRule>
  </conditionalFormatting>
  <conditionalFormatting sqref="F15:N15">
    <cfRule type="cellIs" dxfId="1317" priority="1314" operator="greaterThan">
      <formula>0</formula>
    </cfRule>
  </conditionalFormatting>
  <conditionalFormatting sqref="F15:N15">
    <cfRule type="cellIs" dxfId="1316" priority="1313" operator="greaterThan">
      <formula>0</formula>
    </cfRule>
  </conditionalFormatting>
  <conditionalFormatting sqref="F15:N15">
    <cfRule type="cellIs" dxfId="1315" priority="1312" operator="greaterThan">
      <formula>0</formula>
    </cfRule>
  </conditionalFormatting>
  <conditionalFormatting sqref="F15:N15">
    <cfRule type="cellIs" dxfId="1314" priority="1311" operator="greaterThan">
      <formula>0</formula>
    </cfRule>
  </conditionalFormatting>
  <conditionalFormatting sqref="F15:N15">
    <cfRule type="cellIs" dxfId="1313" priority="1310" operator="greaterThan">
      <formula>0</formula>
    </cfRule>
  </conditionalFormatting>
  <conditionalFormatting sqref="F15:N15">
    <cfRule type="cellIs" dxfId="1312" priority="1309" operator="greaterThan">
      <formula>0</formula>
    </cfRule>
  </conditionalFormatting>
  <conditionalFormatting sqref="F15:N15">
    <cfRule type="cellIs" dxfId="1311" priority="1308" operator="greaterThan">
      <formula>0</formula>
    </cfRule>
  </conditionalFormatting>
  <conditionalFormatting sqref="F15:N15">
    <cfRule type="cellIs" dxfId="1310" priority="1307" operator="greaterThan">
      <formula>0</formula>
    </cfRule>
  </conditionalFormatting>
  <conditionalFormatting sqref="F15:N15">
    <cfRule type="cellIs" dxfId="1309" priority="1306" operator="greaterThan">
      <formula>0</formula>
    </cfRule>
  </conditionalFormatting>
  <conditionalFormatting sqref="F15:N15">
    <cfRule type="cellIs" dxfId="1308" priority="1305" operator="greaterThan">
      <formula>0</formula>
    </cfRule>
  </conditionalFormatting>
  <conditionalFormatting sqref="F15:N15">
    <cfRule type="cellIs" dxfId="1307" priority="1304" operator="greaterThan">
      <formula>0</formula>
    </cfRule>
  </conditionalFormatting>
  <conditionalFormatting sqref="F15:N15">
    <cfRule type="cellIs" dxfId="1306" priority="1303" operator="greaterThan">
      <formula>0</formula>
    </cfRule>
  </conditionalFormatting>
  <conditionalFormatting sqref="F15:N15">
    <cfRule type="cellIs" dxfId="1305" priority="1302" operator="greaterThan">
      <formula>0</formula>
    </cfRule>
  </conditionalFormatting>
  <conditionalFormatting sqref="F15:N15">
    <cfRule type="cellIs" dxfId="1304" priority="1301" operator="greaterThan">
      <formula>0</formula>
    </cfRule>
  </conditionalFormatting>
  <conditionalFormatting sqref="F15:N15">
    <cfRule type="cellIs" dxfId="1303" priority="1300" operator="greaterThan">
      <formula>0</formula>
    </cfRule>
  </conditionalFormatting>
  <conditionalFormatting sqref="F15:N15">
    <cfRule type="cellIs" dxfId="1302" priority="1299" operator="greaterThan">
      <formula>0</formula>
    </cfRule>
  </conditionalFormatting>
  <conditionalFormatting sqref="F15:N15">
    <cfRule type="cellIs" dxfId="1301" priority="1298" operator="greaterThan">
      <formula>0</formula>
    </cfRule>
  </conditionalFormatting>
  <conditionalFormatting sqref="F15:N15">
    <cfRule type="cellIs" dxfId="1300" priority="1297" operator="greaterThan">
      <formula>0</formula>
    </cfRule>
  </conditionalFormatting>
  <conditionalFormatting sqref="F15:N15">
    <cfRule type="cellIs" dxfId="1299" priority="1296" operator="greaterThan">
      <formula>0</formula>
    </cfRule>
  </conditionalFormatting>
  <conditionalFormatting sqref="F15:N15">
    <cfRule type="cellIs" dxfId="1298" priority="1295" operator="greaterThan">
      <formula>0</formula>
    </cfRule>
  </conditionalFormatting>
  <conditionalFormatting sqref="F15:N15">
    <cfRule type="cellIs" dxfId="1297" priority="1294" operator="greaterThan">
      <formula>0</formula>
    </cfRule>
  </conditionalFormatting>
  <conditionalFormatting sqref="F15:N15">
    <cfRule type="cellIs" dxfId="1296" priority="1293" operator="greaterThan">
      <formula>0</formula>
    </cfRule>
  </conditionalFormatting>
  <conditionalFormatting sqref="F15:N15">
    <cfRule type="cellIs" dxfId="1295" priority="1292" operator="greaterThan">
      <formula>0</formula>
    </cfRule>
  </conditionalFormatting>
  <conditionalFormatting sqref="F15:N15">
    <cfRule type="cellIs" dxfId="1294" priority="1291" operator="greaterThan">
      <formula>0</formula>
    </cfRule>
  </conditionalFormatting>
  <conditionalFormatting sqref="F15:N15">
    <cfRule type="cellIs" dxfId="1293" priority="1290" operator="greaterThan">
      <formula>0</formula>
    </cfRule>
  </conditionalFormatting>
  <conditionalFormatting sqref="F15:N15">
    <cfRule type="cellIs" dxfId="1292" priority="1289" operator="greaterThan">
      <formula>0</formula>
    </cfRule>
  </conditionalFormatting>
  <conditionalFormatting sqref="F15:N15">
    <cfRule type="cellIs" dxfId="1291" priority="1288" operator="greaterThan">
      <formula>0</formula>
    </cfRule>
  </conditionalFormatting>
  <conditionalFormatting sqref="F15:N15">
    <cfRule type="cellIs" dxfId="1290" priority="1287" operator="greaterThan">
      <formula>0</formula>
    </cfRule>
  </conditionalFormatting>
  <conditionalFormatting sqref="F15:N15">
    <cfRule type="cellIs" dxfId="1289" priority="1286" operator="greaterThan">
      <formula>0</formula>
    </cfRule>
  </conditionalFormatting>
  <conditionalFormatting sqref="F15:N15">
    <cfRule type="cellIs" dxfId="1288" priority="1285" operator="greaterThan">
      <formula>0</formula>
    </cfRule>
  </conditionalFormatting>
  <conditionalFormatting sqref="F15:N15">
    <cfRule type="cellIs" dxfId="1287" priority="1284" operator="greaterThan">
      <formula>0</formula>
    </cfRule>
  </conditionalFormatting>
  <conditionalFormatting sqref="F15:N15">
    <cfRule type="cellIs" dxfId="1286" priority="1283" operator="greaterThan">
      <formula>0</formula>
    </cfRule>
  </conditionalFormatting>
  <conditionalFormatting sqref="F15:N15">
    <cfRule type="cellIs" dxfId="1285" priority="1282" operator="greaterThan">
      <formula>0</formula>
    </cfRule>
  </conditionalFormatting>
  <conditionalFormatting sqref="F15:N15">
    <cfRule type="cellIs" dxfId="1284" priority="1281" operator="greaterThan">
      <formula>0</formula>
    </cfRule>
  </conditionalFormatting>
  <conditionalFormatting sqref="F15:N15">
    <cfRule type="cellIs" dxfId="1283" priority="1280" operator="greaterThan">
      <formula>0</formula>
    </cfRule>
  </conditionalFormatting>
  <conditionalFormatting sqref="F15:N15">
    <cfRule type="cellIs" dxfId="1282" priority="1279" operator="greaterThan">
      <formula>0</formula>
    </cfRule>
  </conditionalFormatting>
  <conditionalFormatting sqref="F15:N15">
    <cfRule type="cellIs" dxfId="1281" priority="1278" operator="greaterThan">
      <formula>0</formula>
    </cfRule>
  </conditionalFormatting>
  <conditionalFormatting sqref="F15:N15">
    <cfRule type="cellIs" dxfId="1280" priority="1277" operator="greaterThan">
      <formula>0</formula>
    </cfRule>
  </conditionalFormatting>
  <conditionalFormatting sqref="F15:N15">
    <cfRule type="cellIs" dxfId="1279" priority="1276" operator="greaterThan">
      <formula>0</formula>
    </cfRule>
  </conditionalFormatting>
  <conditionalFormatting sqref="F15:N15">
    <cfRule type="cellIs" dxfId="1278" priority="1275" operator="greaterThan">
      <formula>0</formula>
    </cfRule>
  </conditionalFormatting>
  <conditionalFormatting sqref="F15:N15">
    <cfRule type="cellIs" dxfId="1277" priority="1274" operator="greaterThan">
      <formula>0</formula>
    </cfRule>
  </conditionalFormatting>
  <conditionalFormatting sqref="F15:N15">
    <cfRule type="cellIs" dxfId="1276" priority="1273" operator="greaterThan">
      <formula>0</formula>
    </cfRule>
  </conditionalFormatting>
  <conditionalFormatting sqref="F15:N15">
    <cfRule type="cellIs" dxfId="1275" priority="1272" operator="greaterThan">
      <formula>0</formula>
    </cfRule>
  </conditionalFormatting>
  <conditionalFormatting sqref="F15:N15">
    <cfRule type="cellIs" dxfId="1274" priority="1271" operator="greaterThan">
      <formula>0</formula>
    </cfRule>
  </conditionalFormatting>
  <conditionalFormatting sqref="F15:N15">
    <cfRule type="cellIs" dxfId="1273" priority="1270" operator="greaterThan">
      <formula>0</formula>
    </cfRule>
  </conditionalFormatting>
  <conditionalFormatting sqref="F15:N15">
    <cfRule type="cellIs" dxfId="1272" priority="1269" operator="greaterThan">
      <formula>0</formula>
    </cfRule>
  </conditionalFormatting>
  <conditionalFormatting sqref="F15:N15">
    <cfRule type="cellIs" dxfId="1271" priority="1268" operator="greaterThan">
      <formula>0</formula>
    </cfRule>
  </conditionalFormatting>
  <conditionalFormatting sqref="F15:N15">
    <cfRule type="cellIs" dxfId="1270" priority="1267" operator="greaterThan">
      <formula>0</formula>
    </cfRule>
  </conditionalFormatting>
  <conditionalFormatting sqref="F15:N15">
    <cfRule type="cellIs" dxfId="1269" priority="1266" operator="greaterThan">
      <formula>0</formula>
    </cfRule>
  </conditionalFormatting>
  <conditionalFormatting sqref="F15:N15">
    <cfRule type="cellIs" dxfId="1268" priority="1265" operator="greaterThan">
      <formula>0</formula>
    </cfRule>
  </conditionalFormatting>
  <conditionalFormatting sqref="F15:N15">
    <cfRule type="cellIs" dxfId="1267" priority="1264" operator="greaterThan">
      <formula>0</formula>
    </cfRule>
  </conditionalFormatting>
  <conditionalFormatting sqref="F15:N15">
    <cfRule type="cellIs" dxfId="1266" priority="1263" operator="greaterThan">
      <formula>0</formula>
    </cfRule>
  </conditionalFormatting>
  <conditionalFormatting sqref="F15:N15">
    <cfRule type="cellIs" dxfId="1265" priority="1262" operator="greaterThan">
      <formula>0</formula>
    </cfRule>
  </conditionalFormatting>
  <conditionalFormatting sqref="F15:N15">
    <cfRule type="cellIs" dxfId="1264" priority="1261" operator="greaterThan">
      <formula>0</formula>
    </cfRule>
  </conditionalFormatting>
  <conditionalFormatting sqref="F15:N15">
    <cfRule type="cellIs" dxfId="1263" priority="1260" operator="greaterThan">
      <formula>0</formula>
    </cfRule>
  </conditionalFormatting>
  <conditionalFormatting sqref="F15:N15">
    <cfRule type="cellIs" dxfId="1262" priority="1259" operator="greaterThan">
      <formula>0</formula>
    </cfRule>
  </conditionalFormatting>
  <conditionalFormatting sqref="F15:N15">
    <cfRule type="cellIs" dxfId="1261" priority="1258" operator="greaterThan">
      <formula>0</formula>
    </cfRule>
  </conditionalFormatting>
  <conditionalFormatting sqref="F15:N15">
    <cfRule type="cellIs" dxfId="1260" priority="1257" operator="greaterThan">
      <formula>0</formula>
    </cfRule>
  </conditionalFormatting>
  <conditionalFormatting sqref="F15:N15">
    <cfRule type="cellIs" dxfId="1259" priority="1256" operator="greaterThan">
      <formula>0</formula>
    </cfRule>
  </conditionalFormatting>
  <conditionalFormatting sqref="F15:N15">
    <cfRule type="cellIs" dxfId="1258" priority="1255" operator="greaterThan">
      <formula>0</formula>
    </cfRule>
  </conditionalFormatting>
  <conditionalFormatting sqref="F15:N15">
    <cfRule type="cellIs" dxfId="1257" priority="1254" operator="greaterThan">
      <formula>0</formula>
    </cfRule>
  </conditionalFormatting>
  <conditionalFormatting sqref="F15:N15">
    <cfRule type="cellIs" dxfId="1256" priority="1253" operator="greaterThan">
      <formula>0</formula>
    </cfRule>
  </conditionalFormatting>
  <conditionalFormatting sqref="F15:N15">
    <cfRule type="cellIs" dxfId="1255" priority="1252" operator="greaterThan">
      <formula>0</formula>
    </cfRule>
  </conditionalFormatting>
  <conditionalFormatting sqref="F15:N15">
    <cfRule type="cellIs" dxfId="1254" priority="1251" operator="greaterThan">
      <formula>0</formula>
    </cfRule>
  </conditionalFormatting>
  <conditionalFormatting sqref="F15:N15">
    <cfRule type="cellIs" dxfId="1253" priority="1250" operator="greaterThan">
      <formula>0</formula>
    </cfRule>
  </conditionalFormatting>
  <conditionalFormatting sqref="F15:N15">
    <cfRule type="cellIs" dxfId="1252" priority="1249" operator="greaterThan">
      <formula>0</formula>
    </cfRule>
  </conditionalFormatting>
  <conditionalFormatting sqref="F15:N15">
    <cfRule type="cellIs" dxfId="1251" priority="1248" operator="greaterThan">
      <formula>0</formula>
    </cfRule>
  </conditionalFormatting>
  <conditionalFormatting sqref="F15:N15">
    <cfRule type="cellIs" dxfId="1250" priority="1247" operator="greaterThan">
      <formula>0</formula>
    </cfRule>
  </conditionalFormatting>
  <conditionalFormatting sqref="F15:N15">
    <cfRule type="cellIs" dxfId="1249" priority="1246" operator="greaterThan">
      <formula>0</formula>
    </cfRule>
  </conditionalFormatting>
  <conditionalFormatting sqref="F15:N15">
    <cfRule type="cellIs" dxfId="1248" priority="1245" operator="greaterThan">
      <formula>0</formula>
    </cfRule>
  </conditionalFormatting>
  <conditionalFormatting sqref="F15:N15">
    <cfRule type="cellIs" dxfId="1247" priority="1244" operator="greaterThan">
      <formula>0</formula>
    </cfRule>
  </conditionalFormatting>
  <conditionalFormatting sqref="F15:N15">
    <cfRule type="cellIs" dxfId="1246" priority="1243" operator="greaterThan">
      <formula>0</formula>
    </cfRule>
  </conditionalFormatting>
  <conditionalFormatting sqref="F15:N15">
    <cfRule type="cellIs" dxfId="1245" priority="1242" operator="greaterThan">
      <formula>0</formula>
    </cfRule>
  </conditionalFormatting>
  <conditionalFormatting sqref="F15:N15">
    <cfRule type="cellIs" dxfId="1244" priority="1241" operator="greaterThan">
      <formula>0</formula>
    </cfRule>
  </conditionalFormatting>
  <conditionalFormatting sqref="F15:N15">
    <cfRule type="cellIs" dxfId="1243" priority="1240" operator="greaterThan">
      <formula>0</formula>
    </cfRule>
  </conditionalFormatting>
  <conditionalFormatting sqref="F15:N15">
    <cfRule type="cellIs" dxfId="1242" priority="1239" operator="greaterThan">
      <formula>0</formula>
    </cfRule>
  </conditionalFormatting>
  <conditionalFormatting sqref="F15:N15">
    <cfRule type="cellIs" dxfId="1241" priority="1238" operator="greaterThan">
      <formula>0</formula>
    </cfRule>
  </conditionalFormatting>
  <conditionalFormatting sqref="F15:N15">
    <cfRule type="cellIs" dxfId="1240" priority="1237" operator="greaterThan">
      <formula>0</formula>
    </cfRule>
  </conditionalFormatting>
  <conditionalFormatting sqref="F15:N15">
    <cfRule type="cellIs" dxfId="1239" priority="1236" operator="greaterThan">
      <formula>0</formula>
    </cfRule>
  </conditionalFormatting>
  <conditionalFormatting sqref="F15:N15">
    <cfRule type="cellIs" dxfId="1238" priority="1235" operator="greaterThan">
      <formula>0</formula>
    </cfRule>
  </conditionalFormatting>
  <conditionalFormatting sqref="F15:N15">
    <cfRule type="cellIs" dxfId="1237" priority="1234" operator="greaterThan">
      <formula>0</formula>
    </cfRule>
  </conditionalFormatting>
  <conditionalFormatting sqref="F15:N15">
    <cfRule type="cellIs" dxfId="1236" priority="1233" operator="greaterThan">
      <formula>0</formula>
    </cfRule>
  </conditionalFormatting>
  <conditionalFormatting sqref="F15:N15">
    <cfRule type="cellIs" dxfId="1235" priority="1232" operator="greaterThan">
      <formula>0</formula>
    </cfRule>
  </conditionalFormatting>
  <conditionalFormatting sqref="F15:N15">
    <cfRule type="cellIs" dxfId="1234" priority="1231" operator="greaterThan">
      <formula>0</formula>
    </cfRule>
  </conditionalFormatting>
  <conditionalFormatting sqref="F15:N15">
    <cfRule type="cellIs" dxfId="1233" priority="1230" operator="greaterThan">
      <formula>0</formula>
    </cfRule>
  </conditionalFormatting>
  <conditionalFormatting sqref="F15:N15">
    <cfRule type="cellIs" dxfId="1232" priority="1229" operator="greaterThan">
      <formula>0</formula>
    </cfRule>
  </conditionalFormatting>
  <conditionalFormatting sqref="F15:N15">
    <cfRule type="cellIs" dxfId="1231" priority="1228" operator="greaterThan">
      <formula>0</formula>
    </cfRule>
  </conditionalFormatting>
  <conditionalFormatting sqref="F15:N15">
    <cfRule type="cellIs" dxfId="1230" priority="1227" operator="greaterThan">
      <formula>0</formula>
    </cfRule>
  </conditionalFormatting>
  <conditionalFormatting sqref="F15:N15">
    <cfRule type="cellIs" dxfId="1229" priority="1226" operator="greaterThan">
      <formula>0</formula>
    </cfRule>
  </conditionalFormatting>
  <conditionalFormatting sqref="F15:N15">
    <cfRule type="cellIs" dxfId="1228" priority="1225" operator="greaterThan">
      <formula>0</formula>
    </cfRule>
  </conditionalFormatting>
  <conditionalFormatting sqref="F15:N15">
    <cfRule type="cellIs" dxfId="1227" priority="1224" operator="greaterThan">
      <formula>0</formula>
    </cfRule>
  </conditionalFormatting>
  <conditionalFormatting sqref="F15:N15">
    <cfRule type="cellIs" dxfId="1226" priority="1223" operator="greaterThan">
      <formula>0</formula>
    </cfRule>
  </conditionalFormatting>
  <conditionalFormatting sqref="F15:N15">
    <cfRule type="cellIs" dxfId="1225" priority="1222" operator="greaterThan">
      <formula>0</formula>
    </cfRule>
  </conditionalFormatting>
  <conditionalFormatting sqref="F15:N15">
    <cfRule type="cellIs" dxfId="1224" priority="1221" operator="greaterThan">
      <formula>0</formula>
    </cfRule>
  </conditionalFormatting>
  <conditionalFormatting sqref="F15:N15">
    <cfRule type="cellIs" dxfId="1223" priority="1220" operator="greaterThan">
      <formula>0</formula>
    </cfRule>
  </conditionalFormatting>
  <conditionalFormatting sqref="F15:N15">
    <cfRule type="cellIs" dxfId="1222" priority="1219" operator="greaterThan">
      <formula>0</formula>
    </cfRule>
  </conditionalFormatting>
  <conditionalFormatting sqref="F15:N15">
    <cfRule type="cellIs" dxfId="1221" priority="1218" operator="greaterThan">
      <formula>0</formula>
    </cfRule>
  </conditionalFormatting>
  <conditionalFormatting sqref="F15:N15">
    <cfRule type="cellIs" dxfId="1220" priority="1217" operator="greaterThan">
      <formula>0</formula>
    </cfRule>
  </conditionalFormatting>
  <conditionalFormatting sqref="F15:N15">
    <cfRule type="cellIs" dxfId="1219" priority="1216" operator="greaterThan">
      <formula>0</formula>
    </cfRule>
  </conditionalFormatting>
  <conditionalFormatting sqref="F15:N15">
    <cfRule type="cellIs" dxfId="1218" priority="1215" operator="greaterThan">
      <formula>0</formula>
    </cfRule>
  </conditionalFormatting>
  <conditionalFormatting sqref="F15:N15">
    <cfRule type="cellIs" dxfId="1217" priority="1214" operator="greaterThan">
      <formula>0</formula>
    </cfRule>
  </conditionalFormatting>
  <conditionalFormatting sqref="F15:N15">
    <cfRule type="cellIs" dxfId="1216" priority="1213" operator="greaterThan">
      <formula>0</formula>
    </cfRule>
  </conditionalFormatting>
  <conditionalFormatting sqref="F15:N15">
    <cfRule type="cellIs" dxfId="1215" priority="1212" operator="greaterThan">
      <formula>0</formula>
    </cfRule>
  </conditionalFormatting>
  <conditionalFormatting sqref="F15:N15">
    <cfRule type="cellIs" dxfId="1214" priority="1211" operator="greaterThan">
      <formula>0</formula>
    </cfRule>
  </conditionalFormatting>
  <conditionalFormatting sqref="F15:N15">
    <cfRule type="cellIs" dxfId="1213" priority="1210" operator="greaterThan">
      <formula>0</formula>
    </cfRule>
  </conditionalFormatting>
  <conditionalFormatting sqref="F15:N15">
    <cfRule type="cellIs" dxfId="1212" priority="1209" operator="greaterThan">
      <formula>0</formula>
    </cfRule>
  </conditionalFormatting>
  <conditionalFormatting sqref="F15:N15">
    <cfRule type="cellIs" dxfId="1211" priority="1208" operator="greaterThan">
      <formula>0</formula>
    </cfRule>
  </conditionalFormatting>
  <conditionalFormatting sqref="F15:N15">
    <cfRule type="cellIs" dxfId="1210" priority="1207" operator="greaterThan">
      <formula>0</formula>
    </cfRule>
  </conditionalFormatting>
  <conditionalFormatting sqref="F15:N15">
    <cfRule type="cellIs" dxfId="1209" priority="1206" operator="greaterThan">
      <formula>0</formula>
    </cfRule>
  </conditionalFormatting>
  <conditionalFormatting sqref="F15:N15">
    <cfRule type="cellIs" dxfId="1208" priority="1205" operator="greaterThan">
      <formula>0</formula>
    </cfRule>
  </conditionalFormatting>
  <conditionalFormatting sqref="F15:N15">
    <cfRule type="cellIs" dxfId="1207" priority="1204" operator="greaterThan">
      <formula>0</formula>
    </cfRule>
  </conditionalFormatting>
  <conditionalFormatting sqref="F15:N15">
    <cfRule type="cellIs" dxfId="1206" priority="1203" operator="greaterThan">
      <formula>0</formula>
    </cfRule>
  </conditionalFormatting>
  <conditionalFormatting sqref="F15:N15">
    <cfRule type="cellIs" dxfId="1205" priority="1202" operator="greaterThan">
      <formula>0</formula>
    </cfRule>
  </conditionalFormatting>
  <conditionalFormatting sqref="F15:N15">
    <cfRule type="cellIs" dxfId="1204" priority="1201" operator="greaterThan">
      <formula>0</formula>
    </cfRule>
  </conditionalFormatting>
  <conditionalFormatting sqref="F15:N15">
    <cfRule type="cellIs" dxfId="1203" priority="1200" operator="greaterThan">
      <formula>0</formula>
    </cfRule>
  </conditionalFormatting>
  <conditionalFormatting sqref="F15:N15">
    <cfRule type="cellIs" dxfId="1202" priority="1199" operator="greaterThan">
      <formula>0</formula>
    </cfRule>
  </conditionalFormatting>
  <conditionalFormatting sqref="F15:N15">
    <cfRule type="cellIs" dxfId="1201" priority="1198" operator="greaterThan">
      <formula>0</formula>
    </cfRule>
  </conditionalFormatting>
  <conditionalFormatting sqref="F15:N15">
    <cfRule type="cellIs" dxfId="1200" priority="1197" operator="greaterThan">
      <formula>0</formula>
    </cfRule>
  </conditionalFormatting>
  <conditionalFormatting sqref="F15:N15">
    <cfRule type="cellIs" dxfId="1199" priority="1196" operator="greaterThan">
      <formula>0</formula>
    </cfRule>
  </conditionalFormatting>
  <conditionalFormatting sqref="F15:N15">
    <cfRule type="cellIs" dxfId="1198" priority="1195" operator="greaterThan">
      <formula>0</formula>
    </cfRule>
  </conditionalFormatting>
  <conditionalFormatting sqref="F15:N15">
    <cfRule type="cellIs" dxfId="1197" priority="1194" operator="greaterThan">
      <formula>0</formula>
    </cfRule>
  </conditionalFormatting>
  <conditionalFormatting sqref="F15:N15">
    <cfRule type="cellIs" dxfId="1196" priority="1193" operator="greaterThan">
      <formula>0</formula>
    </cfRule>
  </conditionalFormatting>
  <conditionalFormatting sqref="F15:N15">
    <cfRule type="cellIs" dxfId="1195" priority="1192" operator="greaterThan">
      <formula>0</formula>
    </cfRule>
  </conditionalFormatting>
  <conditionalFormatting sqref="F15:N15">
    <cfRule type="cellIs" dxfId="1194" priority="1191" operator="greaterThan">
      <formula>0</formula>
    </cfRule>
  </conditionalFormatting>
  <conditionalFormatting sqref="F15:N15">
    <cfRule type="cellIs" dxfId="1193" priority="1190" operator="greaterThan">
      <formula>0</formula>
    </cfRule>
  </conditionalFormatting>
  <conditionalFormatting sqref="F15:N15">
    <cfRule type="cellIs" dxfId="1192" priority="1189" operator="greaterThan">
      <formula>0</formula>
    </cfRule>
  </conditionalFormatting>
  <conditionalFormatting sqref="F15:N15">
    <cfRule type="cellIs" dxfId="1191" priority="1188" operator="greaterThan">
      <formula>0</formula>
    </cfRule>
  </conditionalFormatting>
  <conditionalFormatting sqref="F15:N15">
    <cfRule type="cellIs" dxfId="1190" priority="1187" operator="greaterThan">
      <formula>0</formula>
    </cfRule>
  </conditionalFormatting>
  <conditionalFormatting sqref="F15:N15">
    <cfRule type="cellIs" dxfId="1189" priority="1186" operator="greaterThan">
      <formula>0</formula>
    </cfRule>
  </conditionalFormatting>
  <conditionalFormatting sqref="F15:N15">
    <cfRule type="cellIs" dxfId="1188" priority="1185" operator="greaterThan">
      <formula>0</formula>
    </cfRule>
  </conditionalFormatting>
  <conditionalFormatting sqref="F15:N15">
    <cfRule type="cellIs" dxfId="1187" priority="1184" operator="greaterThan">
      <formula>0</formula>
    </cfRule>
  </conditionalFormatting>
  <conditionalFormatting sqref="F15:N15">
    <cfRule type="cellIs" dxfId="1186" priority="1183" operator="greaterThan">
      <formula>0</formula>
    </cfRule>
  </conditionalFormatting>
  <conditionalFormatting sqref="F15:N15">
    <cfRule type="cellIs" dxfId="1185" priority="1182" operator="greaterThan">
      <formula>0</formula>
    </cfRule>
  </conditionalFormatting>
  <conditionalFormatting sqref="F15:N15">
    <cfRule type="cellIs" dxfId="1184" priority="1181" operator="greaterThan">
      <formula>0</formula>
    </cfRule>
  </conditionalFormatting>
  <conditionalFormatting sqref="F15:N15">
    <cfRule type="cellIs" dxfId="1183" priority="1180" operator="greaterThan">
      <formula>0</formula>
    </cfRule>
  </conditionalFormatting>
  <conditionalFormatting sqref="F15:N15">
    <cfRule type="cellIs" dxfId="1182" priority="1179" operator="greaterThan">
      <formula>0</formula>
    </cfRule>
  </conditionalFormatting>
  <conditionalFormatting sqref="F15:N15">
    <cfRule type="cellIs" dxfId="1181" priority="1178" operator="greaterThan">
      <formula>0</formula>
    </cfRule>
  </conditionalFormatting>
  <conditionalFormatting sqref="F15:N15">
    <cfRule type="cellIs" dxfId="1180" priority="1177" operator="greaterThan">
      <formula>0</formula>
    </cfRule>
  </conditionalFormatting>
  <conditionalFormatting sqref="F15:N15">
    <cfRule type="cellIs" dxfId="1179" priority="1176" operator="greaterThan">
      <formula>0</formula>
    </cfRule>
  </conditionalFormatting>
  <conditionalFormatting sqref="F15:N15">
    <cfRule type="cellIs" dxfId="1178" priority="1175" operator="greaterThan">
      <formula>0</formula>
    </cfRule>
  </conditionalFormatting>
  <conditionalFormatting sqref="F15:N15">
    <cfRule type="cellIs" dxfId="1177" priority="1174" operator="greaterThan">
      <formula>0</formula>
    </cfRule>
  </conditionalFormatting>
  <conditionalFormatting sqref="F15:N15">
    <cfRule type="cellIs" dxfId="1176" priority="1173" operator="greaterThan">
      <formula>0</formula>
    </cfRule>
  </conditionalFormatting>
  <conditionalFormatting sqref="F15:N15">
    <cfRule type="cellIs" dxfId="1175" priority="1172" operator="greaterThan">
      <formula>0</formula>
    </cfRule>
  </conditionalFormatting>
  <conditionalFormatting sqref="F15:N15">
    <cfRule type="cellIs" dxfId="1174" priority="1171" operator="greaterThan">
      <formula>0</formula>
    </cfRule>
  </conditionalFormatting>
  <conditionalFormatting sqref="F15:N15">
    <cfRule type="cellIs" dxfId="1173" priority="1170" operator="greaterThan">
      <formula>0</formula>
    </cfRule>
  </conditionalFormatting>
  <conditionalFormatting sqref="F15:N15">
    <cfRule type="cellIs" dxfId="1172" priority="1169" operator="greaterThan">
      <formula>0</formula>
    </cfRule>
  </conditionalFormatting>
  <conditionalFormatting sqref="F15:N15">
    <cfRule type="cellIs" dxfId="1171" priority="1168" operator="greaterThan">
      <formula>0</formula>
    </cfRule>
  </conditionalFormatting>
  <conditionalFormatting sqref="F15:N15">
    <cfRule type="cellIs" dxfId="1170" priority="1167" operator="greaterThan">
      <formula>0</formula>
    </cfRule>
  </conditionalFormatting>
  <conditionalFormatting sqref="F15:N15">
    <cfRule type="cellIs" dxfId="1169" priority="1166" operator="greaterThan">
      <formula>0</formula>
    </cfRule>
  </conditionalFormatting>
  <conditionalFormatting sqref="F15:N15">
    <cfRule type="cellIs" dxfId="1168" priority="1165" operator="greaterThan">
      <formula>0</formula>
    </cfRule>
  </conditionalFormatting>
  <conditionalFormatting sqref="F15:N15">
    <cfRule type="cellIs" dxfId="1167" priority="1164" operator="greaterThan">
      <formula>0</formula>
    </cfRule>
  </conditionalFormatting>
  <conditionalFormatting sqref="F15:N15">
    <cfRule type="cellIs" dxfId="1166" priority="1163" operator="greaterThan">
      <formula>0</formula>
    </cfRule>
  </conditionalFormatting>
  <conditionalFormatting sqref="F15:N15">
    <cfRule type="cellIs" dxfId="1165" priority="1162" operator="greaterThan">
      <formula>0</formula>
    </cfRule>
  </conditionalFormatting>
  <conditionalFormatting sqref="F15:N15">
    <cfRule type="cellIs" dxfId="1164" priority="1161" operator="greaterThan">
      <formula>0</formula>
    </cfRule>
  </conditionalFormatting>
  <conditionalFormatting sqref="F15:N15">
    <cfRule type="cellIs" dxfId="1163" priority="1160" operator="greaterThan">
      <formula>0</formula>
    </cfRule>
  </conditionalFormatting>
  <conditionalFormatting sqref="F15:N15">
    <cfRule type="cellIs" dxfId="1162" priority="1159" operator="greaterThan">
      <formula>0</formula>
    </cfRule>
  </conditionalFormatting>
  <conditionalFormatting sqref="F15:N15">
    <cfRule type="cellIs" dxfId="1161" priority="1158" operator="greaterThan">
      <formula>0</formula>
    </cfRule>
  </conditionalFormatting>
  <conditionalFormatting sqref="F15:N15">
    <cfRule type="cellIs" dxfId="1160" priority="1157" operator="greaterThan">
      <formula>0</formula>
    </cfRule>
  </conditionalFormatting>
  <conditionalFormatting sqref="F15:N15">
    <cfRule type="cellIs" dxfId="1159" priority="1156" operator="greaterThan">
      <formula>0</formula>
    </cfRule>
  </conditionalFormatting>
  <conditionalFormatting sqref="F15:N15">
    <cfRule type="cellIs" dxfId="1158" priority="1155" operator="greaterThan">
      <formula>0</formula>
    </cfRule>
  </conditionalFormatting>
  <conditionalFormatting sqref="F15:N15">
    <cfRule type="cellIs" dxfId="1157" priority="1154" operator="greaterThan">
      <formula>0</formula>
    </cfRule>
  </conditionalFormatting>
  <conditionalFormatting sqref="F15:N15">
    <cfRule type="cellIs" dxfId="1156" priority="1153" operator="greaterThan">
      <formula>0</formula>
    </cfRule>
  </conditionalFormatting>
  <conditionalFormatting sqref="F15:N15">
    <cfRule type="cellIs" dxfId="1155" priority="1152" operator="greaterThan">
      <formula>0</formula>
    </cfRule>
  </conditionalFormatting>
  <conditionalFormatting sqref="F15:N15">
    <cfRule type="cellIs" dxfId="1154" priority="1151" operator="greaterThan">
      <formula>0</formula>
    </cfRule>
  </conditionalFormatting>
  <conditionalFormatting sqref="F15:N15">
    <cfRule type="cellIs" dxfId="1153" priority="1150" operator="greaterThan">
      <formula>0</formula>
    </cfRule>
  </conditionalFormatting>
  <conditionalFormatting sqref="F15:N15">
    <cfRule type="cellIs" dxfId="1152" priority="1149" operator="greaterThan">
      <formula>0</formula>
    </cfRule>
  </conditionalFormatting>
  <conditionalFormatting sqref="F15:N15">
    <cfRule type="cellIs" dxfId="1151" priority="1148" operator="greaterThan">
      <formula>0</formula>
    </cfRule>
  </conditionalFormatting>
  <conditionalFormatting sqref="F15:N15">
    <cfRule type="cellIs" dxfId="1150" priority="1147" operator="greaterThan">
      <formula>0</formula>
    </cfRule>
  </conditionalFormatting>
  <conditionalFormatting sqref="F15:N15">
    <cfRule type="cellIs" dxfId="1149" priority="1146" operator="greaterThan">
      <formula>0</formula>
    </cfRule>
  </conditionalFormatting>
  <conditionalFormatting sqref="F15:N15">
    <cfRule type="cellIs" dxfId="1148" priority="1145" operator="greaterThan">
      <formula>0</formula>
    </cfRule>
  </conditionalFormatting>
  <conditionalFormatting sqref="F15:N15">
    <cfRule type="cellIs" dxfId="1147" priority="1144" operator="greaterThan">
      <formula>0</formula>
    </cfRule>
  </conditionalFormatting>
  <conditionalFormatting sqref="F15:N15">
    <cfRule type="cellIs" dxfId="1146" priority="1143" operator="greaterThan">
      <formula>0</formula>
    </cfRule>
  </conditionalFormatting>
  <conditionalFormatting sqref="F15:N15">
    <cfRule type="cellIs" dxfId="1145" priority="1142" operator="greaterThan">
      <formula>0</formula>
    </cfRule>
  </conditionalFormatting>
  <conditionalFormatting sqref="F15:N15">
    <cfRule type="cellIs" dxfId="1144" priority="1141" operator="greaterThan">
      <formula>0</formula>
    </cfRule>
  </conditionalFormatting>
  <conditionalFormatting sqref="F15:N15">
    <cfRule type="cellIs" dxfId="1143" priority="1140" operator="greaterThan">
      <formula>0</formula>
    </cfRule>
  </conditionalFormatting>
  <conditionalFormatting sqref="F15:N15">
    <cfRule type="cellIs" dxfId="1142" priority="1139" operator="greaterThan">
      <formula>0</formula>
    </cfRule>
  </conditionalFormatting>
  <conditionalFormatting sqref="F15:N15">
    <cfRule type="cellIs" dxfId="1141" priority="1138" operator="greaterThan">
      <formula>0</formula>
    </cfRule>
  </conditionalFormatting>
  <conditionalFormatting sqref="F15:N15">
    <cfRule type="cellIs" dxfId="1140" priority="1137" operator="greaterThan">
      <formula>0</formula>
    </cfRule>
  </conditionalFormatting>
  <conditionalFormatting sqref="F15:N15">
    <cfRule type="cellIs" dxfId="1139" priority="1136" operator="greaterThan">
      <formula>0</formula>
    </cfRule>
  </conditionalFormatting>
  <conditionalFormatting sqref="F15:N15">
    <cfRule type="cellIs" dxfId="1138" priority="1135" operator="greaterThan">
      <formula>0</formula>
    </cfRule>
  </conditionalFormatting>
  <conditionalFormatting sqref="F15:N15">
    <cfRule type="cellIs" dxfId="1137" priority="1134" operator="greaterThan">
      <formula>0</formula>
    </cfRule>
  </conditionalFormatting>
  <conditionalFormatting sqref="F15:N15">
    <cfRule type="cellIs" dxfId="1136" priority="1133" operator="greaterThan">
      <formula>0</formula>
    </cfRule>
  </conditionalFormatting>
  <conditionalFormatting sqref="F15:N15">
    <cfRule type="cellIs" dxfId="1135" priority="1132" operator="greaterThan">
      <formula>0</formula>
    </cfRule>
  </conditionalFormatting>
  <conditionalFormatting sqref="F15:N15">
    <cfRule type="cellIs" dxfId="1134" priority="1131" operator="greaterThan">
      <formula>0</formula>
    </cfRule>
  </conditionalFormatting>
  <conditionalFormatting sqref="F15:N15">
    <cfRule type="cellIs" dxfId="1133" priority="1130" operator="greaterThan">
      <formula>0</formula>
    </cfRule>
  </conditionalFormatting>
  <conditionalFormatting sqref="F15:N15">
    <cfRule type="cellIs" dxfId="1132" priority="1129" operator="greaterThan">
      <formula>0</formula>
    </cfRule>
  </conditionalFormatting>
  <conditionalFormatting sqref="F15:N15">
    <cfRule type="cellIs" dxfId="1131" priority="1128" operator="greaterThan">
      <formula>0</formula>
    </cfRule>
  </conditionalFormatting>
  <conditionalFormatting sqref="F15:N15">
    <cfRule type="cellIs" dxfId="1130" priority="1127" operator="greaterThan">
      <formula>0</formula>
    </cfRule>
  </conditionalFormatting>
  <conditionalFormatting sqref="F15:N15">
    <cfRule type="cellIs" dxfId="1129" priority="1126" operator="greaterThan">
      <formula>0</formula>
    </cfRule>
  </conditionalFormatting>
  <conditionalFormatting sqref="F15:N15">
    <cfRule type="cellIs" dxfId="1128" priority="1125" operator="greaterThan">
      <formula>0</formula>
    </cfRule>
  </conditionalFormatting>
  <conditionalFormatting sqref="F15:N15">
    <cfRule type="cellIs" dxfId="1127" priority="1124" operator="greaterThan">
      <formula>0</formula>
    </cfRule>
  </conditionalFormatting>
  <conditionalFormatting sqref="F15:N15">
    <cfRule type="cellIs" dxfId="1126" priority="1123" operator="greaterThan">
      <formula>0</formula>
    </cfRule>
  </conditionalFormatting>
  <conditionalFormatting sqref="F15:N15">
    <cfRule type="cellIs" dxfId="1125" priority="1122" operator="greaterThan">
      <formula>0</formula>
    </cfRule>
  </conditionalFormatting>
  <conditionalFormatting sqref="F15:N15">
    <cfRule type="cellIs" dxfId="1124" priority="1121" operator="greaterThan">
      <formula>0</formula>
    </cfRule>
  </conditionalFormatting>
  <conditionalFormatting sqref="F15:N15">
    <cfRule type="cellIs" dxfId="1123" priority="1120" operator="greaterThan">
      <formula>0</formula>
    </cfRule>
  </conditionalFormatting>
  <conditionalFormatting sqref="F15:N15">
    <cfRule type="cellIs" dxfId="1122" priority="1119" operator="greaterThan">
      <formula>0</formula>
    </cfRule>
  </conditionalFormatting>
  <conditionalFormatting sqref="F15:N15">
    <cfRule type="cellIs" dxfId="1121" priority="1118" operator="greaterThan">
      <formula>0</formula>
    </cfRule>
  </conditionalFormatting>
  <conditionalFormatting sqref="F15:N15">
    <cfRule type="cellIs" dxfId="1120" priority="1117" operator="greaterThan">
      <formula>0</formula>
    </cfRule>
  </conditionalFormatting>
  <conditionalFormatting sqref="F15:N15">
    <cfRule type="cellIs" dxfId="1119" priority="1116" operator="greaterThan">
      <formula>0</formula>
    </cfRule>
  </conditionalFormatting>
  <conditionalFormatting sqref="F15:N15">
    <cfRule type="cellIs" dxfId="1118" priority="1115" operator="greaterThan">
      <formula>0</formula>
    </cfRule>
  </conditionalFormatting>
  <conditionalFormatting sqref="F15:N15">
    <cfRule type="cellIs" dxfId="1117" priority="1114" operator="greaterThan">
      <formula>0</formula>
    </cfRule>
  </conditionalFormatting>
  <conditionalFormatting sqref="F15:N15">
    <cfRule type="cellIs" dxfId="1116" priority="1113" operator="greaterThan">
      <formula>0</formula>
    </cfRule>
  </conditionalFormatting>
  <conditionalFormatting sqref="F15:N15">
    <cfRule type="cellIs" dxfId="1115" priority="1112" operator="greaterThan">
      <formula>0</formula>
    </cfRule>
  </conditionalFormatting>
  <conditionalFormatting sqref="F15:N15">
    <cfRule type="cellIs" dxfId="1114" priority="1111" operator="greaterThan">
      <formula>0</formula>
    </cfRule>
  </conditionalFormatting>
  <conditionalFormatting sqref="F15:N15">
    <cfRule type="cellIs" dxfId="1113" priority="1110" operator="greaterThan">
      <formula>0</formula>
    </cfRule>
  </conditionalFormatting>
  <conditionalFormatting sqref="F15:N15">
    <cfRule type="cellIs" dxfId="1112" priority="1109" operator="greaterThan">
      <formula>0</formula>
    </cfRule>
  </conditionalFormatting>
  <conditionalFormatting sqref="F15:N15">
    <cfRule type="cellIs" dxfId="1111" priority="1108" operator="greaterThan">
      <formula>0</formula>
    </cfRule>
  </conditionalFormatting>
  <conditionalFormatting sqref="F15:N15">
    <cfRule type="cellIs" dxfId="1110" priority="1107" operator="greaterThan">
      <formula>0</formula>
    </cfRule>
  </conditionalFormatting>
  <conditionalFormatting sqref="F15:N15">
    <cfRule type="cellIs" dxfId="1109" priority="1106" operator="greaterThan">
      <formula>0</formula>
    </cfRule>
  </conditionalFormatting>
  <conditionalFormatting sqref="F15:N15">
    <cfRule type="cellIs" dxfId="1108" priority="1105" operator="greaterThan">
      <formula>0</formula>
    </cfRule>
  </conditionalFormatting>
  <conditionalFormatting sqref="F15:N15">
    <cfRule type="cellIs" dxfId="1107" priority="1104" operator="greaterThan">
      <formula>0</formula>
    </cfRule>
  </conditionalFormatting>
  <conditionalFormatting sqref="F15:N15">
    <cfRule type="cellIs" dxfId="1106" priority="1103" operator="greaterThan">
      <formula>0</formula>
    </cfRule>
  </conditionalFormatting>
  <conditionalFormatting sqref="F15:N15">
    <cfRule type="cellIs" dxfId="1105" priority="1102" operator="greaterThan">
      <formula>0</formula>
    </cfRule>
  </conditionalFormatting>
  <conditionalFormatting sqref="F15:N15">
    <cfRule type="cellIs" dxfId="1104" priority="1101" operator="greaterThan">
      <formula>0</formula>
    </cfRule>
  </conditionalFormatting>
  <conditionalFormatting sqref="F15:N15">
    <cfRule type="cellIs" dxfId="1103" priority="1100" operator="greaterThan">
      <formula>0</formula>
    </cfRule>
  </conditionalFormatting>
  <conditionalFormatting sqref="F15:N15">
    <cfRule type="cellIs" dxfId="1102" priority="1099" operator="greaterThan">
      <formula>0</formula>
    </cfRule>
  </conditionalFormatting>
  <conditionalFormatting sqref="F15:N15">
    <cfRule type="cellIs" dxfId="1101" priority="1098" operator="greaterThan">
      <formula>0</formula>
    </cfRule>
  </conditionalFormatting>
  <conditionalFormatting sqref="F15:N15">
    <cfRule type="cellIs" dxfId="1100" priority="1097" operator="greaterThan">
      <formula>0</formula>
    </cfRule>
  </conditionalFormatting>
  <conditionalFormatting sqref="F15:N15">
    <cfRule type="cellIs" dxfId="1099" priority="1096" operator="greaterThan">
      <formula>0</formula>
    </cfRule>
  </conditionalFormatting>
  <conditionalFormatting sqref="F15:N15">
    <cfRule type="cellIs" dxfId="1098" priority="1095" operator="greaterThan">
      <formula>0</formula>
    </cfRule>
  </conditionalFormatting>
  <conditionalFormatting sqref="F15:N15">
    <cfRule type="cellIs" dxfId="1097" priority="1094" operator="greaterThan">
      <formula>0</formula>
    </cfRule>
  </conditionalFormatting>
  <conditionalFormatting sqref="F15:N15">
    <cfRule type="cellIs" dxfId="1096" priority="1093" operator="greaterThan">
      <formula>0</formula>
    </cfRule>
  </conditionalFormatting>
  <conditionalFormatting sqref="F15:N15">
    <cfRule type="cellIs" dxfId="1095" priority="1092" operator="greaterThan">
      <formula>0</formula>
    </cfRule>
  </conditionalFormatting>
  <conditionalFormatting sqref="F15:N15">
    <cfRule type="cellIs" dxfId="1094" priority="1091" operator="greaterThan">
      <formula>0</formula>
    </cfRule>
  </conditionalFormatting>
  <conditionalFormatting sqref="F15:N15">
    <cfRule type="cellIs" dxfId="1093" priority="1090" operator="greaterThan">
      <formula>0</formula>
    </cfRule>
  </conditionalFormatting>
  <conditionalFormatting sqref="F15:N15">
    <cfRule type="cellIs" dxfId="1092" priority="1089" operator="greaterThan">
      <formula>0</formula>
    </cfRule>
  </conditionalFormatting>
  <conditionalFormatting sqref="F15:N15">
    <cfRule type="cellIs" dxfId="1091" priority="1088" operator="greaterThan">
      <formula>0</formula>
    </cfRule>
  </conditionalFormatting>
  <conditionalFormatting sqref="F15:N15">
    <cfRule type="cellIs" dxfId="1090" priority="1087" operator="greaterThan">
      <formula>0</formula>
    </cfRule>
  </conditionalFormatting>
  <conditionalFormatting sqref="F15:N15">
    <cfRule type="cellIs" dxfId="1089" priority="1086" operator="greaterThan">
      <formula>0</formula>
    </cfRule>
  </conditionalFormatting>
  <conditionalFormatting sqref="F15:N15">
    <cfRule type="cellIs" dxfId="1088" priority="1085" operator="greaterThan">
      <formula>0</formula>
    </cfRule>
  </conditionalFormatting>
  <conditionalFormatting sqref="F15:N15">
    <cfRule type="cellIs" dxfId="1087" priority="1084" operator="greaterThan">
      <formula>0</formula>
    </cfRule>
  </conditionalFormatting>
  <conditionalFormatting sqref="F15:N15">
    <cfRule type="cellIs" dxfId="1086" priority="1083" operator="greaterThan">
      <formula>0</formula>
    </cfRule>
  </conditionalFormatting>
  <conditionalFormatting sqref="F15:N15">
    <cfRule type="cellIs" dxfId="1085" priority="1082" operator="greaterThan">
      <formula>0</formula>
    </cfRule>
  </conditionalFormatting>
  <conditionalFormatting sqref="F15:N15">
    <cfRule type="cellIs" dxfId="1084" priority="1081" operator="greaterThan">
      <formula>0</formula>
    </cfRule>
  </conditionalFormatting>
  <conditionalFormatting sqref="F15:N15">
    <cfRule type="cellIs" dxfId="1083" priority="1080" operator="greaterThan">
      <formula>0</formula>
    </cfRule>
  </conditionalFormatting>
  <conditionalFormatting sqref="F15:N15">
    <cfRule type="cellIs" dxfId="1082" priority="1079" operator="greaterThan">
      <formula>0</formula>
    </cfRule>
  </conditionalFormatting>
  <conditionalFormatting sqref="F15:N15">
    <cfRule type="cellIs" dxfId="1081" priority="1078" operator="greaterThan">
      <formula>0</formula>
    </cfRule>
  </conditionalFormatting>
  <conditionalFormatting sqref="F15:N15">
    <cfRule type="cellIs" dxfId="1080" priority="1077" operator="greaterThan">
      <formula>0</formula>
    </cfRule>
  </conditionalFormatting>
  <conditionalFormatting sqref="F15:N15">
    <cfRule type="cellIs" dxfId="1079" priority="1076" operator="greaterThan">
      <formula>0</formula>
    </cfRule>
  </conditionalFormatting>
  <conditionalFormatting sqref="F15:N15">
    <cfRule type="cellIs" dxfId="1078" priority="1075" operator="greaterThan">
      <formula>0</formula>
    </cfRule>
  </conditionalFormatting>
  <conditionalFormatting sqref="F15:N15">
    <cfRule type="cellIs" dxfId="1077" priority="1074" operator="greaterThan">
      <formula>0</formula>
    </cfRule>
  </conditionalFormatting>
  <conditionalFormatting sqref="F15:N15">
    <cfRule type="cellIs" dxfId="1076" priority="1073" operator="greaterThan">
      <formula>0</formula>
    </cfRule>
  </conditionalFormatting>
  <conditionalFormatting sqref="F15:N15">
    <cfRule type="cellIs" dxfId="1075" priority="1072" operator="greaterThan">
      <formula>0</formula>
    </cfRule>
  </conditionalFormatting>
  <conditionalFormatting sqref="F15:N15">
    <cfRule type="cellIs" dxfId="1074" priority="1071" operator="greaterThan">
      <formula>0</formula>
    </cfRule>
  </conditionalFormatting>
  <conditionalFormatting sqref="F15:N15">
    <cfRule type="cellIs" dxfId="1073" priority="1070" operator="greaterThan">
      <formula>0</formula>
    </cfRule>
  </conditionalFormatting>
  <conditionalFormatting sqref="F15:N15">
    <cfRule type="cellIs" dxfId="1072" priority="1069" operator="greaterThan">
      <formula>0</formula>
    </cfRule>
  </conditionalFormatting>
  <conditionalFormatting sqref="F15:N15">
    <cfRule type="cellIs" dxfId="1071" priority="1068" operator="greaterThan">
      <formula>0</formula>
    </cfRule>
  </conditionalFormatting>
  <conditionalFormatting sqref="F15:N15">
    <cfRule type="cellIs" dxfId="1070" priority="1067" operator="greaterThan">
      <formula>0</formula>
    </cfRule>
  </conditionalFormatting>
  <conditionalFormatting sqref="F15:N15">
    <cfRule type="cellIs" dxfId="1069" priority="1066" operator="greaterThan">
      <formula>0</formula>
    </cfRule>
  </conditionalFormatting>
  <conditionalFormatting sqref="F15:N15">
    <cfRule type="cellIs" dxfId="1068" priority="1065" operator="greaterThan">
      <formula>0</formula>
    </cfRule>
  </conditionalFormatting>
  <conditionalFormatting sqref="F15:N15">
    <cfRule type="cellIs" dxfId="1067" priority="1064" operator="greaterThan">
      <formula>0</formula>
    </cfRule>
  </conditionalFormatting>
  <conditionalFormatting sqref="F15:N15">
    <cfRule type="cellIs" dxfId="1066" priority="1063" operator="greaterThan">
      <formula>0</formula>
    </cfRule>
  </conditionalFormatting>
  <conditionalFormatting sqref="F15:N15">
    <cfRule type="cellIs" dxfId="1065" priority="1062" operator="greaterThan">
      <formula>0</formula>
    </cfRule>
  </conditionalFormatting>
  <conditionalFormatting sqref="F15:N15">
    <cfRule type="cellIs" dxfId="1064" priority="1061" operator="greaterThan">
      <formula>0</formula>
    </cfRule>
  </conditionalFormatting>
  <conditionalFormatting sqref="F15:N15">
    <cfRule type="cellIs" dxfId="1063" priority="1060" operator="greaterThan">
      <formula>0</formula>
    </cfRule>
  </conditionalFormatting>
  <conditionalFormatting sqref="F15:N15">
    <cfRule type="cellIs" dxfId="1062" priority="1059" operator="greaterThan">
      <formula>0</formula>
    </cfRule>
  </conditionalFormatting>
  <conditionalFormatting sqref="F15:N15">
    <cfRule type="cellIs" dxfId="1061" priority="1058" operator="greaterThan">
      <formula>0</formula>
    </cfRule>
  </conditionalFormatting>
  <conditionalFormatting sqref="F15:N15">
    <cfRule type="cellIs" dxfId="1060" priority="1057" operator="greaterThan">
      <formula>0</formula>
    </cfRule>
  </conditionalFormatting>
  <conditionalFormatting sqref="F15:N15">
    <cfRule type="cellIs" dxfId="1059" priority="1056" operator="greaterThan">
      <formula>0</formula>
    </cfRule>
  </conditionalFormatting>
  <conditionalFormatting sqref="F15:N15">
    <cfRule type="cellIs" dxfId="1058" priority="1055" operator="greaterThan">
      <formula>0</formula>
    </cfRule>
  </conditionalFormatting>
  <conditionalFormatting sqref="F15:N15">
    <cfRule type="cellIs" dxfId="1057" priority="1054" operator="greaterThan">
      <formula>0</formula>
    </cfRule>
  </conditionalFormatting>
  <conditionalFormatting sqref="F15:N15">
    <cfRule type="cellIs" dxfId="1056" priority="1053" operator="greaterThan">
      <formula>0</formula>
    </cfRule>
  </conditionalFormatting>
  <conditionalFormatting sqref="F15:N15">
    <cfRule type="cellIs" dxfId="1055" priority="1052" operator="greaterThan">
      <formula>0</formula>
    </cfRule>
  </conditionalFormatting>
  <conditionalFormatting sqref="F15:N15">
    <cfRule type="cellIs" dxfId="1054" priority="1051" operator="greaterThan">
      <formula>0</formula>
    </cfRule>
  </conditionalFormatting>
  <conditionalFormatting sqref="F15:N15">
    <cfRule type="cellIs" dxfId="1053" priority="1050" operator="greaterThan">
      <formula>0</formula>
    </cfRule>
  </conditionalFormatting>
  <conditionalFormatting sqref="F15:N15">
    <cfRule type="cellIs" dxfId="1052" priority="1049" operator="greaterThan">
      <formula>0</formula>
    </cfRule>
  </conditionalFormatting>
  <conditionalFormatting sqref="F15:N15">
    <cfRule type="cellIs" dxfId="1051" priority="1048" operator="greaterThan">
      <formula>0</formula>
    </cfRule>
  </conditionalFormatting>
  <conditionalFormatting sqref="F15:N15">
    <cfRule type="cellIs" dxfId="1050" priority="1047" operator="greaterThan">
      <formula>0</formula>
    </cfRule>
  </conditionalFormatting>
  <conditionalFormatting sqref="F15:N15">
    <cfRule type="cellIs" dxfId="1049" priority="1046" operator="greaterThan">
      <formula>0</formula>
    </cfRule>
  </conditionalFormatting>
  <conditionalFormatting sqref="F15:N15">
    <cfRule type="cellIs" dxfId="1048" priority="1045" operator="greaterThan">
      <formula>0</formula>
    </cfRule>
  </conditionalFormatting>
  <conditionalFormatting sqref="F15:N15">
    <cfRule type="cellIs" dxfId="1047" priority="1044" operator="greaterThan">
      <formula>0</formula>
    </cfRule>
  </conditionalFormatting>
  <conditionalFormatting sqref="F15:N15">
    <cfRule type="cellIs" dxfId="1046" priority="1043" operator="greaterThan">
      <formula>0</formula>
    </cfRule>
  </conditionalFormatting>
  <conditionalFormatting sqref="F15:N15">
    <cfRule type="cellIs" dxfId="1045" priority="1042" operator="greaterThan">
      <formula>0</formula>
    </cfRule>
  </conditionalFormatting>
  <conditionalFormatting sqref="F15:N15">
    <cfRule type="cellIs" dxfId="1044" priority="1041" operator="greaterThan">
      <formula>0</formula>
    </cfRule>
  </conditionalFormatting>
  <conditionalFormatting sqref="F15:N15">
    <cfRule type="cellIs" dxfId="1043" priority="1040" operator="greaterThan">
      <formula>0</formula>
    </cfRule>
  </conditionalFormatting>
  <conditionalFormatting sqref="F15:N15">
    <cfRule type="cellIs" dxfId="1042" priority="1039" operator="greaterThan">
      <formula>0</formula>
    </cfRule>
  </conditionalFormatting>
  <conditionalFormatting sqref="F15:N15">
    <cfRule type="cellIs" dxfId="1041" priority="1038" operator="greaterThan">
      <formula>0</formula>
    </cfRule>
  </conditionalFormatting>
  <conditionalFormatting sqref="F15:N15">
    <cfRule type="cellIs" dxfId="1040" priority="1037" operator="greaterThan">
      <formula>0</formula>
    </cfRule>
  </conditionalFormatting>
  <conditionalFormatting sqref="F15:N15">
    <cfRule type="cellIs" dxfId="1039" priority="1036" operator="greaterThan">
      <formula>0</formula>
    </cfRule>
  </conditionalFormatting>
  <conditionalFormatting sqref="F15:N15">
    <cfRule type="cellIs" dxfId="1038" priority="1035" operator="greaterThan">
      <formula>0</formula>
    </cfRule>
  </conditionalFormatting>
  <conditionalFormatting sqref="F15:N15">
    <cfRule type="cellIs" dxfId="1037" priority="1034" operator="greaterThan">
      <formula>0</formula>
    </cfRule>
  </conditionalFormatting>
  <conditionalFormatting sqref="F15:N15">
    <cfRule type="cellIs" dxfId="1036" priority="1033" operator="greaterThan">
      <formula>0</formula>
    </cfRule>
  </conditionalFormatting>
  <conditionalFormatting sqref="F15:N15">
    <cfRule type="cellIs" dxfId="1035" priority="1032" operator="greaterThan">
      <formula>0</formula>
    </cfRule>
  </conditionalFormatting>
  <conditionalFormatting sqref="F15:N15">
    <cfRule type="cellIs" dxfId="1034" priority="1031" operator="greaterThan">
      <formula>0</formula>
    </cfRule>
  </conditionalFormatting>
  <conditionalFormatting sqref="F15:N15">
    <cfRule type="cellIs" dxfId="1033" priority="1030" operator="greaterThan">
      <formula>0</formula>
    </cfRule>
  </conditionalFormatting>
  <conditionalFormatting sqref="F15:N15">
    <cfRule type="cellIs" dxfId="1032" priority="1029" operator="greaterThan">
      <formula>0</formula>
    </cfRule>
  </conditionalFormatting>
  <conditionalFormatting sqref="F15:N15">
    <cfRule type="cellIs" dxfId="1031" priority="1028" operator="greaterThan">
      <formula>0</formula>
    </cfRule>
  </conditionalFormatting>
  <conditionalFormatting sqref="F15:N15">
    <cfRule type="cellIs" dxfId="1030" priority="1027" operator="greaterThan">
      <formula>0</formula>
    </cfRule>
  </conditionalFormatting>
  <conditionalFormatting sqref="F15:N15">
    <cfRule type="cellIs" dxfId="1029" priority="1026" operator="greaterThan">
      <formula>0</formula>
    </cfRule>
  </conditionalFormatting>
  <conditionalFormatting sqref="F15:N15">
    <cfRule type="cellIs" dxfId="1028" priority="1025" operator="greaterThan">
      <formula>0</formula>
    </cfRule>
  </conditionalFormatting>
  <conditionalFormatting sqref="F15:N15">
    <cfRule type="cellIs" dxfId="1027" priority="1024" operator="greaterThan">
      <formula>0</formula>
    </cfRule>
  </conditionalFormatting>
  <conditionalFormatting sqref="F15:N15">
    <cfRule type="cellIs" dxfId="1026" priority="1023" operator="greaterThan">
      <formula>0</formula>
    </cfRule>
  </conditionalFormatting>
  <conditionalFormatting sqref="F15:N15">
    <cfRule type="cellIs" dxfId="1025" priority="1022" operator="greaterThan">
      <formula>0</formula>
    </cfRule>
  </conditionalFormatting>
  <conditionalFormatting sqref="F15:N15">
    <cfRule type="cellIs" dxfId="1024" priority="1021" operator="greaterThan">
      <formula>0</formula>
    </cfRule>
  </conditionalFormatting>
  <conditionalFormatting sqref="F15:N15">
    <cfRule type="cellIs" dxfId="1023" priority="1020" operator="greaterThan">
      <formula>0</formula>
    </cfRule>
  </conditionalFormatting>
  <conditionalFormatting sqref="F15:N15">
    <cfRule type="cellIs" dxfId="1022" priority="1019" operator="greaterThan">
      <formula>0</formula>
    </cfRule>
  </conditionalFormatting>
  <conditionalFormatting sqref="F15:N15">
    <cfRule type="cellIs" dxfId="1021" priority="1018" operator="greaterThan">
      <formula>0</formula>
    </cfRule>
  </conditionalFormatting>
  <conditionalFormatting sqref="F15:N15">
    <cfRule type="cellIs" dxfId="1020" priority="1017" operator="greaterThan">
      <formula>0</formula>
    </cfRule>
  </conditionalFormatting>
  <conditionalFormatting sqref="F15:N15">
    <cfRule type="cellIs" dxfId="1019" priority="1016" operator="greaterThan">
      <formula>0</formula>
    </cfRule>
  </conditionalFormatting>
  <conditionalFormatting sqref="F15:N15">
    <cfRule type="cellIs" dxfId="1018" priority="1015" operator="greaterThan">
      <formula>0</formula>
    </cfRule>
  </conditionalFormatting>
  <conditionalFormatting sqref="F15:N15">
    <cfRule type="cellIs" dxfId="1017" priority="1014" operator="greaterThan">
      <formula>0</formula>
    </cfRule>
  </conditionalFormatting>
  <conditionalFormatting sqref="F15:N15">
    <cfRule type="cellIs" dxfId="1016" priority="1013" operator="greaterThan">
      <formula>0</formula>
    </cfRule>
  </conditionalFormatting>
  <conditionalFormatting sqref="F15:N15">
    <cfRule type="cellIs" dxfId="1015" priority="1012" operator="greaterThan">
      <formula>0</formula>
    </cfRule>
  </conditionalFormatting>
  <conditionalFormatting sqref="F15:N15">
    <cfRule type="cellIs" dxfId="1014" priority="1011" operator="greaterThan">
      <formula>0</formula>
    </cfRule>
  </conditionalFormatting>
  <conditionalFormatting sqref="F15:N15">
    <cfRule type="cellIs" dxfId="1013" priority="1010" operator="greaterThan">
      <formula>0</formula>
    </cfRule>
  </conditionalFormatting>
  <conditionalFormatting sqref="F15:N15">
    <cfRule type="cellIs" dxfId="1012" priority="1009" operator="greaterThan">
      <formula>0</formula>
    </cfRule>
  </conditionalFormatting>
  <conditionalFormatting sqref="F15:N15">
    <cfRule type="cellIs" dxfId="1011" priority="1008" operator="greaterThan">
      <formula>0</formula>
    </cfRule>
  </conditionalFormatting>
  <conditionalFormatting sqref="F15:N15">
    <cfRule type="cellIs" dxfId="1010" priority="1007" operator="greaterThan">
      <formula>0</formula>
    </cfRule>
  </conditionalFormatting>
  <conditionalFormatting sqref="F15:N15">
    <cfRule type="cellIs" dxfId="1009" priority="1006" operator="greaterThan">
      <formula>0</formula>
    </cfRule>
  </conditionalFormatting>
  <conditionalFormatting sqref="F15:N15">
    <cfRule type="cellIs" dxfId="1008" priority="1005" operator="greaterThan">
      <formula>0</formula>
    </cfRule>
  </conditionalFormatting>
  <conditionalFormatting sqref="F15:N15">
    <cfRule type="cellIs" dxfId="1007" priority="1004" operator="greaterThan">
      <formula>0</formula>
    </cfRule>
  </conditionalFormatting>
  <conditionalFormatting sqref="F15:N15">
    <cfRule type="cellIs" dxfId="1006" priority="1003" operator="greaterThan">
      <formula>0</formula>
    </cfRule>
  </conditionalFormatting>
  <conditionalFormatting sqref="F15:N15">
    <cfRule type="cellIs" dxfId="1005" priority="1002" operator="greaterThan">
      <formula>0</formula>
    </cfRule>
  </conditionalFormatting>
  <conditionalFormatting sqref="F15:N15">
    <cfRule type="cellIs" dxfId="1004" priority="1001" operator="greaterThan">
      <formula>0</formula>
    </cfRule>
  </conditionalFormatting>
  <conditionalFormatting sqref="F15:N15">
    <cfRule type="cellIs" dxfId="1003" priority="1000" operator="greaterThan">
      <formula>0</formula>
    </cfRule>
  </conditionalFormatting>
  <conditionalFormatting sqref="F15:N15">
    <cfRule type="cellIs" dxfId="1002" priority="999" operator="greaterThan">
      <formula>0</formula>
    </cfRule>
  </conditionalFormatting>
  <conditionalFormatting sqref="F15:N15">
    <cfRule type="cellIs" dxfId="1001" priority="998" operator="greaterThan">
      <formula>0</formula>
    </cfRule>
  </conditionalFormatting>
  <conditionalFormatting sqref="F15:N15">
    <cfRule type="cellIs" dxfId="1000" priority="997" operator="greaterThan">
      <formula>0</formula>
    </cfRule>
  </conditionalFormatting>
  <conditionalFormatting sqref="F15:N15">
    <cfRule type="cellIs" dxfId="999" priority="996" operator="greaterThan">
      <formula>0</formula>
    </cfRule>
  </conditionalFormatting>
  <conditionalFormatting sqref="F15:N15">
    <cfRule type="cellIs" dxfId="998" priority="995" operator="greaterThan">
      <formula>0</formula>
    </cfRule>
  </conditionalFormatting>
  <conditionalFormatting sqref="F15:N15">
    <cfRule type="cellIs" dxfId="997" priority="994" operator="greaterThan">
      <formula>0</formula>
    </cfRule>
  </conditionalFormatting>
  <conditionalFormatting sqref="F15:N15">
    <cfRule type="cellIs" dxfId="996" priority="993" operator="greaterThan">
      <formula>0</formula>
    </cfRule>
  </conditionalFormatting>
  <conditionalFormatting sqref="F15:N15">
    <cfRule type="cellIs" dxfId="995" priority="992" operator="greaterThan">
      <formula>0</formula>
    </cfRule>
  </conditionalFormatting>
  <conditionalFormatting sqref="F15:N15">
    <cfRule type="cellIs" dxfId="994" priority="991" operator="greaterThan">
      <formula>0</formula>
    </cfRule>
  </conditionalFormatting>
  <conditionalFormatting sqref="F15:N15">
    <cfRule type="cellIs" dxfId="993" priority="990" operator="greaterThan">
      <formula>0</formula>
    </cfRule>
  </conditionalFormatting>
  <conditionalFormatting sqref="F15:N15">
    <cfRule type="cellIs" dxfId="992" priority="989" operator="greaterThan">
      <formula>0</formula>
    </cfRule>
  </conditionalFormatting>
  <conditionalFormatting sqref="F15:N15">
    <cfRule type="cellIs" dxfId="991" priority="988" operator="greaterThan">
      <formula>0</formula>
    </cfRule>
  </conditionalFormatting>
  <conditionalFormatting sqref="F15:N15">
    <cfRule type="cellIs" dxfId="990" priority="987" operator="greaterThan">
      <formula>0</formula>
    </cfRule>
  </conditionalFormatting>
  <conditionalFormatting sqref="F15:N15">
    <cfRule type="cellIs" dxfId="989" priority="986" operator="greaterThan">
      <formula>0</formula>
    </cfRule>
  </conditionalFormatting>
  <conditionalFormatting sqref="F15:N15">
    <cfRule type="cellIs" dxfId="988" priority="985" operator="greaterThan">
      <formula>0</formula>
    </cfRule>
  </conditionalFormatting>
  <conditionalFormatting sqref="F15:N15">
    <cfRule type="cellIs" dxfId="987" priority="984" operator="greaterThan">
      <formula>0</formula>
    </cfRule>
  </conditionalFormatting>
  <conditionalFormatting sqref="F15:N15">
    <cfRule type="cellIs" dxfId="986" priority="983" operator="greaterThan">
      <formula>0</formula>
    </cfRule>
  </conditionalFormatting>
  <conditionalFormatting sqref="F15:N15">
    <cfRule type="cellIs" dxfId="985" priority="982" operator="greaterThan">
      <formula>0</formula>
    </cfRule>
  </conditionalFormatting>
  <conditionalFormatting sqref="F15:N15">
    <cfRule type="cellIs" dxfId="984" priority="981" operator="greaterThan">
      <formula>0</formula>
    </cfRule>
  </conditionalFormatting>
  <conditionalFormatting sqref="F15:N15">
    <cfRule type="cellIs" dxfId="983" priority="980" operator="greaterThan">
      <formula>0</formula>
    </cfRule>
  </conditionalFormatting>
  <conditionalFormatting sqref="F15:N15">
    <cfRule type="cellIs" dxfId="982" priority="979" operator="greaterThan">
      <formula>0</formula>
    </cfRule>
  </conditionalFormatting>
  <conditionalFormatting sqref="F15:N15">
    <cfRule type="cellIs" dxfId="981" priority="978" operator="greaterThan">
      <formula>0</formula>
    </cfRule>
  </conditionalFormatting>
  <conditionalFormatting sqref="F15:N15">
    <cfRule type="cellIs" dxfId="980" priority="977" operator="greaterThan">
      <formula>0</formula>
    </cfRule>
  </conditionalFormatting>
  <conditionalFormatting sqref="F15:N15">
    <cfRule type="cellIs" dxfId="979" priority="976" operator="greaterThan">
      <formula>0</formula>
    </cfRule>
  </conditionalFormatting>
  <conditionalFormatting sqref="F15:N15">
    <cfRule type="cellIs" dxfId="978" priority="975" operator="greaterThan">
      <formula>0</formula>
    </cfRule>
  </conditionalFormatting>
  <conditionalFormatting sqref="F15:N15">
    <cfRule type="cellIs" dxfId="977" priority="974" operator="greaterThan">
      <formula>0</formula>
    </cfRule>
  </conditionalFormatting>
  <conditionalFormatting sqref="F15:N15">
    <cfRule type="cellIs" dxfId="976" priority="973" operator="greaterThan">
      <formula>0</formula>
    </cfRule>
  </conditionalFormatting>
  <conditionalFormatting sqref="F15:N15">
    <cfRule type="cellIs" dxfId="975" priority="972" operator="greaterThan">
      <formula>0</formula>
    </cfRule>
  </conditionalFormatting>
  <conditionalFormatting sqref="F15:N15">
    <cfRule type="cellIs" dxfId="974" priority="971" operator="greaterThan">
      <formula>0</formula>
    </cfRule>
  </conditionalFormatting>
  <conditionalFormatting sqref="F15:N15">
    <cfRule type="cellIs" dxfId="973" priority="970" operator="greaterThan">
      <formula>0</formula>
    </cfRule>
  </conditionalFormatting>
  <conditionalFormatting sqref="F15:N15">
    <cfRule type="cellIs" dxfId="972" priority="969" operator="greaterThan">
      <formula>0</formula>
    </cfRule>
  </conditionalFormatting>
  <conditionalFormatting sqref="F15:N15">
    <cfRule type="cellIs" dxfId="971" priority="968" operator="greaterThan">
      <formula>0</formula>
    </cfRule>
  </conditionalFormatting>
  <conditionalFormatting sqref="F15:N15">
    <cfRule type="cellIs" dxfId="970" priority="967" operator="greaterThan">
      <formula>0</formula>
    </cfRule>
  </conditionalFormatting>
  <conditionalFormatting sqref="F15:N15">
    <cfRule type="cellIs" dxfId="969" priority="966" operator="greaterThan">
      <formula>0</formula>
    </cfRule>
  </conditionalFormatting>
  <conditionalFormatting sqref="F15:N15">
    <cfRule type="cellIs" dxfId="968" priority="965" operator="greaterThan">
      <formula>0</formula>
    </cfRule>
  </conditionalFormatting>
  <conditionalFormatting sqref="F15:N15">
    <cfRule type="cellIs" dxfId="967" priority="964" operator="greaterThan">
      <formula>0</formula>
    </cfRule>
  </conditionalFormatting>
  <conditionalFormatting sqref="F15:N15">
    <cfRule type="cellIs" dxfId="966" priority="963" operator="greaterThan">
      <formula>0</formula>
    </cfRule>
  </conditionalFormatting>
  <conditionalFormatting sqref="F15:N15">
    <cfRule type="cellIs" dxfId="965" priority="962" operator="greaterThan">
      <formula>0</formula>
    </cfRule>
  </conditionalFormatting>
  <conditionalFormatting sqref="F15:N15">
    <cfRule type="cellIs" dxfId="964" priority="961" operator="greaterThan">
      <formula>0</formula>
    </cfRule>
  </conditionalFormatting>
  <conditionalFormatting sqref="F15:N15">
    <cfRule type="cellIs" dxfId="963" priority="960" operator="greaterThan">
      <formula>0</formula>
    </cfRule>
  </conditionalFormatting>
  <conditionalFormatting sqref="F15:N15">
    <cfRule type="cellIs" dxfId="962" priority="959" operator="greaterThan">
      <formula>0</formula>
    </cfRule>
  </conditionalFormatting>
  <conditionalFormatting sqref="F15:N15">
    <cfRule type="cellIs" dxfId="961" priority="958" operator="greaterThan">
      <formula>0</formula>
    </cfRule>
  </conditionalFormatting>
  <conditionalFormatting sqref="F15:N15">
    <cfRule type="cellIs" dxfId="960" priority="957" operator="greaterThan">
      <formula>0</formula>
    </cfRule>
  </conditionalFormatting>
  <conditionalFormatting sqref="F15:N15">
    <cfRule type="cellIs" dxfId="959" priority="956" operator="greaterThan">
      <formula>0</formula>
    </cfRule>
  </conditionalFormatting>
  <conditionalFormatting sqref="F15:N15">
    <cfRule type="cellIs" dxfId="958" priority="955" operator="greaterThan">
      <formula>0</formula>
    </cfRule>
  </conditionalFormatting>
  <conditionalFormatting sqref="F15:N15">
    <cfRule type="cellIs" dxfId="957" priority="954" operator="greaterThan">
      <formula>0</formula>
    </cfRule>
  </conditionalFormatting>
  <conditionalFormatting sqref="F15:N15">
    <cfRule type="cellIs" dxfId="956" priority="953" operator="greaterThan">
      <formula>0</formula>
    </cfRule>
  </conditionalFormatting>
  <conditionalFormatting sqref="F15:N15">
    <cfRule type="cellIs" dxfId="955" priority="952" operator="greaterThan">
      <formula>0</formula>
    </cfRule>
  </conditionalFormatting>
  <conditionalFormatting sqref="F15:N15">
    <cfRule type="cellIs" dxfId="954" priority="951" operator="greaterThan">
      <formula>0</formula>
    </cfRule>
  </conditionalFormatting>
  <conditionalFormatting sqref="F15:N15">
    <cfRule type="cellIs" dxfId="953" priority="950" operator="greaterThan">
      <formula>0</formula>
    </cfRule>
  </conditionalFormatting>
  <conditionalFormatting sqref="F15:N15">
    <cfRule type="cellIs" dxfId="952" priority="949" operator="greaterThan">
      <formula>0</formula>
    </cfRule>
  </conditionalFormatting>
  <conditionalFormatting sqref="F15:N15">
    <cfRule type="cellIs" dxfId="951" priority="948" operator="greaterThan">
      <formula>0</formula>
    </cfRule>
  </conditionalFormatting>
  <conditionalFormatting sqref="F15:N15">
    <cfRule type="cellIs" dxfId="950" priority="947" operator="greaterThan">
      <formula>0</formula>
    </cfRule>
  </conditionalFormatting>
  <conditionalFormatting sqref="F15:N15">
    <cfRule type="cellIs" dxfId="949" priority="946" operator="greaterThan">
      <formula>0</formula>
    </cfRule>
  </conditionalFormatting>
  <conditionalFormatting sqref="F15:N15">
    <cfRule type="cellIs" dxfId="948" priority="945" operator="greaterThan">
      <formula>0</formula>
    </cfRule>
  </conditionalFormatting>
  <conditionalFormatting sqref="F15:N15">
    <cfRule type="cellIs" dxfId="947" priority="944" operator="greaterThan">
      <formula>0</formula>
    </cfRule>
  </conditionalFormatting>
  <conditionalFormatting sqref="F15:N15">
    <cfRule type="cellIs" dxfId="946" priority="943" operator="greaterThan">
      <formula>0</formula>
    </cfRule>
  </conditionalFormatting>
  <conditionalFormatting sqref="F15:N15">
    <cfRule type="cellIs" dxfId="945" priority="942" operator="greaterThan">
      <formula>0</formula>
    </cfRule>
  </conditionalFormatting>
  <conditionalFormatting sqref="F15:N15">
    <cfRule type="cellIs" dxfId="944" priority="941" operator="greaterThan">
      <formula>0</formula>
    </cfRule>
  </conditionalFormatting>
  <conditionalFormatting sqref="F15:N15">
    <cfRule type="cellIs" dxfId="943" priority="940" operator="greaterThan">
      <formula>0</formula>
    </cfRule>
  </conditionalFormatting>
  <conditionalFormatting sqref="F15:N15">
    <cfRule type="cellIs" dxfId="942" priority="939" operator="greaterThan">
      <formula>0</formula>
    </cfRule>
  </conditionalFormatting>
  <conditionalFormatting sqref="F15:N15">
    <cfRule type="cellIs" dxfId="941" priority="938" operator="greaterThan">
      <formula>0</formula>
    </cfRule>
  </conditionalFormatting>
  <conditionalFormatting sqref="F15:N15">
    <cfRule type="cellIs" dxfId="940" priority="937" operator="greaterThan">
      <formula>0</formula>
    </cfRule>
  </conditionalFormatting>
  <conditionalFormatting sqref="F15:N15">
    <cfRule type="cellIs" dxfId="939" priority="936" operator="greaterThan">
      <formula>0</formula>
    </cfRule>
  </conditionalFormatting>
  <conditionalFormatting sqref="F15:N15">
    <cfRule type="cellIs" dxfId="938" priority="935" operator="greaterThan">
      <formula>0</formula>
    </cfRule>
  </conditionalFormatting>
  <conditionalFormatting sqref="F15:N15">
    <cfRule type="cellIs" dxfId="937" priority="934" operator="greaterThan">
      <formula>0</formula>
    </cfRule>
  </conditionalFormatting>
  <conditionalFormatting sqref="F15:N15">
    <cfRule type="cellIs" dxfId="936" priority="933" operator="greaterThan">
      <formula>0</formula>
    </cfRule>
  </conditionalFormatting>
  <conditionalFormatting sqref="F15:N15">
    <cfRule type="cellIs" dxfId="935" priority="932" operator="greaterThan">
      <formula>0</formula>
    </cfRule>
  </conditionalFormatting>
  <conditionalFormatting sqref="F15:N15">
    <cfRule type="cellIs" dxfId="934" priority="931" operator="greaterThan">
      <formula>0</formula>
    </cfRule>
  </conditionalFormatting>
  <conditionalFormatting sqref="F15:N15">
    <cfRule type="cellIs" dxfId="933" priority="930" operator="greaterThan">
      <formula>0</formula>
    </cfRule>
  </conditionalFormatting>
  <conditionalFormatting sqref="F15:N15">
    <cfRule type="cellIs" dxfId="932" priority="929" operator="greaterThan">
      <formula>0</formula>
    </cfRule>
  </conditionalFormatting>
  <conditionalFormatting sqref="F15:N15">
    <cfRule type="cellIs" dxfId="931" priority="928" operator="greaterThan">
      <formula>0</formula>
    </cfRule>
  </conditionalFormatting>
  <conditionalFormatting sqref="F15:N15">
    <cfRule type="cellIs" dxfId="930" priority="927" operator="greaterThan">
      <formula>0</formula>
    </cfRule>
  </conditionalFormatting>
  <conditionalFormatting sqref="F15:N15">
    <cfRule type="cellIs" dxfId="929" priority="926" operator="greaterThan">
      <formula>0</formula>
    </cfRule>
  </conditionalFormatting>
  <conditionalFormatting sqref="F15:N15">
    <cfRule type="cellIs" dxfId="928" priority="925" operator="greaterThan">
      <formula>0</formula>
    </cfRule>
  </conditionalFormatting>
  <conditionalFormatting sqref="F15:N15">
    <cfRule type="cellIs" dxfId="927" priority="924" operator="greaterThan">
      <formula>0</formula>
    </cfRule>
  </conditionalFormatting>
  <conditionalFormatting sqref="F15:N15">
    <cfRule type="cellIs" dxfId="926" priority="923" operator="greaterThan">
      <formula>0</formula>
    </cfRule>
  </conditionalFormatting>
  <conditionalFormatting sqref="F15:N15">
    <cfRule type="cellIs" dxfId="925" priority="922" operator="greaterThan">
      <formula>0</formula>
    </cfRule>
  </conditionalFormatting>
  <conditionalFormatting sqref="F15:N15">
    <cfRule type="cellIs" dxfId="924" priority="921" operator="greaterThan">
      <formula>0</formula>
    </cfRule>
  </conditionalFormatting>
  <conditionalFormatting sqref="F15:N15">
    <cfRule type="cellIs" dxfId="923" priority="920" operator="greaterThan">
      <formula>0</formula>
    </cfRule>
  </conditionalFormatting>
  <conditionalFormatting sqref="F15:N15">
    <cfRule type="cellIs" dxfId="922" priority="919" operator="greaterThan">
      <formula>0</formula>
    </cfRule>
  </conditionalFormatting>
  <conditionalFormatting sqref="F15:N15">
    <cfRule type="cellIs" dxfId="921" priority="918" operator="greaterThan">
      <formula>0</formula>
    </cfRule>
  </conditionalFormatting>
  <conditionalFormatting sqref="F15:N15">
    <cfRule type="cellIs" dxfId="920" priority="917" operator="greaterThan">
      <formula>0</formula>
    </cfRule>
  </conditionalFormatting>
  <conditionalFormatting sqref="F15:N15">
    <cfRule type="cellIs" dxfId="919" priority="916" operator="greaterThan">
      <formula>0</formula>
    </cfRule>
  </conditionalFormatting>
  <conditionalFormatting sqref="F15:N15">
    <cfRule type="cellIs" dxfId="918" priority="915" operator="greaterThan">
      <formula>0</formula>
    </cfRule>
  </conditionalFormatting>
  <conditionalFormatting sqref="F15:N15">
    <cfRule type="cellIs" dxfId="917" priority="914" operator="greaterThan">
      <formula>0</formula>
    </cfRule>
  </conditionalFormatting>
  <conditionalFormatting sqref="F15:N15">
    <cfRule type="cellIs" dxfId="916" priority="913" operator="greaterThan">
      <formula>0</formula>
    </cfRule>
  </conditionalFormatting>
  <conditionalFormatting sqref="F15:N15">
    <cfRule type="cellIs" dxfId="915" priority="912" operator="greaterThan">
      <formula>0</formula>
    </cfRule>
  </conditionalFormatting>
  <conditionalFormatting sqref="F15:N15">
    <cfRule type="cellIs" dxfId="914" priority="911" operator="greaterThan">
      <formula>0</formula>
    </cfRule>
  </conditionalFormatting>
  <conditionalFormatting sqref="F15:N15">
    <cfRule type="cellIs" dxfId="913" priority="910" operator="greaterThan">
      <formula>0</formula>
    </cfRule>
  </conditionalFormatting>
  <conditionalFormatting sqref="F15:N15">
    <cfRule type="cellIs" dxfId="912" priority="909" operator="greaterThan">
      <formula>0</formula>
    </cfRule>
  </conditionalFormatting>
  <conditionalFormatting sqref="F15:N15">
    <cfRule type="cellIs" dxfId="911" priority="908" operator="greaterThan">
      <formula>0</formula>
    </cfRule>
  </conditionalFormatting>
  <conditionalFormatting sqref="F15:N15">
    <cfRule type="cellIs" dxfId="910" priority="907" operator="greaterThan">
      <formula>0</formula>
    </cfRule>
  </conditionalFormatting>
  <conditionalFormatting sqref="F15:N15">
    <cfRule type="cellIs" dxfId="909" priority="906" operator="greaterThan">
      <formula>0</formula>
    </cfRule>
  </conditionalFormatting>
  <conditionalFormatting sqref="F15:N15">
    <cfRule type="cellIs" dxfId="908" priority="905" operator="greaterThan">
      <formula>0</formula>
    </cfRule>
  </conditionalFormatting>
  <conditionalFormatting sqref="F15:N15">
    <cfRule type="cellIs" dxfId="907" priority="904" operator="greaterThan">
      <formula>0</formula>
    </cfRule>
  </conditionalFormatting>
  <conditionalFormatting sqref="F15:N15">
    <cfRule type="cellIs" dxfId="906" priority="903" operator="greaterThan">
      <formula>0</formula>
    </cfRule>
  </conditionalFormatting>
  <conditionalFormatting sqref="F15:N15">
    <cfRule type="cellIs" dxfId="905" priority="902" operator="greaterThan">
      <formula>0</formula>
    </cfRule>
  </conditionalFormatting>
  <conditionalFormatting sqref="F15:N15">
    <cfRule type="cellIs" dxfId="904" priority="901" operator="greaterThan">
      <formula>0</formula>
    </cfRule>
  </conditionalFormatting>
  <conditionalFormatting sqref="F15:N15">
    <cfRule type="cellIs" dxfId="903" priority="900" operator="greaterThan">
      <formula>0</formula>
    </cfRule>
  </conditionalFormatting>
  <conditionalFormatting sqref="F15:N15">
    <cfRule type="cellIs" dxfId="902" priority="899" operator="greaterThan">
      <formula>0</formula>
    </cfRule>
  </conditionalFormatting>
  <conditionalFormatting sqref="F15:N15">
    <cfRule type="cellIs" dxfId="901" priority="898" operator="greaterThan">
      <formula>0</formula>
    </cfRule>
  </conditionalFormatting>
  <conditionalFormatting sqref="F15:N15">
    <cfRule type="cellIs" dxfId="900" priority="897" operator="greaterThan">
      <formula>0</formula>
    </cfRule>
  </conditionalFormatting>
  <conditionalFormatting sqref="F15:N15">
    <cfRule type="cellIs" dxfId="899" priority="896" operator="greaterThan">
      <formula>0</formula>
    </cfRule>
  </conditionalFormatting>
  <conditionalFormatting sqref="F15:N15">
    <cfRule type="cellIs" dxfId="898" priority="895" operator="greaterThan">
      <formula>0</formula>
    </cfRule>
  </conditionalFormatting>
  <conditionalFormatting sqref="F15:N15">
    <cfRule type="cellIs" dxfId="897" priority="894" operator="greaterThan">
      <formula>0</formula>
    </cfRule>
  </conditionalFormatting>
  <conditionalFormatting sqref="F15:N15">
    <cfRule type="cellIs" dxfId="896" priority="893" operator="greaterThan">
      <formula>0</formula>
    </cfRule>
  </conditionalFormatting>
  <conditionalFormatting sqref="F15:N15">
    <cfRule type="cellIs" dxfId="895" priority="892" operator="greaterThan">
      <formula>0</formula>
    </cfRule>
  </conditionalFormatting>
  <conditionalFormatting sqref="F15:N15">
    <cfRule type="cellIs" dxfId="894" priority="891" operator="greaterThan">
      <formula>0</formula>
    </cfRule>
  </conditionalFormatting>
  <conditionalFormatting sqref="F15:N15">
    <cfRule type="cellIs" dxfId="893" priority="890" operator="greaterThan">
      <formula>0</formula>
    </cfRule>
  </conditionalFormatting>
  <conditionalFormatting sqref="F15:N15">
    <cfRule type="cellIs" dxfId="892" priority="889" operator="greaterThan">
      <formula>0</formula>
    </cfRule>
  </conditionalFormatting>
  <conditionalFormatting sqref="F15:N15">
    <cfRule type="cellIs" dxfId="891" priority="888" operator="greaterThan">
      <formula>0</formula>
    </cfRule>
  </conditionalFormatting>
  <conditionalFormatting sqref="F15:N15">
    <cfRule type="cellIs" dxfId="890" priority="887" operator="greaterThan">
      <formula>0</formula>
    </cfRule>
  </conditionalFormatting>
  <conditionalFormatting sqref="F15:N15">
    <cfRule type="cellIs" dxfId="889" priority="886" operator="greaterThan">
      <formula>0</formula>
    </cfRule>
  </conditionalFormatting>
  <conditionalFormatting sqref="F15:N15">
    <cfRule type="cellIs" dxfId="888" priority="885" operator="greaterThan">
      <formula>0</formula>
    </cfRule>
  </conditionalFormatting>
  <conditionalFormatting sqref="F15:N15">
    <cfRule type="cellIs" dxfId="887" priority="884" operator="greaterThan">
      <formula>0</formula>
    </cfRule>
  </conditionalFormatting>
  <conditionalFormatting sqref="F15:N15">
    <cfRule type="cellIs" dxfId="886" priority="883" operator="greaterThan">
      <formula>0</formula>
    </cfRule>
  </conditionalFormatting>
  <conditionalFormatting sqref="F15:N15">
    <cfRule type="cellIs" dxfId="885" priority="882" operator="greaterThan">
      <formula>0</formula>
    </cfRule>
  </conditionalFormatting>
  <conditionalFormatting sqref="F15:N15">
    <cfRule type="cellIs" dxfId="884" priority="881" operator="greaterThan">
      <formula>0</formula>
    </cfRule>
  </conditionalFormatting>
  <conditionalFormatting sqref="F15:N15">
    <cfRule type="cellIs" dxfId="883" priority="880" operator="greaterThan">
      <formula>0</formula>
    </cfRule>
  </conditionalFormatting>
  <conditionalFormatting sqref="F15:N15">
    <cfRule type="cellIs" dxfId="882" priority="879" operator="greaterThan">
      <formula>0</formula>
    </cfRule>
  </conditionalFormatting>
  <conditionalFormatting sqref="F15:N15">
    <cfRule type="cellIs" dxfId="881" priority="878" operator="greaterThan">
      <formula>0</formula>
    </cfRule>
  </conditionalFormatting>
  <conditionalFormatting sqref="F15:N15">
    <cfRule type="cellIs" dxfId="880" priority="877" operator="greaterThan">
      <formula>0</formula>
    </cfRule>
  </conditionalFormatting>
  <conditionalFormatting sqref="F15:N15">
    <cfRule type="cellIs" dxfId="879" priority="876" operator="greaterThan">
      <formula>0</formula>
    </cfRule>
  </conditionalFormatting>
  <conditionalFormatting sqref="F15:N15">
    <cfRule type="cellIs" dxfId="878" priority="875" operator="greaterThan">
      <formula>0</formula>
    </cfRule>
  </conditionalFormatting>
  <conditionalFormatting sqref="F15:N15">
    <cfRule type="cellIs" dxfId="877" priority="874" operator="greaterThan">
      <formula>0</formula>
    </cfRule>
  </conditionalFormatting>
  <conditionalFormatting sqref="F15:N15">
    <cfRule type="cellIs" dxfId="876" priority="873" operator="greaterThan">
      <formula>0</formula>
    </cfRule>
  </conditionalFormatting>
  <conditionalFormatting sqref="F15:N15">
    <cfRule type="cellIs" dxfId="875" priority="872" operator="greaterThan">
      <formula>0</formula>
    </cfRule>
  </conditionalFormatting>
  <conditionalFormatting sqref="F15:N15">
    <cfRule type="cellIs" dxfId="874" priority="871" operator="greaterThan">
      <formula>0</formula>
    </cfRule>
  </conditionalFormatting>
  <conditionalFormatting sqref="F15:N15">
    <cfRule type="cellIs" dxfId="873" priority="870" operator="greaterThan">
      <formula>0</formula>
    </cfRule>
  </conditionalFormatting>
  <conditionalFormatting sqref="F15:N15">
    <cfRule type="cellIs" dxfId="872" priority="869" operator="greaterThan">
      <formula>0</formula>
    </cfRule>
  </conditionalFormatting>
  <conditionalFormatting sqref="F15:N15">
    <cfRule type="cellIs" dxfId="871" priority="868" operator="greaterThan">
      <formula>0</formula>
    </cfRule>
  </conditionalFormatting>
  <conditionalFormatting sqref="F15:N15">
    <cfRule type="cellIs" dxfId="870" priority="867" operator="greaterThan">
      <formula>0</formula>
    </cfRule>
  </conditionalFormatting>
  <conditionalFormatting sqref="F15:N15">
    <cfRule type="cellIs" dxfId="869" priority="866" operator="greaterThan">
      <formula>0</formula>
    </cfRule>
  </conditionalFormatting>
  <conditionalFormatting sqref="F15:N15">
    <cfRule type="cellIs" dxfId="868" priority="865" operator="greaterThan">
      <formula>0</formula>
    </cfRule>
  </conditionalFormatting>
  <conditionalFormatting sqref="F15:N15">
    <cfRule type="cellIs" dxfId="867" priority="864" operator="greaterThan">
      <formula>0</formula>
    </cfRule>
  </conditionalFormatting>
  <conditionalFormatting sqref="F15:N15">
    <cfRule type="cellIs" dxfId="866" priority="863" operator="greaterThan">
      <formula>0</formula>
    </cfRule>
  </conditionalFormatting>
  <conditionalFormatting sqref="F15:N15">
    <cfRule type="cellIs" dxfId="865" priority="862" operator="greaterThan">
      <formula>0</formula>
    </cfRule>
  </conditionalFormatting>
  <conditionalFormatting sqref="F15:N15">
    <cfRule type="cellIs" dxfId="864" priority="861" operator="greaterThan">
      <formula>0</formula>
    </cfRule>
  </conditionalFormatting>
  <conditionalFormatting sqref="F15:N15">
    <cfRule type="cellIs" dxfId="863" priority="860" operator="greaterThan">
      <formula>0</formula>
    </cfRule>
  </conditionalFormatting>
  <conditionalFormatting sqref="F15:N15">
    <cfRule type="cellIs" dxfId="862" priority="859" operator="greaterThan">
      <formula>0</formula>
    </cfRule>
  </conditionalFormatting>
  <conditionalFormatting sqref="F15:N15">
    <cfRule type="cellIs" dxfId="861" priority="858" operator="greaterThan">
      <formula>0</formula>
    </cfRule>
  </conditionalFormatting>
  <conditionalFormatting sqref="F15:N15">
    <cfRule type="cellIs" dxfId="860" priority="857" operator="greaterThan">
      <formula>0</formula>
    </cfRule>
  </conditionalFormatting>
  <conditionalFormatting sqref="F15:N15">
    <cfRule type="cellIs" dxfId="859" priority="856" operator="greaterThan">
      <formula>0</formula>
    </cfRule>
  </conditionalFormatting>
  <conditionalFormatting sqref="F15:N15">
    <cfRule type="cellIs" dxfId="858" priority="855" operator="greaterThan">
      <formula>0</formula>
    </cfRule>
  </conditionalFormatting>
  <conditionalFormatting sqref="F15:N15">
    <cfRule type="cellIs" dxfId="857" priority="854" operator="greaterThan">
      <formula>0</formula>
    </cfRule>
  </conditionalFormatting>
  <conditionalFormatting sqref="F15:N15">
    <cfRule type="cellIs" dxfId="856" priority="853" operator="greaterThan">
      <formula>0</formula>
    </cfRule>
  </conditionalFormatting>
  <conditionalFormatting sqref="F15:N15">
    <cfRule type="cellIs" dxfId="855" priority="852" operator="greaterThan">
      <formula>0</formula>
    </cfRule>
  </conditionalFormatting>
  <conditionalFormatting sqref="F15:N15">
    <cfRule type="cellIs" dxfId="854" priority="851" operator="greaterThan">
      <formula>0</formula>
    </cfRule>
  </conditionalFormatting>
  <conditionalFormatting sqref="F15:N15">
    <cfRule type="cellIs" dxfId="853" priority="850" operator="greaterThan">
      <formula>0</formula>
    </cfRule>
  </conditionalFormatting>
  <conditionalFormatting sqref="F15:N15">
    <cfRule type="cellIs" dxfId="852" priority="849" operator="greaterThan">
      <formula>0</formula>
    </cfRule>
  </conditionalFormatting>
  <conditionalFormatting sqref="F15:N15">
    <cfRule type="cellIs" dxfId="851" priority="848" operator="greaterThan">
      <formula>0</formula>
    </cfRule>
  </conditionalFormatting>
  <conditionalFormatting sqref="F15:N15">
    <cfRule type="cellIs" dxfId="850" priority="847" operator="greaterThan">
      <formula>0</formula>
    </cfRule>
  </conditionalFormatting>
  <conditionalFormatting sqref="F15:N15">
    <cfRule type="cellIs" dxfId="849" priority="846" operator="greaterThan">
      <formula>0</formula>
    </cfRule>
  </conditionalFormatting>
  <conditionalFormatting sqref="F15:N15">
    <cfRule type="cellIs" dxfId="848" priority="845" operator="greaterThan">
      <formula>0</formula>
    </cfRule>
  </conditionalFormatting>
  <conditionalFormatting sqref="F15:N15">
    <cfRule type="cellIs" dxfId="847" priority="844" operator="greaterThan">
      <formula>0</formula>
    </cfRule>
  </conditionalFormatting>
  <conditionalFormatting sqref="F15:N15">
    <cfRule type="cellIs" dxfId="846" priority="843" operator="greaterThan">
      <formula>0</formula>
    </cfRule>
  </conditionalFormatting>
  <conditionalFormatting sqref="F15:N15">
    <cfRule type="cellIs" dxfId="845" priority="842" operator="greaterThan">
      <formula>0</formula>
    </cfRule>
  </conditionalFormatting>
  <conditionalFormatting sqref="F15:N15">
    <cfRule type="cellIs" dxfId="844" priority="841" operator="greaterThan">
      <formula>0</formula>
    </cfRule>
  </conditionalFormatting>
  <conditionalFormatting sqref="F15:N15">
    <cfRule type="cellIs" dxfId="843" priority="840" operator="greaterThan">
      <formula>0</formula>
    </cfRule>
  </conditionalFormatting>
  <conditionalFormatting sqref="F15:N15">
    <cfRule type="cellIs" dxfId="842" priority="839" operator="greaterThan">
      <formula>0</formula>
    </cfRule>
  </conditionalFormatting>
  <conditionalFormatting sqref="F15:N15">
    <cfRule type="cellIs" dxfId="841" priority="838" operator="greaterThan">
      <formula>0</formula>
    </cfRule>
  </conditionalFormatting>
  <conditionalFormatting sqref="F15:N15">
    <cfRule type="cellIs" dxfId="840" priority="837" operator="greaterThan">
      <formula>0</formula>
    </cfRule>
  </conditionalFormatting>
  <conditionalFormatting sqref="F15:N15">
    <cfRule type="cellIs" dxfId="839" priority="836" operator="greaterThan">
      <formula>0</formula>
    </cfRule>
  </conditionalFormatting>
  <conditionalFormatting sqref="F15:N15">
    <cfRule type="cellIs" dxfId="838" priority="835" operator="greaterThan">
      <formula>0</formula>
    </cfRule>
  </conditionalFormatting>
  <conditionalFormatting sqref="F15:N15">
    <cfRule type="cellIs" dxfId="837" priority="834" operator="greaterThan">
      <formula>0</formula>
    </cfRule>
  </conditionalFormatting>
  <conditionalFormatting sqref="F15:N15">
    <cfRule type="cellIs" dxfId="836" priority="833" operator="greaterThan">
      <formula>0</formula>
    </cfRule>
  </conditionalFormatting>
  <conditionalFormatting sqref="F15:N15">
    <cfRule type="cellIs" dxfId="835" priority="832" operator="greaterThan">
      <formula>0</formula>
    </cfRule>
  </conditionalFormatting>
  <conditionalFormatting sqref="F15:N15">
    <cfRule type="cellIs" dxfId="834" priority="831" operator="greaterThan">
      <formula>0</formula>
    </cfRule>
  </conditionalFormatting>
  <conditionalFormatting sqref="F15:N15">
    <cfRule type="cellIs" dxfId="833" priority="830" operator="greaterThan">
      <formula>0</formula>
    </cfRule>
  </conditionalFormatting>
  <conditionalFormatting sqref="F15:N15">
    <cfRule type="cellIs" dxfId="832" priority="829" operator="greaterThan">
      <formula>0</formula>
    </cfRule>
  </conditionalFormatting>
  <conditionalFormatting sqref="F15:N15">
    <cfRule type="cellIs" dxfId="831" priority="828" operator="greaterThan">
      <formula>0</formula>
    </cfRule>
  </conditionalFormatting>
  <conditionalFormatting sqref="F15:N15">
    <cfRule type="cellIs" dxfId="830" priority="827" operator="greaterThan">
      <formula>0</formula>
    </cfRule>
  </conditionalFormatting>
  <conditionalFormatting sqref="F15:N15">
    <cfRule type="cellIs" dxfId="829" priority="826" operator="greaterThan">
      <formula>0</formula>
    </cfRule>
  </conditionalFormatting>
  <conditionalFormatting sqref="F15:N15">
    <cfRule type="cellIs" dxfId="828" priority="825" operator="greaterThan">
      <formula>0</formula>
    </cfRule>
  </conditionalFormatting>
  <conditionalFormatting sqref="F15:N15">
    <cfRule type="cellIs" dxfId="827" priority="824" operator="greaterThan">
      <formula>0</formula>
    </cfRule>
  </conditionalFormatting>
  <conditionalFormatting sqref="F15:N15">
    <cfRule type="cellIs" dxfId="826" priority="823" operator="greaterThan">
      <formula>0</formula>
    </cfRule>
  </conditionalFormatting>
  <conditionalFormatting sqref="F15:N15">
    <cfRule type="cellIs" dxfId="825" priority="822" operator="greaterThan">
      <formula>0</formula>
    </cfRule>
  </conditionalFormatting>
  <conditionalFormatting sqref="F15:N15">
    <cfRule type="cellIs" dxfId="824" priority="821" operator="greaterThan">
      <formula>0</formula>
    </cfRule>
  </conditionalFormatting>
  <conditionalFormatting sqref="F15:N15">
    <cfRule type="cellIs" dxfId="823" priority="820" operator="greaterThan">
      <formula>0</formula>
    </cfRule>
  </conditionalFormatting>
  <conditionalFormatting sqref="F15:N15">
    <cfRule type="cellIs" dxfId="822" priority="819" operator="greaterThan">
      <formula>0</formula>
    </cfRule>
  </conditionalFormatting>
  <conditionalFormatting sqref="F15:N15">
    <cfRule type="cellIs" dxfId="821" priority="818" operator="greaterThan">
      <formula>0</formula>
    </cfRule>
  </conditionalFormatting>
  <conditionalFormatting sqref="F15:N15">
    <cfRule type="cellIs" dxfId="820" priority="817" operator="greaterThan">
      <formula>0</formula>
    </cfRule>
  </conditionalFormatting>
  <conditionalFormatting sqref="F15:N15">
    <cfRule type="cellIs" dxfId="819" priority="816" operator="greaterThan">
      <formula>0</formula>
    </cfRule>
  </conditionalFormatting>
  <conditionalFormatting sqref="F15:N15">
    <cfRule type="cellIs" dxfId="818" priority="815" operator="greaterThan">
      <formula>0</formula>
    </cfRule>
  </conditionalFormatting>
  <conditionalFormatting sqref="F15:N15">
    <cfRule type="cellIs" dxfId="817" priority="814" operator="greaterThan">
      <formula>0</formula>
    </cfRule>
  </conditionalFormatting>
  <conditionalFormatting sqref="F15:N15">
    <cfRule type="cellIs" dxfId="816" priority="813" operator="greaterThan">
      <formula>0</formula>
    </cfRule>
  </conditionalFormatting>
  <conditionalFormatting sqref="F15:N15">
    <cfRule type="cellIs" dxfId="815" priority="812" operator="greaterThan">
      <formula>0</formula>
    </cfRule>
  </conditionalFormatting>
  <conditionalFormatting sqref="F15:N15">
    <cfRule type="cellIs" dxfId="814" priority="811" operator="greaterThan">
      <formula>0</formula>
    </cfRule>
  </conditionalFormatting>
  <conditionalFormatting sqref="F15:N15">
    <cfRule type="cellIs" dxfId="813" priority="810" operator="greaterThan">
      <formula>0</formula>
    </cfRule>
  </conditionalFormatting>
  <conditionalFormatting sqref="F15:N15">
    <cfRule type="cellIs" dxfId="812" priority="809" operator="greaterThan">
      <formula>0</formula>
    </cfRule>
  </conditionalFormatting>
  <conditionalFormatting sqref="F15:N15">
    <cfRule type="cellIs" dxfId="811" priority="808" operator="greaterThan">
      <formula>0</formula>
    </cfRule>
  </conditionalFormatting>
  <conditionalFormatting sqref="F15:N15">
    <cfRule type="cellIs" dxfId="810" priority="807" operator="greaterThan">
      <formula>0</formula>
    </cfRule>
  </conditionalFormatting>
  <conditionalFormatting sqref="F15:N15">
    <cfRule type="cellIs" dxfId="809" priority="806" operator="greaterThan">
      <formula>0</formula>
    </cfRule>
  </conditionalFormatting>
  <conditionalFormatting sqref="F15:N15">
    <cfRule type="cellIs" dxfId="808" priority="805" operator="greaterThan">
      <formula>0</formula>
    </cfRule>
  </conditionalFormatting>
  <conditionalFormatting sqref="F15:N15">
    <cfRule type="cellIs" dxfId="807" priority="804" operator="greaterThan">
      <formula>0</formula>
    </cfRule>
  </conditionalFormatting>
  <conditionalFormatting sqref="F15:N15">
    <cfRule type="cellIs" dxfId="806" priority="803" operator="greaterThan">
      <formula>0</formula>
    </cfRule>
  </conditionalFormatting>
  <conditionalFormatting sqref="F15:N15">
    <cfRule type="cellIs" dxfId="805" priority="802" operator="greaterThan">
      <formula>0</formula>
    </cfRule>
  </conditionalFormatting>
  <conditionalFormatting sqref="F15:N15">
    <cfRule type="cellIs" dxfId="804" priority="801" operator="greaterThan">
      <formula>0</formula>
    </cfRule>
  </conditionalFormatting>
  <conditionalFormatting sqref="F15:N15">
    <cfRule type="cellIs" dxfId="803" priority="800" operator="greaterThan">
      <formula>0</formula>
    </cfRule>
  </conditionalFormatting>
  <conditionalFormatting sqref="F15:N15">
    <cfRule type="cellIs" dxfId="802" priority="799" operator="greaterThan">
      <formula>0</formula>
    </cfRule>
  </conditionalFormatting>
  <conditionalFormatting sqref="F15:N15">
    <cfRule type="cellIs" dxfId="801" priority="798" operator="greaterThan">
      <formula>0</formula>
    </cfRule>
  </conditionalFormatting>
  <conditionalFormatting sqref="F15:N15">
    <cfRule type="cellIs" dxfId="800" priority="797" operator="greaterThan">
      <formula>0</formula>
    </cfRule>
  </conditionalFormatting>
  <conditionalFormatting sqref="F15:N15">
    <cfRule type="cellIs" dxfId="799" priority="796" operator="greaterThan">
      <formula>0</formula>
    </cfRule>
  </conditionalFormatting>
  <conditionalFormatting sqref="F15:N15">
    <cfRule type="cellIs" dxfId="798" priority="795" operator="greaterThan">
      <formula>0</formula>
    </cfRule>
  </conditionalFormatting>
  <conditionalFormatting sqref="F15:N15">
    <cfRule type="cellIs" dxfId="797" priority="794" operator="greaterThan">
      <formula>0</formula>
    </cfRule>
  </conditionalFormatting>
  <conditionalFormatting sqref="F15:N15">
    <cfRule type="cellIs" dxfId="796" priority="793" operator="greaterThan">
      <formula>0</formula>
    </cfRule>
  </conditionalFormatting>
  <conditionalFormatting sqref="F15:N15">
    <cfRule type="cellIs" dxfId="795" priority="792" operator="greaterThan">
      <formula>0</formula>
    </cfRule>
  </conditionalFormatting>
  <conditionalFormatting sqref="F15:N15">
    <cfRule type="cellIs" dxfId="794" priority="791" operator="greaterThan">
      <formula>0</formula>
    </cfRule>
  </conditionalFormatting>
  <conditionalFormatting sqref="F15:N15">
    <cfRule type="cellIs" dxfId="793" priority="790" operator="greaterThan">
      <formula>0</formula>
    </cfRule>
  </conditionalFormatting>
  <conditionalFormatting sqref="F15:N15">
    <cfRule type="cellIs" dxfId="792" priority="789" operator="greaterThan">
      <formula>0</formula>
    </cfRule>
  </conditionalFormatting>
  <conditionalFormatting sqref="F15:N15">
    <cfRule type="cellIs" dxfId="791" priority="788" operator="greaterThan">
      <formula>0</formula>
    </cfRule>
  </conditionalFormatting>
  <conditionalFormatting sqref="F15:N15">
    <cfRule type="cellIs" dxfId="790" priority="787" operator="greaterThan">
      <formula>0</formula>
    </cfRule>
  </conditionalFormatting>
  <conditionalFormatting sqref="F15:N15">
    <cfRule type="cellIs" dxfId="789" priority="786" operator="greaterThan">
      <formula>0</formula>
    </cfRule>
  </conditionalFormatting>
  <conditionalFormatting sqref="F15:N15">
    <cfRule type="cellIs" dxfId="788" priority="785" operator="greaterThan">
      <formula>0</formula>
    </cfRule>
  </conditionalFormatting>
  <conditionalFormatting sqref="F15:N15">
    <cfRule type="cellIs" dxfId="787" priority="784" operator="greaterThan">
      <formula>0</formula>
    </cfRule>
  </conditionalFormatting>
  <conditionalFormatting sqref="F15:N15">
    <cfRule type="cellIs" dxfId="786" priority="783" operator="greaterThan">
      <formula>0</formula>
    </cfRule>
  </conditionalFormatting>
  <conditionalFormatting sqref="F15:N15">
    <cfRule type="cellIs" dxfId="785" priority="782" operator="greaterThan">
      <formula>0</formula>
    </cfRule>
  </conditionalFormatting>
  <conditionalFormatting sqref="F15:N15">
    <cfRule type="cellIs" dxfId="784" priority="781" operator="greaterThan">
      <formula>0</formula>
    </cfRule>
  </conditionalFormatting>
  <conditionalFormatting sqref="F15:N15">
    <cfRule type="cellIs" dxfId="783" priority="780" operator="greaterThan">
      <formula>0</formula>
    </cfRule>
  </conditionalFormatting>
  <conditionalFormatting sqref="F15:N15">
    <cfRule type="cellIs" dxfId="782" priority="779" operator="greaterThan">
      <formula>0</formula>
    </cfRule>
  </conditionalFormatting>
  <conditionalFormatting sqref="F15:N15">
    <cfRule type="cellIs" dxfId="781" priority="778" operator="greaterThan">
      <formula>0</formula>
    </cfRule>
  </conditionalFormatting>
  <conditionalFormatting sqref="F15:N15">
    <cfRule type="cellIs" dxfId="780" priority="777" operator="greaterThan">
      <formula>0</formula>
    </cfRule>
  </conditionalFormatting>
  <conditionalFormatting sqref="F15:N15">
    <cfRule type="cellIs" dxfId="779" priority="776" operator="greaterThan">
      <formula>0</formula>
    </cfRule>
  </conditionalFormatting>
  <conditionalFormatting sqref="F15:N15">
    <cfRule type="cellIs" dxfId="778" priority="775" operator="greaterThan">
      <formula>0</formula>
    </cfRule>
  </conditionalFormatting>
  <conditionalFormatting sqref="F15:N15">
    <cfRule type="cellIs" dxfId="777" priority="774" operator="greaterThan">
      <formula>0</formula>
    </cfRule>
  </conditionalFormatting>
  <conditionalFormatting sqref="F15:N15">
    <cfRule type="cellIs" dxfId="776" priority="773" operator="greaterThan">
      <formula>0</formula>
    </cfRule>
  </conditionalFormatting>
  <conditionalFormatting sqref="F15:N15">
    <cfRule type="cellIs" dxfId="775" priority="772" operator="greaterThan">
      <formula>0</formula>
    </cfRule>
  </conditionalFormatting>
  <conditionalFormatting sqref="F15:N15">
    <cfRule type="cellIs" dxfId="774" priority="771" operator="greaterThan">
      <formula>0</formula>
    </cfRule>
  </conditionalFormatting>
  <conditionalFormatting sqref="F15:N15">
    <cfRule type="cellIs" dxfId="773" priority="770" operator="greaterThan">
      <formula>0</formula>
    </cfRule>
  </conditionalFormatting>
  <conditionalFormatting sqref="F15:N15">
    <cfRule type="cellIs" dxfId="772" priority="769" operator="greaterThan">
      <formula>0</formula>
    </cfRule>
  </conditionalFormatting>
  <conditionalFormatting sqref="F15:N15">
    <cfRule type="cellIs" dxfId="771" priority="768" operator="greaterThan">
      <formula>0</formula>
    </cfRule>
  </conditionalFormatting>
  <conditionalFormatting sqref="F15:N15">
    <cfRule type="cellIs" dxfId="770" priority="767" operator="greaterThan">
      <formula>0</formula>
    </cfRule>
  </conditionalFormatting>
  <conditionalFormatting sqref="F15:N15">
    <cfRule type="cellIs" dxfId="769" priority="766" operator="greaterThan">
      <formula>0</formula>
    </cfRule>
  </conditionalFormatting>
  <conditionalFormatting sqref="F15:N15">
    <cfRule type="cellIs" dxfId="768" priority="765" operator="greaterThan">
      <formula>0</formula>
    </cfRule>
  </conditionalFormatting>
  <conditionalFormatting sqref="F15:N15">
    <cfRule type="cellIs" dxfId="767" priority="764" operator="greaterThan">
      <formula>0</formula>
    </cfRule>
  </conditionalFormatting>
  <conditionalFormatting sqref="F15:N15">
    <cfRule type="cellIs" dxfId="766" priority="763" operator="greaterThan">
      <formula>0</formula>
    </cfRule>
  </conditionalFormatting>
  <conditionalFormatting sqref="F15:N15">
    <cfRule type="cellIs" dxfId="765" priority="762" operator="greaterThan">
      <formula>0</formula>
    </cfRule>
  </conditionalFormatting>
  <conditionalFormatting sqref="F15:N15">
    <cfRule type="cellIs" dxfId="764" priority="761" operator="greaterThan">
      <formula>0</formula>
    </cfRule>
  </conditionalFormatting>
  <conditionalFormatting sqref="F15:N15">
    <cfRule type="cellIs" dxfId="763" priority="760" operator="greaterThan">
      <formula>0</formula>
    </cfRule>
  </conditionalFormatting>
  <conditionalFormatting sqref="F15:N15">
    <cfRule type="cellIs" dxfId="762" priority="759" operator="greaterThan">
      <formula>0</formula>
    </cfRule>
  </conditionalFormatting>
  <conditionalFormatting sqref="F15:N15">
    <cfRule type="cellIs" dxfId="761" priority="758" operator="greaterThan">
      <formula>0</formula>
    </cfRule>
  </conditionalFormatting>
  <conditionalFormatting sqref="F15:N15">
    <cfRule type="cellIs" dxfId="760" priority="757" operator="greaterThan">
      <formula>0</formula>
    </cfRule>
  </conditionalFormatting>
  <conditionalFormatting sqref="F15:N15">
    <cfRule type="cellIs" dxfId="759" priority="756" operator="greaterThan">
      <formula>0</formula>
    </cfRule>
  </conditionalFormatting>
  <conditionalFormatting sqref="F15:N15">
    <cfRule type="cellIs" dxfId="758" priority="755" operator="greaterThan">
      <formula>0</formula>
    </cfRule>
  </conditionalFormatting>
  <conditionalFormatting sqref="F15:N15">
    <cfRule type="cellIs" dxfId="757" priority="754" operator="greaterThan">
      <formula>0</formula>
    </cfRule>
  </conditionalFormatting>
  <conditionalFormatting sqref="F15:N15">
    <cfRule type="cellIs" dxfId="756" priority="753" operator="greaterThan">
      <formula>0</formula>
    </cfRule>
  </conditionalFormatting>
  <conditionalFormatting sqref="F15:N15">
    <cfRule type="cellIs" dxfId="755" priority="752" operator="greaterThan">
      <formula>0</formula>
    </cfRule>
  </conditionalFormatting>
  <conditionalFormatting sqref="F15:N15">
    <cfRule type="cellIs" dxfId="754" priority="751" operator="greaterThan">
      <formula>0</formula>
    </cfRule>
  </conditionalFormatting>
  <conditionalFormatting sqref="F15:N15">
    <cfRule type="cellIs" dxfId="753" priority="750" operator="greaterThan">
      <formula>0</formula>
    </cfRule>
  </conditionalFormatting>
  <conditionalFormatting sqref="F15:N15">
    <cfRule type="cellIs" dxfId="752" priority="749" operator="greaterThan">
      <formula>0</formula>
    </cfRule>
  </conditionalFormatting>
  <conditionalFormatting sqref="F15:N15">
    <cfRule type="cellIs" dxfId="751" priority="748" operator="greaterThan">
      <formula>0</formula>
    </cfRule>
  </conditionalFormatting>
  <conditionalFormatting sqref="F15:N15">
    <cfRule type="cellIs" dxfId="750" priority="747" operator="greaterThan">
      <formula>0</formula>
    </cfRule>
  </conditionalFormatting>
  <conditionalFormatting sqref="F15:N15">
    <cfRule type="cellIs" dxfId="749" priority="746" operator="greaterThan">
      <formula>0</formula>
    </cfRule>
  </conditionalFormatting>
  <conditionalFormatting sqref="F15:N15">
    <cfRule type="cellIs" dxfId="748" priority="745" operator="greaterThan">
      <formula>0</formula>
    </cfRule>
  </conditionalFormatting>
  <conditionalFormatting sqref="F15:N15">
    <cfRule type="cellIs" dxfId="747" priority="744" operator="greaterThan">
      <formula>0</formula>
    </cfRule>
  </conditionalFormatting>
  <conditionalFormatting sqref="F15:N15">
    <cfRule type="cellIs" dxfId="746" priority="743" operator="greaterThan">
      <formula>0</formula>
    </cfRule>
  </conditionalFormatting>
  <conditionalFormatting sqref="F15:N15">
    <cfRule type="cellIs" dxfId="745" priority="742" operator="greaterThan">
      <formula>0</formula>
    </cfRule>
  </conditionalFormatting>
  <conditionalFormatting sqref="F15:N15">
    <cfRule type="cellIs" dxfId="744" priority="741" operator="greaterThan">
      <formula>0</formula>
    </cfRule>
  </conditionalFormatting>
  <conditionalFormatting sqref="F15:N15">
    <cfRule type="cellIs" dxfId="743" priority="740" operator="greaterThan">
      <formula>0</formula>
    </cfRule>
  </conditionalFormatting>
  <conditionalFormatting sqref="F15:N15">
    <cfRule type="cellIs" dxfId="742" priority="739" operator="greaterThan">
      <formula>0</formula>
    </cfRule>
  </conditionalFormatting>
  <conditionalFormatting sqref="F15:N15">
    <cfRule type="cellIs" dxfId="741" priority="738" operator="greaterThan">
      <formula>0</formula>
    </cfRule>
  </conditionalFormatting>
  <conditionalFormatting sqref="F15:N15">
    <cfRule type="cellIs" dxfId="740" priority="737" operator="greaterThan">
      <formula>0</formula>
    </cfRule>
  </conditionalFormatting>
  <conditionalFormatting sqref="F15:N15">
    <cfRule type="cellIs" dxfId="739" priority="736" operator="greaterThan">
      <formula>0</formula>
    </cfRule>
  </conditionalFormatting>
  <conditionalFormatting sqref="F15:N15">
    <cfRule type="cellIs" dxfId="738" priority="735" operator="greaterThan">
      <formula>0</formula>
    </cfRule>
  </conditionalFormatting>
  <conditionalFormatting sqref="F15:N15">
    <cfRule type="cellIs" dxfId="737" priority="734" operator="greaterThan">
      <formula>0</formula>
    </cfRule>
  </conditionalFormatting>
  <conditionalFormatting sqref="F15:N15">
    <cfRule type="cellIs" dxfId="736" priority="733" operator="greaterThan">
      <formula>0</formula>
    </cfRule>
  </conditionalFormatting>
  <conditionalFormatting sqref="F15:N15">
    <cfRule type="cellIs" dxfId="735" priority="732" operator="greaterThan">
      <formula>0</formula>
    </cfRule>
  </conditionalFormatting>
  <conditionalFormatting sqref="F15:N15">
    <cfRule type="cellIs" dxfId="734" priority="731" operator="greaterThan">
      <formula>0</formula>
    </cfRule>
  </conditionalFormatting>
  <conditionalFormatting sqref="F15:N15">
    <cfRule type="cellIs" dxfId="733" priority="730" operator="greaterThan">
      <formula>0</formula>
    </cfRule>
  </conditionalFormatting>
  <conditionalFormatting sqref="F15:N15">
    <cfRule type="cellIs" dxfId="732" priority="729" operator="greaterThan">
      <formula>0</formula>
    </cfRule>
  </conditionalFormatting>
  <conditionalFormatting sqref="F15:N15">
    <cfRule type="cellIs" dxfId="731" priority="728" operator="greaterThan">
      <formula>0</formula>
    </cfRule>
  </conditionalFormatting>
  <conditionalFormatting sqref="F15:N15">
    <cfRule type="cellIs" dxfId="730" priority="727" operator="greaterThan">
      <formula>0</formula>
    </cfRule>
  </conditionalFormatting>
  <conditionalFormatting sqref="F15:N15">
    <cfRule type="cellIs" dxfId="729" priority="726" operator="greaterThan">
      <formula>0</formula>
    </cfRule>
  </conditionalFormatting>
  <conditionalFormatting sqref="F15:N15">
    <cfRule type="cellIs" dxfId="728" priority="725" operator="greaterThan">
      <formula>0</formula>
    </cfRule>
  </conditionalFormatting>
  <conditionalFormatting sqref="F15:N15">
    <cfRule type="cellIs" dxfId="727" priority="724" operator="greaterThan">
      <formula>0</formula>
    </cfRule>
  </conditionalFormatting>
  <conditionalFormatting sqref="F15:N15">
    <cfRule type="cellIs" dxfId="726" priority="723" operator="greaterThan">
      <formula>0</formula>
    </cfRule>
  </conditionalFormatting>
  <conditionalFormatting sqref="F15:N15">
    <cfRule type="cellIs" dxfId="725" priority="722" operator="greaterThan">
      <formula>0</formula>
    </cfRule>
  </conditionalFormatting>
  <conditionalFormatting sqref="F15:N15">
    <cfRule type="cellIs" dxfId="724" priority="721" operator="greaterThan">
      <formula>0</formula>
    </cfRule>
  </conditionalFormatting>
  <conditionalFormatting sqref="F15:N15">
    <cfRule type="cellIs" dxfId="723" priority="720" operator="greaterThan">
      <formula>0</formula>
    </cfRule>
  </conditionalFormatting>
  <conditionalFormatting sqref="F15:N15">
    <cfRule type="cellIs" dxfId="722" priority="719" operator="greaterThan">
      <formula>0</formula>
    </cfRule>
  </conditionalFormatting>
  <conditionalFormatting sqref="F15:N15">
    <cfRule type="cellIs" dxfId="721" priority="718" operator="greaterThan">
      <formula>0</formula>
    </cfRule>
  </conditionalFormatting>
  <conditionalFormatting sqref="F15:N15">
    <cfRule type="cellIs" dxfId="720" priority="717" operator="greaterThan">
      <formula>0</formula>
    </cfRule>
  </conditionalFormatting>
  <conditionalFormatting sqref="F15:N15">
    <cfRule type="cellIs" dxfId="719" priority="716" operator="greaterThan">
      <formula>0</formula>
    </cfRule>
  </conditionalFormatting>
  <conditionalFormatting sqref="F15:N15">
    <cfRule type="cellIs" dxfId="718" priority="715" operator="greaterThan">
      <formula>0</formula>
    </cfRule>
  </conditionalFormatting>
  <conditionalFormatting sqref="F15:N15">
    <cfRule type="cellIs" dxfId="717" priority="714" operator="greaterThan">
      <formula>0</formula>
    </cfRule>
  </conditionalFormatting>
  <conditionalFormatting sqref="F15:N15">
    <cfRule type="cellIs" dxfId="716" priority="713" operator="greaterThan">
      <formula>0</formula>
    </cfRule>
  </conditionalFormatting>
  <conditionalFormatting sqref="F15:N15">
    <cfRule type="cellIs" dxfId="715" priority="712" operator="greaterThan">
      <formula>0</formula>
    </cfRule>
  </conditionalFormatting>
  <conditionalFormatting sqref="F15:N15">
    <cfRule type="cellIs" dxfId="714" priority="711" operator="greaterThan">
      <formula>0</formula>
    </cfRule>
  </conditionalFormatting>
  <conditionalFormatting sqref="F15:N15">
    <cfRule type="cellIs" dxfId="713" priority="710" operator="greaterThan">
      <formula>0</formula>
    </cfRule>
  </conditionalFormatting>
  <conditionalFormatting sqref="F15:N15">
    <cfRule type="cellIs" dxfId="712" priority="709" operator="greaterThan">
      <formula>0</formula>
    </cfRule>
  </conditionalFormatting>
  <conditionalFormatting sqref="F15:N15">
    <cfRule type="cellIs" dxfId="711" priority="708" operator="greaterThan">
      <formula>0</formula>
    </cfRule>
  </conditionalFormatting>
  <conditionalFormatting sqref="F15:N15">
    <cfRule type="cellIs" dxfId="710" priority="707" operator="greaterThan">
      <formula>0</formula>
    </cfRule>
  </conditionalFormatting>
  <conditionalFormatting sqref="F15:N15">
    <cfRule type="cellIs" dxfId="709" priority="706" operator="greaterThan">
      <formula>0</formula>
    </cfRule>
  </conditionalFormatting>
  <conditionalFormatting sqref="F15:N15">
    <cfRule type="cellIs" dxfId="708" priority="705" operator="greaterThan">
      <formula>0</formula>
    </cfRule>
  </conditionalFormatting>
  <conditionalFormatting sqref="F15:N15">
    <cfRule type="cellIs" dxfId="707" priority="704" operator="greaterThan">
      <formula>0</formula>
    </cfRule>
  </conditionalFormatting>
  <conditionalFormatting sqref="F15:N15">
    <cfRule type="cellIs" dxfId="706" priority="703" operator="greaterThan">
      <formula>0</formula>
    </cfRule>
  </conditionalFormatting>
  <conditionalFormatting sqref="F15:N15">
    <cfRule type="cellIs" dxfId="705" priority="702" operator="greaterThan">
      <formula>0</formula>
    </cfRule>
  </conditionalFormatting>
  <conditionalFormatting sqref="F15:N15">
    <cfRule type="cellIs" dxfId="704" priority="701" operator="greaterThan">
      <formula>0</formula>
    </cfRule>
  </conditionalFormatting>
  <conditionalFormatting sqref="F15:N15">
    <cfRule type="cellIs" dxfId="703" priority="700" operator="greaterThan">
      <formula>0</formula>
    </cfRule>
  </conditionalFormatting>
  <conditionalFormatting sqref="F15:N15">
    <cfRule type="cellIs" dxfId="702" priority="699" operator="greaterThan">
      <formula>0</formula>
    </cfRule>
  </conditionalFormatting>
  <conditionalFormatting sqref="F15:N15">
    <cfRule type="cellIs" dxfId="701" priority="698" operator="greaterThan">
      <formula>0</formula>
    </cfRule>
  </conditionalFormatting>
  <conditionalFormatting sqref="F15:N15">
    <cfRule type="cellIs" dxfId="700" priority="697" operator="greaterThan">
      <formula>0</formula>
    </cfRule>
  </conditionalFormatting>
  <conditionalFormatting sqref="F15:N15">
    <cfRule type="cellIs" dxfId="699" priority="696" operator="greaterThan">
      <formula>0</formula>
    </cfRule>
  </conditionalFormatting>
  <conditionalFormatting sqref="F15:N15">
    <cfRule type="cellIs" dxfId="698" priority="695" operator="greaterThan">
      <formula>0</formula>
    </cfRule>
  </conditionalFormatting>
  <conditionalFormatting sqref="F15:N15">
    <cfRule type="cellIs" dxfId="697" priority="694" operator="greaterThan">
      <formula>0</formula>
    </cfRule>
  </conditionalFormatting>
  <conditionalFormatting sqref="F15:N15">
    <cfRule type="cellIs" dxfId="696" priority="693" operator="greaterThan">
      <formula>0</formula>
    </cfRule>
  </conditionalFormatting>
  <conditionalFormatting sqref="F15:N15">
    <cfRule type="cellIs" dxfId="695" priority="692" operator="greaterThan">
      <formula>0</formula>
    </cfRule>
  </conditionalFormatting>
  <conditionalFormatting sqref="F15:N15">
    <cfRule type="cellIs" dxfId="694" priority="691" operator="greaterThan">
      <formula>0</formula>
    </cfRule>
  </conditionalFormatting>
  <conditionalFormatting sqref="F15:N15">
    <cfRule type="cellIs" dxfId="693" priority="690" operator="greaterThan">
      <formula>0</formula>
    </cfRule>
  </conditionalFormatting>
  <conditionalFormatting sqref="F15:N15">
    <cfRule type="cellIs" dxfId="692" priority="689" operator="greaterThan">
      <formula>0</formula>
    </cfRule>
  </conditionalFormatting>
  <conditionalFormatting sqref="F15:N15">
    <cfRule type="cellIs" dxfId="691" priority="688" operator="greaterThan">
      <formula>0</formula>
    </cfRule>
  </conditionalFormatting>
  <conditionalFormatting sqref="F15:N15">
    <cfRule type="cellIs" dxfId="690" priority="687" operator="greaterThan">
      <formula>0</formula>
    </cfRule>
  </conditionalFormatting>
  <conditionalFormatting sqref="F15:N15">
    <cfRule type="cellIs" dxfId="689" priority="686" operator="greaterThan">
      <formula>0</formula>
    </cfRule>
  </conditionalFormatting>
  <conditionalFormatting sqref="F15:N15">
    <cfRule type="cellIs" dxfId="688" priority="685" operator="greaterThan">
      <formula>0</formula>
    </cfRule>
  </conditionalFormatting>
  <conditionalFormatting sqref="F15:N15">
    <cfRule type="cellIs" dxfId="687" priority="684" operator="greaterThan">
      <formula>0</formula>
    </cfRule>
  </conditionalFormatting>
  <conditionalFormatting sqref="F15:N15">
    <cfRule type="cellIs" dxfId="686" priority="683" operator="greaterThan">
      <formula>0</formula>
    </cfRule>
  </conditionalFormatting>
  <conditionalFormatting sqref="F15:N15">
    <cfRule type="cellIs" dxfId="685" priority="682" operator="greaterThan">
      <formula>0</formula>
    </cfRule>
  </conditionalFormatting>
  <conditionalFormatting sqref="F15:N15">
    <cfRule type="cellIs" dxfId="684" priority="681" operator="greaterThan">
      <formula>0</formula>
    </cfRule>
  </conditionalFormatting>
  <conditionalFormatting sqref="F15:N15">
    <cfRule type="cellIs" dxfId="683" priority="680" operator="greaterThan">
      <formula>0</formula>
    </cfRule>
  </conditionalFormatting>
  <conditionalFormatting sqref="F15:N15">
    <cfRule type="cellIs" dxfId="682" priority="679" operator="greaterThan">
      <formula>0</formula>
    </cfRule>
  </conditionalFormatting>
  <conditionalFormatting sqref="F15:N15">
    <cfRule type="cellIs" dxfId="681" priority="678" operator="greaterThan">
      <formula>0</formula>
    </cfRule>
  </conditionalFormatting>
  <conditionalFormatting sqref="F15:N15">
    <cfRule type="cellIs" dxfId="680" priority="677" operator="greaterThan">
      <formula>0</formula>
    </cfRule>
  </conditionalFormatting>
  <conditionalFormatting sqref="F15:N15">
    <cfRule type="cellIs" dxfId="679" priority="676" operator="greaterThan">
      <formula>0</formula>
    </cfRule>
  </conditionalFormatting>
  <conditionalFormatting sqref="F15:N15">
    <cfRule type="cellIs" dxfId="678" priority="675" operator="greaterThan">
      <formula>0</formula>
    </cfRule>
  </conditionalFormatting>
  <conditionalFormatting sqref="F15:N15">
    <cfRule type="cellIs" dxfId="677" priority="674" operator="greaterThan">
      <formula>0</formula>
    </cfRule>
  </conditionalFormatting>
  <conditionalFormatting sqref="F15:N15">
    <cfRule type="cellIs" dxfId="676" priority="673" operator="greaterThan">
      <formula>0</formula>
    </cfRule>
  </conditionalFormatting>
  <conditionalFormatting sqref="F15:N15">
    <cfRule type="cellIs" dxfId="675" priority="672" operator="greaterThan">
      <formula>0</formula>
    </cfRule>
  </conditionalFormatting>
  <conditionalFormatting sqref="F15:N15">
    <cfRule type="cellIs" dxfId="674" priority="671" operator="greaterThan">
      <formula>0</formula>
    </cfRule>
  </conditionalFormatting>
  <conditionalFormatting sqref="F15:N15">
    <cfRule type="cellIs" dxfId="673" priority="670" operator="greaterThan">
      <formula>0</formula>
    </cfRule>
  </conditionalFormatting>
  <conditionalFormatting sqref="F15:N15">
    <cfRule type="cellIs" dxfId="672" priority="669" operator="greaterThan">
      <formula>0</formula>
    </cfRule>
  </conditionalFormatting>
  <conditionalFormatting sqref="F15:N15">
    <cfRule type="cellIs" dxfId="671" priority="668" operator="greaterThan">
      <formula>0</formula>
    </cfRule>
  </conditionalFormatting>
  <conditionalFormatting sqref="F15:N15">
    <cfRule type="cellIs" dxfId="670" priority="667" operator="greaterThan">
      <formula>0</formula>
    </cfRule>
  </conditionalFormatting>
  <conditionalFormatting sqref="F15:N15">
    <cfRule type="cellIs" dxfId="669" priority="666" operator="greaterThan">
      <formula>0</formula>
    </cfRule>
  </conditionalFormatting>
  <conditionalFormatting sqref="F15:N15">
    <cfRule type="cellIs" dxfId="668" priority="665" operator="greaterThan">
      <formula>0</formula>
    </cfRule>
  </conditionalFormatting>
  <conditionalFormatting sqref="F15:N15">
    <cfRule type="cellIs" dxfId="667" priority="664" operator="greaterThan">
      <formula>0</formula>
    </cfRule>
  </conditionalFormatting>
  <conditionalFormatting sqref="F15:N15">
    <cfRule type="cellIs" dxfId="666" priority="663" operator="greaterThan">
      <formula>0</formula>
    </cfRule>
  </conditionalFormatting>
  <conditionalFormatting sqref="F15:N15">
    <cfRule type="cellIs" dxfId="665" priority="662" operator="greaterThan">
      <formula>0</formula>
    </cfRule>
  </conditionalFormatting>
  <conditionalFormatting sqref="F15:N15">
    <cfRule type="cellIs" dxfId="664" priority="661" operator="greaterThan">
      <formula>0</formula>
    </cfRule>
  </conditionalFormatting>
  <conditionalFormatting sqref="F15:N15">
    <cfRule type="cellIs" dxfId="663" priority="660" operator="greaterThan">
      <formula>0</formula>
    </cfRule>
  </conditionalFormatting>
  <conditionalFormatting sqref="F15:N15">
    <cfRule type="cellIs" dxfId="662" priority="659" operator="greaterThan">
      <formula>0</formula>
    </cfRule>
  </conditionalFormatting>
  <conditionalFormatting sqref="F15:N15">
    <cfRule type="cellIs" dxfId="661" priority="658" operator="greaterThan">
      <formula>0</formula>
    </cfRule>
  </conditionalFormatting>
  <conditionalFormatting sqref="F15:N15">
    <cfRule type="cellIs" dxfId="660" priority="657" operator="greaterThan">
      <formula>0</formula>
    </cfRule>
  </conditionalFormatting>
  <conditionalFormatting sqref="F15:N15">
    <cfRule type="cellIs" dxfId="659" priority="656" operator="greaterThan">
      <formula>0</formula>
    </cfRule>
  </conditionalFormatting>
  <conditionalFormatting sqref="F15:N15">
    <cfRule type="cellIs" dxfId="658" priority="655" operator="greaterThan">
      <formula>0</formula>
    </cfRule>
  </conditionalFormatting>
  <conditionalFormatting sqref="F15:N15">
    <cfRule type="cellIs" dxfId="657" priority="654" operator="greaterThan">
      <formula>0</formula>
    </cfRule>
  </conditionalFormatting>
  <conditionalFormatting sqref="F15:N15">
    <cfRule type="cellIs" dxfId="656" priority="653" operator="greaterThan">
      <formula>0</formula>
    </cfRule>
  </conditionalFormatting>
  <conditionalFormatting sqref="F15:N15">
    <cfRule type="cellIs" dxfId="655" priority="652" operator="greaterThan">
      <formula>0</formula>
    </cfRule>
  </conditionalFormatting>
  <conditionalFormatting sqref="F15:N15">
    <cfRule type="cellIs" dxfId="654" priority="651" operator="greaterThan">
      <formula>0</formula>
    </cfRule>
  </conditionalFormatting>
  <conditionalFormatting sqref="F15:N15">
    <cfRule type="cellIs" dxfId="653" priority="650" operator="greaterThan">
      <formula>0</formula>
    </cfRule>
  </conditionalFormatting>
  <conditionalFormatting sqref="F15:N15">
    <cfRule type="cellIs" dxfId="652" priority="649" operator="greaterThan">
      <formula>0</formula>
    </cfRule>
  </conditionalFormatting>
  <conditionalFormatting sqref="F15:N15">
    <cfRule type="cellIs" dxfId="651" priority="648" operator="greaterThan">
      <formula>0</formula>
    </cfRule>
  </conditionalFormatting>
  <conditionalFormatting sqref="F15:N15">
    <cfRule type="cellIs" dxfId="650" priority="647" operator="greaterThan">
      <formula>0</formula>
    </cfRule>
  </conditionalFormatting>
  <conditionalFormatting sqref="F15:N15">
    <cfRule type="cellIs" dxfId="649" priority="646" operator="greaterThan">
      <formula>0</formula>
    </cfRule>
  </conditionalFormatting>
  <conditionalFormatting sqref="F15:N15">
    <cfRule type="cellIs" dxfId="648" priority="645" operator="greaterThan">
      <formula>0</formula>
    </cfRule>
  </conditionalFormatting>
  <conditionalFormatting sqref="F15:N15">
    <cfRule type="cellIs" dxfId="647" priority="644" operator="greaterThan">
      <formula>0</formula>
    </cfRule>
  </conditionalFormatting>
  <conditionalFormatting sqref="F15:N15">
    <cfRule type="cellIs" dxfId="646" priority="643" operator="greaterThan">
      <formula>0</formula>
    </cfRule>
  </conditionalFormatting>
  <conditionalFormatting sqref="F15:N15">
    <cfRule type="cellIs" dxfId="645" priority="642" operator="greaterThan">
      <formula>0</formula>
    </cfRule>
  </conditionalFormatting>
  <conditionalFormatting sqref="F15:N15">
    <cfRule type="cellIs" dxfId="644" priority="641" operator="greaterThan">
      <formula>0</formula>
    </cfRule>
  </conditionalFormatting>
  <conditionalFormatting sqref="F15:N15">
    <cfRule type="cellIs" dxfId="643" priority="640" operator="greaterThan">
      <formula>0</formula>
    </cfRule>
  </conditionalFormatting>
  <conditionalFormatting sqref="F15:N15">
    <cfRule type="cellIs" dxfId="642" priority="639" operator="greaterThan">
      <formula>0</formula>
    </cfRule>
  </conditionalFormatting>
  <conditionalFormatting sqref="F15:N15">
    <cfRule type="cellIs" dxfId="641" priority="638" operator="greaterThan">
      <formula>0</formula>
    </cfRule>
  </conditionalFormatting>
  <conditionalFormatting sqref="F15:N15">
    <cfRule type="cellIs" dxfId="640" priority="637" operator="greaterThan">
      <formula>0</formula>
    </cfRule>
  </conditionalFormatting>
  <conditionalFormatting sqref="F15:N15">
    <cfRule type="cellIs" dxfId="639" priority="636" operator="greaterThan">
      <formula>0</formula>
    </cfRule>
  </conditionalFormatting>
  <conditionalFormatting sqref="F15:N15">
    <cfRule type="cellIs" dxfId="638" priority="635" operator="greaterThan">
      <formula>0</formula>
    </cfRule>
  </conditionalFormatting>
  <conditionalFormatting sqref="F15:N15">
    <cfRule type="cellIs" dxfId="637" priority="634" operator="greaterThan">
      <formula>0</formula>
    </cfRule>
  </conditionalFormatting>
  <conditionalFormatting sqref="F15:N15">
    <cfRule type="cellIs" dxfId="636" priority="633" operator="greaterThan">
      <formula>0</formula>
    </cfRule>
  </conditionalFormatting>
  <conditionalFormatting sqref="F15:N15">
    <cfRule type="cellIs" dxfId="635" priority="632" operator="greaterThan">
      <formula>0</formula>
    </cfRule>
  </conditionalFormatting>
  <conditionalFormatting sqref="F15:N15">
    <cfRule type="cellIs" dxfId="634" priority="631" operator="greaterThan">
      <formula>0</formula>
    </cfRule>
  </conditionalFormatting>
  <conditionalFormatting sqref="F15:N15">
    <cfRule type="cellIs" dxfId="633" priority="630" operator="greaterThan">
      <formula>0</formula>
    </cfRule>
  </conditionalFormatting>
  <conditionalFormatting sqref="F15:N15">
    <cfRule type="cellIs" dxfId="632" priority="629" operator="greaterThan">
      <formula>0</formula>
    </cfRule>
  </conditionalFormatting>
  <conditionalFormatting sqref="F15:N15">
    <cfRule type="cellIs" dxfId="631" priority="628" operator="greaterThan">
      <formula>0</formula>
    </cfRule>
  </conditionalFormatting>
  <conditionalFormatting sqref="F15:N15">
    <cfRule type="cellIs" dxfId="630" priority="627" operator="greaterThan">
      <formula>0</formula>
    </cfRule>
  </conditionalFormatting>
  <conditionalFormatting sqref="F15:N15">
    <cfRule type="cellIs" dxfId="629" priority="626" operator="greaterThan">
      <formula>0</formula>
    </cfRule>
  </conditionalFormatting>
  <conditionalFormatting sqref="F15:N15">
    <cfRule type="cellIs" dxfId="628" priority="625" operator="greaterThan">
      <formula>0</formula>
    </cfRule>
  </conditionalFormatting>
  <conditionalFormatting sqref="F15:N15">
    <cfRule type="cellIs" dxfId="627" priority="624" operator="greaterThan">
      <formula>0</formula>
    </cfRule>
  </conditionalFormatting>
  <conditionalFormatting sqref="F15:N15">
    <cfRule type="cellIs" dxfId="626" priority="623" operator="greaterThan">
      <formula>0</formula>
    </cfRule>
  </conditionalFormatting>
  <conditionalFormatting sqref="F15:N15">
    <cfRule type="cellIs" dxfId="625" priority="622" operator="greaterThan">
      <formula>0</formula>
    </cfRule>
  </conditionalFormatting>
  <conditionalFormatting sqref="F15:N15">
    <cfRule type="cellIs" dxfId="624" priority="621" operator="greaterThan">
      <formula>0</formula>
    </cfRule>
  </conditionalFormatting>
  <conditionalFormatting sqref="F15:N15">
    <cfRule type="cellIs" dxfId="623" priority="620" operator="greaterThan">
      <formula>0</formula>
    </cfRule>
  </conditionalFormatting>
  <conditionalFormatting sqref="F15:N15">
    <cfRule type="cellIs" dxfId="622" priority="619" operator="greaterThan">
      <formula>0</formula>
    </cfRule>
  </conditionalFormatting>
  <conditionalFormatting sqref="F15:N15">
    <cfRule type="cellIs" dxfId="621" priority="618" operator="greaterThan">
      <formula>0</formula>
    </cfRule>
  </conditionalFormatting>
  <conditionalFormatting sqref="F15:N15">
    <cfRule type="cellIs" dxfId="620" priority="617" operator="greaterThan">
      <formula>0</formula>
    </cfRule>
  </conditionalFormatting>
  <conditionalFormatting sqref="F15:N15">
    <cfRule type="cellIs" dxfId="619" priority="616" operator="greaterThan">
      <formula>0</formula>
    </cfRule>
  </conditionalFormatting>
  <conditionalFormatting sqref="F15:N15">
    <cfRule type="cellIs" dxfId="618" priority="615" operator="greaterThan">
      <formula>0</formula>
    </cfRule>
  </conditionalFormatting>
  <conditionalFormatting sqref="F15:N15">
    <cfRule type="cellIs" dxfId="617" priority="614" operator="greaterThan">
      <formula>0</formula>
    </cfRule>
  </conditionalFormatting>
  <conditionalFormatting sqref="F15:N15">
    <cfRule type="cellIs" dxfId="616" priority="613" operator="greaterThan">
      <formula>0</formula>
    </cfRule>
  </conditionalFormatting>
  <conditionalFormatting sqref="F15:N15">
    <cfRule type="cellIs" dxfId="615" priority="612" operator="greaterThan">
      <formula>0</formula>
    </cfRule>
  </conditionalFormatting>
  <conditionalFormatting sqref="F15:N15">
    <cfRule type="cellIs" dxfId="614" priority="611" operator="greaterThan">
      <formula>0</formula>
    </cfRule>
  </conditionalFormatting>
  <conditionalFormatting sqref="F15:N15">
    <cfRule type="cellIs" dxfId="613" priority="610" operator="greaterThan">
      <formula>0</formula>
    </cfRule>
  </conditionalFormatting>
  <conditionalFormatting sqref="F15:N15">
    <cfRule type="cellIs" dxfId="612" priority="609" operator="greaterThan">
      <formula>0</formula>
    </cfRule>
  </conditionalFormatting>
  <conditionalFormatting sqref="F15:N15">
    <cfRule type="cellIs" dxfId="611" priority="608" operator="greaterThan">
      <formula>0</formula>
    </cfRule>
  </conditionalFormatting>
  <conditionalFormatting sqref="F15:N15">
    <cfRule type="cellIs" dxfId="610" priority="607" operator="greaterThan">
      <formula>0</formula>
    </cfRule>
  </conditionalFormatting>
  <conditionalFormatting sqref="F15:N15">
    <cfRule type="cellIs" dxfId="609" priority="606" operator="greaterThan">
      <formula>0</formula>
    </cfRule>
  </conditionalFormatting>
  <conditionalFormatting sqref="F15:N15">
    <cfRule type="cellIs" dxfId="608" priority="605" operator="greaterThan">
      <formula>0</formula>
    </cfRule>
  </conditionalFormatting>
  <conditionalFormatting sqref="F15:N15">
    <cfRule type="cellIs" dxfId="607" priority="604" operator="greaterThan">
      <formula>0</formula>
    </cfRule>
  </conditionalFormatting>
  <conditionalFormatting sqref="F15:N15">
    <cfRule type="cellIs" dxfId="606" priority="603" operator="greaterThan">
      <formula>0</formula>
    </cfRule>
  </conditionalFormatting>
  <conditionalFormatting sqref="F15:N15">
    <cfRule type="cellIs" dxfId="605" priority="602" operator="greaterThan">
      <formula>0</formula>
    </cfRule>
  </conditionalFormatting>
  <conditionalFormatting sqref="F15:N15">
    <cfRule type="cellIs" dxfId="604" priority="601" operator="greaterThan">
      <formula>0</formula>
    </cfRule>
  </conditionalFormatting>
  <conditionalFormatting sqref="F15:N15">
    <cfRule type="cellIs" dxfId="603" priority="600" operator="greaterThan">
      <formula>0</formula>
    </cfRule>
  </conditionalFormatting>
  <conditionalFormatting sqref="F15:N15">
    <cfRule type="cellIs" dxfId="602" priority="599" operator="greaterThan">
      <formula>0</formula>
    </cfRule>
  </conditionalFormatting>
  <conditionalFormatting sqref="F15:N15">
    <cfRule type="cellIs" dxfId="601" priority="598" operator="greaterThan">
      <formula>0</formula>
    </cfRule>
  </conditionalFormatting>
  <conditionalFormatting sqref="F15:N15">
    <cfRule type="cellIs" dxfId="600" priority="597" operator="greaterThan">
      <formula>0</formula>
    </cfRule>
  </conditionalFormatting>
  <conditionalFormatting sqref="F15:N15">
    <cfRule type="cellIs" dxfId="599" priority="596" operator="greaterThan">
      <formula>0</formula>
    </cfRule>
  </conditionalFormatting>
  <conditionalFormatting sqref="F15:N15">
    <cfRule type="cellIs" dxfId="598" priority="595" operator="greaterThan">
      <formula>0</formula>
    </cfRule>
  </conditionalFormatting>
  <conditionalFormatting sqref="F15:N15">
    <cfRule type="cellIs" dxfId="597" priority="594" operator="greaterThan">
      <formula>0</formula>
    </cfRule>
  </conditionalFormatting>
  <conditionalFormatting sqref="F15:N15">
    <cfRule type="cellIs" dxfId="596" priority="593" operator="greaterThan">
      <formula>0</formula>
    </cfRule>
  </conditionalFormatting>
  <conditionalFormatting sqref="F15:N15">
    <cfRule type="cellIs" dxfId="595" priority="592" operator="greaterThan">
      <formula>0</formula>
    </cfRule>
  </conditionalFormatting>
  <conditionalFormatting sqref="F15:N15">
    <cfRule type="cellIs" dxfId="594" priority="591" operator="greaterThan">
      <formula>0</formula>
    </cfRule>
  </conditionalFormatting>
  <conditionalFormatting sqref="F15:N15">
    <cfRule type="cellIs" dxfId="593" priority="590" operator="greaterThan">
      <formula>0</formula>
    </cfRule>
  </conditionalFormatting>
  <conditionalFormatting sqref="F15:N15">
    <cfRule type="cellIs" dxfId="592" priority="589" operator="greaterThan">
      <formula>0</formula>
    </cfRule>
  </conditionalFormatting>
  <conditionalFormatting sqref="F15:N15">
    <cfRule type="cellIs" dxfId="591" priority="588" operator="greaterThan">
      <formula>0</formula>
    </cfRule>
  </conditionalFormatting>
  <conditionalFormatting sqref="F15:N15">
    <cfRule type="cellIs" dxfId="590" priority="587" operator="greaterThan">
      <formula>0</formula>
    </cfRule>
  </conditionalFormatting>
  <conditionalFormatting sqref="F15:N15">
    <cfRule type="cellIs" dxfId="589" priority="586" operator="greaterThan">
      <formula>0</formula>
    </cfRule>
  </conditionalFormatting>
  <conditionalFormatting sqref="F15:N15">
    <cfRule type="cellIs" dxfId="588" priority="585" operator="greaterThan">
      <formula>0</formula>
    </cfRule>
  </conditionalFormatting>
  <conditionalFormatting sqref="F15:N15">
    <cfRule type="cellIs" dxfId="587" priority="584" operator="greaterThan">
      <formula>0</formula>
    </cfRule>
  </conditionalFormatting>
  <conditionalFormatting sqref="F15:N15">
    <cfRule type="cellIs" dxfId="586" priority="583" operator="greaterThan">
      <formula>0</formula>
    </cfRule>
  </conditionalFormatting>
  <conditionalFormatting sqref="F15:N15">
    <cfRule type="cellIs" dxfId="585" priority="582" operator="greaterThan">
      <formula>0</formula>
    </cfRule>
  </conditionalFormatting>
  <conditionalFormatting sqref="F15:N15">
    <cfRule type="cellIs" dxfId="584" priority="581" operator="greaterThan">
      <formula>0</formula>
    </cfRule>
  </conditionalFormatting>
  <conditionalFormatting sqref="F15:N15">
    <cfRule type="cellIs" dxfId="583" priority="580" operator="greaterThan">
      <formula>0</formula>
    </cfRule>
  </conditionalFormatting>
  <conditionalFormatting sqref="F15:N15">
    <cfRule type="cellIs" dxfId="582" priority="579" operator="greaterThan">
      <formula>0</formula>
    </cfRule>
  </conditionalFormatting>
  <conditionalFormatting sqref="F15:N15">
    <cfRule type="cellIs" dxfId="581" priority="578" operator="greaterThan">
      <formula>0</formula>
    </cfRule>
  </conditionalFormatting>
  <conditionalFormatting sqref="F15:N15">
    <cfRule type="cellIs" dxfId="580" priority="577" operator="greaterThan">
      <formula>0</formula>
    </cfRule>
  </conditionalFormatting>
  <conditionalFormatting sqref="F15:N15">
    <cfRule type="cellIs" dxfId="579" priority="576" operator="greaterThan">
      <formula>0</formula>
    </cfRule>
  </conditionalFormatting>
  <conditionalFormatting sqref="F15:N15">
    <cfRule type="cellIs" dxfId="578" priority="575" operator="greaterThan">
      <formula>0</formula>
    </cfRule>
  </conditionalFormatting>
  <conditionalFormatting sqref="F15:N15">
    <cfRule type="cellIs" dxfId="577" priority="574" operator="greaterThan">
      <formula>0</formula>
    </cfRule>
  </conditionalFormatting>
  <conditionalFormatting sqref="F15:N15">
    <cfRule type="cellIs" dxfId="576" priority="573" operator="greaterThan">
      <formula>0</formula>
    </cfRule>
  </conditionalFormatting>
  <conditionalFormatting sqref="F15:N15">
    <cfRule type="cellIs" dxfId="575" priority="572" operator="greaterThan">
      <formula>0</formula>
    </cfRule>
  </conditionalFormatting>
  <conditionalFormatting sqref="F15:N15">
    <cfRule type="cellIs" dxfId="574" priority="571" operator="greaterThan">
      <formula>0</formula>
    </cfRule>
  </conditionalFormatting>
  <conditionalFormatting sqref="F15:N15">
    <cfRule type="cellIs" dxfId="573" priority="570" operator="greaterThan">
      <formula>0</formula>
    </cfRule>
  </conditionalFormatting>
  <conditionalFormatting sqref="F15:N15">
    <cfRule type="cellIs" dxfId="572" priority="569" operator="greaterThan">
      <formula>0</formula>
    </cfRule>
  </conditionalFormatting>
  <conditionalFormatting sqref="F15:N15">
    <cfRule type="cellIs" dxfId="571" priority="568" operator="greaterThan">
      <formula>0</formula>
    </cfRule>
  </conditionalFormatting>
  <conditionalFormatting sqref="F15:N15">
    <cfRule type="cellIs" dxfId="570" priority="567" operator="greaterThan">
      <formula>0</formula>
    </cfRule>
  </conditionalFormatting>
  <conditionalFormatting sqref="F15:N15">
    <cfRule type="cellIs" dxfId="569" priority="566" operator="greaterThan">
      <formula>0</formula>
    </cfRule>
  </conditionalFormatting>
  <conditionalFormatting sqref="F15:N15">
    <cfRule type="cellIs" dxfId="568" priority="565" operator="greaterThan">
      <formula>0</formula>
    </cfRule>
  </conditionalFormatting>
  <conditionalFormatting sqref="F15:N15">
    <cfRule type="cellIs" dxfId="567" priority="564" operator="greaterThan">
      <formula>0</formula>
    </cfRule>
  </conditionalFormatting>
  <conditionalFormatting sqref="F15:N15">
    <cfRule type="cellIs" dxfId="566" priority="563" operator="greaterThan">
      <formula>0</formula>
    </cfRule>
  </conditionalFormatting>
  <conditionalFormatting sqref="F15:N15">
    <cfRule type="cellIs" dxfId="565" priority="562" operator="greaterThan">
      <formula>0</formula>
    </cfRule>
  </conditionalFormatting>
  <conditionalFormatting sqref="F15:N15">
    <cfRule type="cellIs" dxfId="564" priority="561" operator="greaterThan">
      <formula>0</formula>
    </cfRule>
  </conditionalFormatting>
  <conditionalFormatting sqref="F15:N15">
    <cfRule type="cellIs" dxfId="563" priority="560" operator="greaterThan">
      <formula>0</formula>
    </cfRule>
  </conditionalFormatting>
  <conditionalFormatting sqref="F15:N15">
    <cfRule type="cellIs" dxfId="562" priority="559" operator="greaterThan">
      <formula>0</formula>
    </cfRule>
  </conditionalFormatting>
  <conditionalFormatting sqref="F15:N15">
    <cfRule type="cellIs" dxfId="561" priority="558" operator="greaterThan">
      <formula>0</formula>
    </cfRule>
  </conditionalFormatting>
  <conditionalFormatting sqref="F15:N15">
    <cfRule type="cellIs" dxfId="560" priority="557" operator="greaterThan">
      <formula>0</formula>
    </cfRule>
  </conditionalFormatting>
  <conditionalFormatting sqref="F15:N15">
    <cfRule type="cellIs" dxfId="559" priority="556" operator="greaterThan">
      <formula>0</formula>
    </cfRule>
  </conditionalFormatting>
  <conditionalFormatting sqref="F15:N15">
    <cfRule type="cellIs" dxfId="558" priority="555" operator="greaterThan">
      <formula>0</formula>
    </cfRule>
  </conditionalFormatting>
  <conditionalFormatting sqref="F15:N15">
    <cfRule type="cellIs" dxfId="557" priority="554" operator="greaterThan">
      <formula>0</formula>
    </cfRule>
  </conditionalFormatting>
  <conditionalFormatting sqref="F15:N15">
    <cfRule type="cellIs" dxfId="556" priority="553" operator="greaterThan">
      <formula>0</formula>
    </cfRule>
  </conditionalFormatting>
  <conditionalFormatting sqref="F15:N15">
    <cfRule type="cellIs" dxfId="555" priority="552" operator="greaterThan">
      <formula>0</formula>
    </cfRule>
  </conditionalFormatting>
  <conditionalFormatting sqref="F15:N15">
    <cfRule type="cellIs" dxfId="554" priority="551" operator="greaterThan">
      <formula>0</formula>
    </cfRule>
  </conditionalFormatting>
  <conditionalFormatting sqref="F15:N15">
    <cfRule type="cellIs" dxfId="553" priority="550" operator="greaterThan">
      <formula>0</formula>
    </cfRule>
  </conditionalFormatting>
  <conditionalFormatting sqref="F15:N15">
    <cfRule type="cellIs" dxfId="552" priority="549" operator="greaterThan">
      <formula>0</formula>
    </cfRule>
  </conditionalFormatting>
  <conditionalFormatting sqref="F15:N15">
    <cfRule type="cellIs" dxfId="551" priority="548" operator="greaterThan">
      <formula>0</formula>
    </cfRule>
  </conditionalFormatting>
  <conditionalFormatting sqref="F15:N15">
    <cfRule type="cellIs" dxfId="550" priority="547" operator="greaterThan">
      <formula>0</formula>
    </cfRule>
  </conditionalFormatting>
  <conditionalFormatting sqref="F15:N15">
    <cfRule type="cellIs" dxfId="549" priority="546" operator="greaterThan">
      <formula>0</formula>
    </cfRule>
  </conditionalFormatting>
  <conditionalFormatting sqref="F15:N15">
    <cfRule type="cellIs" dxfId="548" priority="545" operator="greaterThan">
      <formula>0</formula>
    </cfRule>
  </conditionalFormatting>
  <conditionalFormatting sqref="F15:N15">
    <cfRule type="cellIs" dxfId="547" priority="544" operator="greaterThan">
      <formula>0</formula>
    </cfRule>
  </conditionalFormatting>
  <conditionalFormatting sqref="F15:N15">
    <cfRule type="cellIs" dxfId="546" priority="543" operator="greaterThan">
      <formula>0</formula>
    </cfRule>
  </conditionalFormatting>
  <conditionalFormatting sqref="F15:N15">
    <cfRule type="cellIs" dxfId="545" priority="542" operator="greaterThan">
      <formula>0</formula>
    </cfRule>
  </conditionalFormatting>
  <conditionalFormatting sqref="F15:N15">
    <cfRule type="cellIs" dxfId="544" priority="541" operator="greaterThan">
      <formula>0</formula>
    </cfRule>
  </conditionalFormatting>
  <conditionalFormatting sqref="F15:N15">
    <cfRule type="cellIs" dxfId="543" priority="540" operator="greaterThan">
      <formula>0</formula>
    </cfRule>
  </conditionalFormatting>
  <conditionalFormatting sqref="F15:N15">
    <cfRule type="cellIs" dxfId="542" priority="539" operator="greaterThan">
      <formula>0</formula>
    </cfRule>
  </conditionalFormatting>
  <conditionalFormatting sqref="F15:N15">
    <cfRule type="cellIs" dxfId="541" priority="538" operator="greaterThan">
      <formula>0</formula>
    </cfRule>
  </conditionalFormatting>
  <conditionalFormatting sqref="F15:N15">
    <cfRule type="cellIs" dxfId="540" priority="537" operator="greaterThan">
      <formula>0</formula>
    </cfRule>
  </conditionalFormatting>
  <conditionalFormatting sqref="F15:N15">
    <cfRule type="cellIs" dxfId="539" priority="536" operator="greaterThan">
      <formula>0</formula>
    </cfRule>
  </conditionalFormatting>
  <conditionalFormatting sqref="F15:N15">
    <cfRule type="cellIs" dxfId="538" priority="535" operator="greaterThan">
      <formula>0</formula>
    </cfRule>
  </conditionalFormatting>
  <conditionalFormatting sqref="F15:N15">
    <cfRule type="cellIs" dxfId="537" priority="534" operator="greaterThan">
      <formula>0</formula>
    </cfRule>
  </conditionalFormatting>
  <conditionalFormatting sqref="F15:N15">
    <cfRule type="cellIs" dxfId="536" priority="533" operator="greaterThan">
      <formula>0</formula>
    </cfRule>
  </conditionalFormatting>
  <conditionalFormatting sqref="F15:N15">
    <cfRule type="cellIs" dxfId="535" priority="532" operator="greaterThan">
      <formula>0</formula>
    </cfRule>
  </conditionalFormatting>
  <conditionalFormatting sqref="F15:N15">
    <cfRule type="cellIs" dxfId="534" priority="531" operator="greaterThan">
      <formula>0</formula>
    </cfRule>
  </conditionalFormatting>
  <conditionalFormatting sqref="F15:N15">
    <cfRule type="cellIs" dxfId="533" priority="530" operator="greaterThan">
      <formula>0</formula>
    </cfRule>
  </conditionalFormatting>
  <conditionalFormatting sqref="F15:N15">
    <cfRule type="cellIs" dxfId="532" priority="529" operator="greaterThan">
      <formula>0</formula>
    </cfRule>
  </conditionalFormatting>
  <conditionalFormatting sqref="F15:N15">
    <cfRule type="cellIs" dxfId="531" priority="528" operator="greaterThan">
      <formula>0</formula>
    </cfRule>
  </conditionalFormatting>
  <conditionalFormatting sqref="F15:N15">
    <cfRule type="cellIs" dxfId="530" priority="527" operator="greaterThan">
      <formula>0</formula>
    </cfRule>
  </conditionalFormatting>
  <conditionalFormatting sqref="F15:N15">
    <cfRule type="cellIs" dxfId="529" priority="526" operator="greaterThan">
      <formula>0</formula>
    </cfRule>
  </conditionalFormatting>
  <conditionalFormatting sqref="F15:N15">
    <cfRule type="cellIs" dxfId="528" priority="525" operator="greaterThan">
      <formula>0</formula>
    </cfRule>
  </conditionalFormatting>
  <conditionalFormatting sqref="F15:N15">
    <cfRule type="cellIs" dxfId="527" priority="524" operator="greaterThan">
      <formula>0</formula>
    </cfRule>
  </conditionalFormatting>
  <conditionalFormatting sqref="F15:N15">
    <cfRule type="cellIs" dxfId="526" priority="523" operator="greaterThan">
      <formula>0</formula>
    </cfRule>
  </conditionalFormatting>
  <conditionalFormatting sqref="F15:N15">
    <cfRule type="cellIs" dxfId="525" priority="522" operator="greaterThan">
      <formula>0</formula>
    </cfRule>
  </conditionalFormatting>
  <conditionalFormatting sqref="F15:N15">
    <cfRule type="cellIs" dxfId="524" priority="521" operator="greaterThan">
      <formula>0</formula>
    </cfRule>
  </conditionalFormatting>
  <conditionalFormatting sqref="F15:N15">
    <cfRule type="cellIs" dxfId="523" priority="520" operator="greaterThan">
      <formula>0</formula>
    </cfRule>
  </conditionalFormatting>
  <conditionalFormatting sqref="F15:N15">
    <cfRule type="cellIs" dxfId="522" priority="519" operator="greaterThan">
      <formula>0</formula>
    </cfRule>
  </conditionalFormatting>
  <conditionalFormatting sqref="F15:N15">
    <cfRule type="cellIs" dxfId="521" priority="518" operator="greaterThan">
      <formula>0</formula>
    </cfRule>
  </conditionalFormatting>
  <conditionalFormatting sqref="F15:N15">
    <cfRule type="cellIs" dxfId="520" priority="517" operator="greaterThan">
      <formula>0</formula>
    </cfRule>
  </conditionalFormatting>
  <conditionalFormatting sqref="F15:N15">
    <cfRule type="cellIs" dxfId="519" priority="516" operator="greaterThan">
      <formula>0</formula>
    </cfRule>
  </conditionalFormatting>
  <conditionalFormatting sqref="F15:N15">
    <cfRule type="cellIs" dxfId="518" priority="515" operator="greaterThan">
      <formula>0</formula>
    </cfRule>
  </conditionalFormatting>
  <conditionalFormatting sqref="F15:N15">
    <cfRule type="cellIs" dxfId="517" priority="514" operator="greaterThan">
      <formula>0</formula>
    </cfRule>
  </conditionalFormatting>
  <conditionalFormatting sqref="F15:N15">
    <cfRule type="cellIs" dxfId="516" priority="513" operator="greaterThan">
      <formula>0</formula>
    </cfRule>
  </conditionalFormatting>
  <conditionalFormatting sqref="F15:N15">
    <cfRule type="cellIs" dxfId="515" priority="512" operator="greaterThan">
      <formula>0</formula>
    </cfRule>
  </conditionalFormatting>
  <conditionalFormatting sqref="F15:N15">
    <cfRule type="cellIs" dxfId="514" priority="511" operator="greaterThan">
      <formula>0</formula>
    </cfRule>
  </conditionalFormatting>
  <conditionalFormatting sqref="F15:N15">
    <cfRule type="cellIs" dxfId="513" priority="510" operator="greaterThan">
      <formula>0</formula>
    </cfRule>
  </conditionalFormatting>
  <conditionalFormatting sqref="F15:N15">
    <cfRule type="cellIs" dxfId="512" priority="509" operator="greaterThan">
      <formula>0</formula>
    </cfRule>
  </conditionalFormatting>
  <conditionalFormatting sqref="F15:N15">
    <cfRule type="cellIs" dxfId="511" priority="508" operator="greaterThan">
      <formula>0</formula>
    </cfRule>
  </conditionalFormatting>
  <conditionalFormatting sqref="F15:N15">
    <cfRule type="cellIs" dxfId="510" priority="507" operator="greaterThan">
      <formula>0</formula>
    </cfRule>
  </conditionalFormatting>
  <conditionalFormatting sqref="F15:N15">
    <cfRule type="cellIs" dxfId="509" priority="506" operator="greaterThan">
      <formula>0</formula>
    </cfRule>
  </conditionalFormatting>
  <conditionalFormatting sqref="F15:N15">
    <cfRule type="cellIs" dxfId="508" priority="505" operator="greaterThan">
      <formula>0</formula>
    </cfRule>
  </conditionalFormatting>
  <conditionalFormatting sqref="F15:N15">
    <cfRule type="cellIs" dxfId="507" priority="504" operator="greaterThan">
      <formula>0</formula>
    </cfRule>
  </conditionalFormatting>
  <conditionalFormatting sqref="F15:N15">
    <cfRule type="cellIs" dxfId="506" priority="503" operator="greaterThan">
      <formula>0</formula>
    </cfRule>
  </conditionalFormatting>
  <conditionalFormatting sqref="F15:N15">
    <cfRule type="cellIs" dxfId="505" priority="502" operator="greaterThan">
      <formula>0</formula>
    </cfRule>
  </conditionalFormatting>
  <conditionalFormatting sqref="F15:N15">
    <cfRule type="cellIs" dxfId="504" priority="501" operator="greaterThan">
      <formula>0</formula>
    </cfRule>
  </conditionalFormatting>
  <conditionalFormatting sqref="F15:N15">
    <cfRule type="cellIs" dxfId="503" priority="500" operator="greaterThan">
      <formula>0</formula>
    </cfRule>
  </conditionalFormatting>
  <conditionalFormatting sqref="F15:N15">
    <cfRule type="cellIs" dxfId="502" priority="499" operator="greaterThan">
      <formula>0</formula>
    </cfRule>
  </conditionalFormatting>
  <conditionalFormatting sqref="F15:N15">
    <cfRule type="cellIs" dxfId="501" priority="498" operator="greaterThan">
      <formula>0</formula>
    </cfRule>
  </conditionalFormatting>
  <conditionalFormatting sqref="F15:N15">
    <cfRule type="cellIs" dxfId="500" priority="497" operator="greaterThan">
      <formula>0</formula>
    </cfRule>
  </conditionalFormatting>
  <conditionalFormatting sqref="F15:N15">
    <cfRule type="cellIs" dxfId="499" priority="496" operator="greaterThan">
      <formula>0</formula>
    </cfRule>
  </conditionalFormatting>
  <conditionalFormatting sqref="F15:N15">
    <cfRule type="cellIs" dxfId="498" priority="495" operator="greaterThan">
      <formula>0</formula>
    </cfRule>
  </conditionalFormatting>
  <conditionalFormatting sqref="F15:N15">
    <cfRule type="cellIs" dxfId="497" priority="494" operator="greaterThan">
      <formula>0</formula>
    </cfRule>
  </conditionalFormatting>
  <conditionalFormatting sqref="F15:N15">
    <cfRule type="cellIs" dxfId="496" priority="493" operator="greaterThan">
      <formula>0</formula>
    </cfRule>
  </conditionalFormatting>
  <conditionalFormatting sqref="F15:N15">
    <cfRule type="cellIs" dxfId="495" priority="492" operator="greaterThan">
      <formula>0</formula>
    </cfRule>
  </conditionalFormatting>
  <conditionalFormatting sqref="F15:N15">
    <cfRule type="cellIs" dxfId="494" priority="491" operator="greaterThan">
      <formula>0</formula>
    </cfRule>
  </conditionalFormatting>
  <conditionalFormatting sqref="F15:N15">
    <cfRule type="cellIs" dxfId="493" priority="490" operator="greaterThan">
      <formula>0</formula>
    </cfRule>
  </conditionalFormatting>
  <conditionalFormatting sqref="F15:N15">
    <cfRule type="cellIs" dxfId="492" priority="489" operator="greaterThan">
      <formula>0</formula>
    </cfRule>
  </conditionalFormatting>
  <conditionalFormatting sqref="F15:N15">
    <cfRule type="cellIs" dxfId="491" priority="488" operator="greaterThan">
      <formula>0</formula>
    </cfRule>
  </conditionalFormatting>
  <conditionalFormatting sqref="F15:N15">
    <cfRule type="cellIs" dxfId="490" priority="487" operator="greaterThan">
      <formula>0</formula>
    </cfRule>
  </conditionalFormatting>
  <conditionalFormatting sqref="F15:N15">
    <cfRule type="cellIs" dxfId="489" priority="486" operator="greaterThan">
      <formula>0</formula>
    </cfRule>
  </conditionalFormatting>
  <conditionalFormatting sqref="F15:N15">
    <cfRule type="cellIs" dxfId="488" priority="485" operator="greaterThan">
      <formula>0</formula>
    </cfRule>
  </conditionalFormatting>
  <conditionalFormatting sqref="F15:N15">
    <cfRule type="cellIs" dxfId="487" priority="484" operator="greaterThan">
      <formula>0</formula>
    </cfRule>
  </conditionalFormatting>
  <conditionalFormatting sqref="F15:N15">
    <cfRule type="cellIs" dxfId="486" priority="483" operator="greaterThan">
      <formula>0</formula>
    </cfRule>
  </conditionalFormatting>
  <conditionalFormatting sqref="F15:N15">
    <cfRule type="cellIs" dxfId="485" priority="482" operator="greaterThan">
      <formula>0</formula>
    </cfRule>
  </conditionalFormatting>
  <conditionalFormatting sqref="F15:N15">
    <cfRule type="cellIs" dxfId="484" priority="481" operator="greaterThan">
      <formula>0</formula>
    </cfRule>
  </conditionalFormatting>
  <conditionalFormatting sqref="F15:N15">
    <cfRule type="cellIs" dxfId="483" priority="480" operator="greaterThan">
      <formula>0</formula>
    </cfRule>
  </conditionalFormatting>
  <conditionalFormatting sqref="F15:N15">
    <cfRule type="cellIs" dxfId="482" priority="479" operator="greaterThan">
      <formula>0</formula>
    </cfRule>
  </conditionalFormatting>
  <conditionalFormatting sqref="F15:N15">
    <cfRule type="cellIs" dxfId="481" priority="478" operator="greaterThan">
      <formula>0</formula>
    </cfRule>
  </conditionalFormatting>
  <conditionalFormatting sqref="F15:N15">
    <cfRule type="cellIs" dxfId="480" priority="477" operator="greaterThan">
      <formula>0</formula>
    </cfRule>
  </conditionalFormatting>
  <conditionalFormatting sqref="F15:N15">
    <cfRule type="cellIs" dxfId="479" priority="476" operator="greaterThan">
      <formula>0</formula>
    </cfRule>
  </conditionalFormatting>
  <conditionalFormatting sqref="F15:N15">
    <cfRule type="cellIs" dxfId="478" priority="475" operator="greaterThan">
      <formula>0</formula>
    </cfRule>
  </conditionalFormatting>
  <conditionalFormatting sqref="F15:N15">
    <cfRule type="cellIs" dxfId="477" priority="474" operator="greaterThan">
      <formula>0</formula>
    </cfRule>
  </conditionalFormatting>
  <conditionalFormatting sqref="F15:N15">
    <cfRule type="cellIs" dxfId="476" priority="473" operator="greaterThan">
      <formula>0</formula>
    </cfRule>
  </conditionalFormatting>
  <conditionalFormatting sqref="F15:N15">
    <cfRule type="cellIs" dxfId="475" priority="472" operator="greaterThan">
      <formula>0</formula>
    </cfRule>
  </conditionalFormatting>
  <conditionalFormatting sqref="F15:N15">
    <cfRule type="cellIs" dxfId="474" priority="471" operator="greaterThan">
      <formula>0</formula>
    </cfRule>
  </conditionalFormatting>
  <conditionalFormatting sqref="F15:N15">
    <cfRule type="cellIs" dxfId="473" priority="470" operator="greaterThan">
      <formula>0</formula>
    </cfRule>
  </conditionalFormatting>
  <conditionalFormatting sqref="F15:N15">
    <cfRule type="cellIs" dxfId="472" priority="469" operator="greaterThan">
      <formula>0</formula>
    </cfRule>
  </conditionalFormatting>
  <conditionalFormatting sqref="F15:N15">
    <cfRule type="cellIs" dxfId="471" priority="468" operator="greaterThan">
      <formula>0</formula>
    </cfRule>
  </conditionalFormatting>
  <conditionalFormatting sqref="F15:N15">
    <cfRule type="cellIs" dxfId="470" priority="467" operator="greaterThan">
      <formula>0</formula>
    </cfRule>
  </conditionalFormatting>
  <conditionalFormatting sqref="F15:N15">
    <cfRule type="cellIs" dxfId="469" priority="466" operator="greaterThan">
      <formula>0</formula>
    </cfRule>
  </conditionalFormatting>
  <conditionalFormatting sqref="F15:N15">
    <cfRule type="cellIs" dxfId="468" priority="465" operator="greaterThan">
      <formula>0</formula>
    </cfRule>
  </conditionalFormatting>
  <conditionalFormatting sqref="F15:N15">
    <cfRule type="cellIs" dxfId="467" priority="464" operator="greaterThan">
      <formula>0</formula>
    </cfRule>
  </conditionalFormatting>
  <conditionalFormatting sqref="F15:N15">
    <cfRule type="cellIs" dxfId="466" priority="463" operator="greaterThan">
      <formula>0</formula>
    </cfRule>
  </conditionalFormatting>
  <conditionalFormatting sqref="F15:N15">
    <cfRule type="cellIs" dxfId="465" priority="462" operator="greaterThan">
      <formula>0</formula>
    </cfRule>
  </conditionalFormatting>
  <conditionalFormatting sqref="F15:N15">
    <cfRule type="cellIs" dxfId="464" priority="461" operator="greaterThan">
      <formula>0</formula>
    </cfRule>
  </conditionalFormatting>
  <conditionalFormatting sqref="F15:N15">
    <cfRule type="cellIs" dxfId="463" priority="460" operator="greaterThan">
      <formula>0</formula>
    </cfRule>
  </conditionalFormatting>
  <conditionalFormatting sqref="F15:N15">
    <cfRule type="cellIs" dxfId="462" priority="459" operator="greaterThan">
      <formula>0</formula>
    </cfRule>
  </conditionalFormatting>
  <conditionalFormatting sqref="F15:N15">
    <cfRule type="cellIs" dxfId="461" priority="458" operator="greaterThan">
      <formula>0</formula>
    </cfRule>
  </conditionalFormatting>
  <conditionalFormatting sqref="F15:N15">
    <cfRule type="cellIs" dxfId="460" priority="457" operator="greaterThan">
      <formula>0</formula>
    </cfRule>
  </conditionalFormatting>
  <conditionalFormatting sqref="F15:N15">
    <cfRule type="cellIs" dxfId="459" priority="456" operator="greaterThan">
      <formula>0</formula>
    </cfRule>
  </conditionalFormatting>
  <conditionalFormatting sqref="F15:N15">
    <cfRule type="cellIs" dxfId="458" priority="455" operator="greaterThan">
      <formula>0</formula>
    </cfRule>
  </conditionalFormatting>
  <conditionalFormatting sqref="F15:N15">
    <cfRule type="cellIs" dxfId="457" priority="454" operator="greaterThan">
      <formula>0</formula>
    </cfRule>
  </conditionalFormatting>
  <conditionalFormatting sqref="F15:N15">
    <cfRule type="cellIs" dxfId="456" priority="453" operator="greaterThan">
      <formula>0</formula>
    </cfRule>
  </conditionalFormatting>
  <conditionalFormatting sqref="F15:N15">
    <cfRule type="cellIs" dxfId="455" priority="452" operator="greaterThan">
      <formula>0</formula>
    </cfRule>
  </conditionalFormatting>
  <conditionalFormatting sqref="F15:N15">
    <cfRule type="cellIs" dxfId="454" priority="451" operator="greaterThan">
      <formula>0</formula>
    </cfRule>
  </conditionalFormatting>
  <conditionalFormatting sqref="F15:N15">
    <cfRule type="cellIs" dxfId="453" priority="450" operator="greaterThan">
      <formula>0</formula>
    </cfRule>
  </conditionalFormatting>
  <conditionalFormatting sqref="F15:N15">
    <cfRule type="cellIs" dxfId="452" priority="449" operator="greaterThan">
      <formula>0</formula>
    </cfRule>
  </conditionalFormatting>
  <conditionalFormatting sqref="F15:N15">
    <cfRule type="cellIs" dxfId="451" priority="448" operator="greaterThan">
      <formula>0</formula>
    </cfRule>
  </conditionalFormatting>
  <conditionalFormatting sqref="F15:N15">
    <cfRule type="cellIs" dxfId="450" priority="447" operator="greaterThan">
      <formula>0</formula>
    </cfRule>
  </conditionalFormatting>
  <conditionalFormatting sqref="F15:N15">
    <cfRule type="cellIs" dxfId="449" priority="446" operator="greaterThan">
      <formula>0</formula>
    </cfRule>
  </conditionalFormatting>
  <conditionalFormatting sqref="F15:N15">
    <cfRule type="cellIs" dxfId="448" priority="445" operator="greaterThan">
      <formula>0</formula>
    </cfRule>
  </conditionalFormatting>
  <conditionalFormatting sqref="F15:N15">
    <cfRule type="cellIs" dxfId="447" priority="444" operator="greaterThan">
      <formula>0</formula>
    </cfRule>
  </conditionalFormatting>
  <conditionalFormatting sqref="F15:N15">
    <cfRule type="cellIs" dxfId="446" priority="443" operator="greaterThan">
      <formula>0</formula>
    </cfRule>
  </conditionalFormatting>
  <conditionalFormatting sqref="F15:N15">
    <cfRule type="cellIs" dxfId="445" priority="442" operator="greaterThan">
      <formula>0</formula>
    </cfRule>
  </conditionalFormatting>
  <conditionalFormatting sqref="F15:N15">
    <cfRule type="cellIs" dxfId="444" priority="441" operator="greaterThan">
      <formula>0</formula>
    </cfRule>
  </conditionalFormatting>
  <conditionalFormatting sqref="F15:N15">
    <cfRule type="cellIs" dxfId="443" priority="440" operator="greaterThan">
      <formula>0</formula>
    </cfRule>
  </conditionalFormatting>
  <conditionalFormatting sqref="F15:N15">
    <cfRule type="cellIs" dxfId="442" priority="439" operator="greaterThan">
      <formula>0</formula>
    </cfRule>
  </conditionalFormatting>
  <conditionalFormatting sqref="F15:N15">
    <cfRule type="cellIs" dxfId="441" priority="438" operator="greaterThan">
      <formula>0</formula>
    </cfRule>
  </conditionalFormatting>
  <conditionalFormatting sqref="F15:N15">
    <cfRule type="cellIs" dxfId="440" priority="437" operator="greaterThan">
      <formula>0</formula>
    </cfRule>
  </conditionalFormatting>
  <conditionalFormatting sqref="F15:N15">
    <cfRule type="cellIs" dxfId="439" priority="436" operator="greaterThan">
      <formula>0</formula>
    </cfRule>
  </conditionalFormatting>
  <conditionalFormatting sqref="F15:N15">
    <cfRule type="cellIs" dxfId="438" priority="435" operator="greaterThan">
      <formula>0</formula>
    </cfRule>
  </conditionalFormatting>
  <conditionalFormatting sqref="F15:N15">
    <cfRule type="cellIs" dxfId="437" priority="434" operator="greaterThan">
      <formula>0</formula>
    </cfRule>
  </conditionalFormatting>
  <conditionalFormatting sqref="F15:N15">
    <cfRule type="cellIs" dxfId="436" priority="433" operator="greaterThan">
      <formula>0</formula>
    </cfRule>
  </conditionalFormatting>
  <conditionalFormatting sqref="F15:N15">
    <cfRule type="cellIs" dxfId="435" priority="432" operator="greaterThan">
      <formula>0</formula>
    </cfRule>
  </conditionalFormatting>
  <conditionalFormatting sqref="F15:N15">
    <cfRule type="cellIs" dxfId="434" priority="431" operator="greaterThan">
      <formula>0</formula>
    </cfRule>
  </conditionalFormatting>
  <conditionalFormatting sqref="F15:N15">
    <cfRule type="cellIs" dxfId="433" priority="430" operator="greaterThan">
      <formula>0</formula>
    </cfRule>
  </conditionalFormatting>
  <conditionalFormatting sqref="F15:N15">
    <cfRule type="cellIs" dxfId="432" priority="429" operator="greaterThan">
      <formula>0</formula>
    </cfRule>
  </conditionalFormatting>
  <conditionalFormatting sqref="F15:N15">
    <cfRule type="cellIs" dxfId="431" priority="428" operator="greaterThan">
      <formula>0</formula>
    </cfRule>
  </conditionalFormatting>
  <conditionalFormatting sqref="F15:N15">
    <cfRule type="cellIs" dxfId="430" priority="427" operator="greaterThan">
      <formula>0</formula>
    </cfRule>
  </conditionalFormatting>
  <conditionalFormatting sqref="F15:N15">
    <cfRule type="cellIs" dxfId="429" priority="426" operator="greaterThan">
      <formula>0</formula>
    </cfRule>
  </conditionalFormatting>
  <conditionalFormatting sqref="F15:N15">
    <cfRule type="cellIs" dxfId="428" priority="425" operator="greaterThan">
      <formula>0</formula>
    </cfRule>
  </conditionalFormatting>
  <conditionalFormatting sqref="F15:N15">
    <cfRule type="cellIs" dxfId="427" priority="424" operator="greaterThan">
      <formula>0</formula>
    </cfRule>
  </conditionalFormatting>
  <conditionalFormatting sqref="F15:N15">
    <cfRule type="cellIs" dxfId="426" priority="423" operator="greaterThan">
      <formula>0</formula>
    </cfRule>
  </conditionalFormatting>
  <conditionalFormatting sqref="F15:N15">
    <cfRule type="cellIs" dxfId="425" priority="422" operator="greaterThan">
      <formula>0</formula>
    </cfRule>
  </conditionalFormatting>
  <conditionalFormatting sqref="F15:N15">
    <cfRule type="cellIs" dxfId="424" priority="421" operator="greaterThan">
      <formula>0</formula>
    </cfRule>
  </conditionalFormatting>
  <conditionalFormatting sqref="F15:N15">
    <cfRule type="cellIs" dxfId="423" priority="420" operator="greaterThan">
      <formula>0</formula>
    </cfRule>
  </conditionalFormatting>
  <conditionalFormatting sqref="F15:N15">
    <cfRule type="cellIs" dxfId="422" priority="419" operator="greaterThan">
      <formula>0</formula>
    </cfRule>
  </conditionalFormatting>
  <conditionalFormatting sqref="F15:N15">
    <cfRule type="cellIs" dxfId="421" priority="418" operator="greaterThan">
      <formula>0</formula>
    </cfRule>
  </conditionalFormatting>
  <conditionalFormatting sqref="F15:N15">
    <cfRule type="cellIs" dxfId="420" priority="417" operator="greaterThan">
      <formula>0</formula>
    </cfRule>
  </conditionalFormatting>
  <conditionalFormatting sqref="F15:N15">
    <cfRule type="cellIs" dxfId="419" priority="416" operator="greaterThan">
      <formula>0</formula>
    </cfRule>
  </conditionalFormatting>
  <conditionalFormatting sqref="F15:N15">
    <cfRule type="cellIs" dxfId="418" priority="415" operator="greaterThan">
      <formula>0</formula>
    </cfRule>
  </conditionalFormatting>
  <conditionalFormatting sqref="F15:N15">
    <cfRule type="cellIs" dxfId="417" priority="414" operator="greaterThan">
      <formula>0</formula>
    </cfRule>
  </conditionalFormatting>
  <conditionalFormatting sqref="F15:N15">
    <cfRule type="cellIs" dxfId="416" priority="413" operator="greaterThan">
      <formula>0</formula>
    </cfRule>
  </conditionalFormatting>
  <conditionalFormatting sqref="F15:N15">
    <cfRule type="cellIs" dxfId="415" priority="412" operator="greaterThan">
      <formula>0</formula>
    </cfRule>
  </conditionalFormatting>
  <conditionalFormatting sqref="F15:N15">
    <cfRule type="cellIs" dxfId="414" priority="411" operator="greaterThan">
      <formula>0</formula>
    </cfRule>
  </conditionalFormatting>
  <conditionalFormatting sqref="F15:N15">
    <cfRule type="cellIs" dxfId="413" priority="410" operator="greaterThan">
      <formula>0</formula>
    </cfRule>
  </conditionalFormatting>
  <conditionalFormatting sqref="F15:N15">
    <cfRule type="cellIs" dxfId="412" priority="409" operator="greaterThan">
      <formula>0</formula>
    </cfRule>
  </conditionalFormatting>
  <conditionalFormatting sqref="F15:N15">
    <cfRule type="cellIs" dxfId="411" priority="408" operator="greaterThan">
      <formula>0</formula>
    </cfRule>
  </conditionalFormatting>
  <conditionalFormatting sqref="F15:N15">
    <cfRule type="cellIs" dxfId="410" priority="407" operator="greaterThan">
      <formula>0</formula>
    </cfRule>
  </conditionalFormatting>
  <conditionalFormatting sqref="F15:N15">
    <cfRule type="cellIs" dxfId="409" priority="406" operator="greaterThan">
      <formula>0</formula>
    </cfRule>
  </conditionalFormatting>
  <conditionalFormatting sqref="F15:N15">
    <cfRule type="cellIs" dxfId="408" priority="405" operator="greaterThan">
      <formula>0</formula>
    </cfRule>
  </conditionalFormatting>
  <conditionalFormatting sqref="F15:N15">
    <cfRule type="cellIs" dxfId="407" priority="404" operator="greaterThan">
      <formula>0</formula>
    </cfRule>
  </conditionalFormatting>
  <conditionalFormatting sqref="F15:N15">
    <cfRule type="cellIs" dxfId="406" priority="403" operator="greaterThan">
      <formula>0</formula>
    </cfRule>
  </conditionalFormatting>
  <conditionalFormatting sqref="F15:N15">
    <cfRule type="cellIs" dxfId="405" priority="402" operator="greaterThan">
      <formula>0</formula>
    </cfRule>
  </conditionalFormatting>
  <conditionalFormatting sqref="F15:N15">
    <cfRule type="cellIs" dxfId="404" priority="401" operator="greaterThan">
      <formula>0</formula>
    </cfRule>
  </conditionalFormatting>
  <conditionalFormatting sqref="F15:N15">
    <cfRule type="cellIs" dxfId="403" priority="400" operator="greaterThan">
      <formula>0</formula>
    </cfRule>
  </conditionalFormatting>
  <conditionalFormatting sqref="F15:N15">
    <cfRule type="cellIs" dxfId="402" priority="399" operator="greaterThan">
      <formula>0</formula>
    </cfRule>
  </conditionalFormatting>
  <conditionalFormatting sqref="F15:N15">
    <cfRule type="cellIs" dxfId="401" priority="398" operator="greaterThan">
      <formula>0</formula>
    </cfRule>
  </conditionalFormatting>
  <conditionalFormatting sqref="F15:N15">
    <cfRule type="cellIs" dxfId="400" priority="397" operator="greaterThan">
      <formula>0</formula>
    </cfRule>
  </conditionalFormatting>
  <conditionalFormatting sqref="F15:N15">
    <cfRule type="cellIs" dxfId="399" priority="396" operator="greaterThan">
      <formula>0</formula>
    </cfRule>
  </conditionalFormatting>
  <conditionalFormatting sqref="F15:N15">
    <cfRule type="cellIs" dxfId="398" priority="395" operator="greaterThan">
      <formula>0</formula>
    </cfRule>
  </conditionalFormatting>
  <conditionalFormatting sqref="F15:N15">
    <cfRule type="cellIs" dxfId="397" priority="394" operator="greaterThan">
      <formula>0</formula>
    </cfRule>
  </conditionalFormatting>
  <conditionalFormatting sqref="F15:N15">
    <cfRule type="cellIs" dxfId="396" priority="393" operator="greaterThan">
      <formula>0</formula>
    </cfRule>
  </conditionalFormatting>
  <conditionalFormatting sqref="F15:N15">
    <cfRule type="cellIs" dxfId="395" priority="392" operator="greaterThan">
      <formula>0</formula>
    </cfRule>
  </conditionalFormatting>
  <conditionalFormatting sqref="F15:N15">
    <cfRule type="cellIs" dxfId="394" priority="391" operator="greaterThan">
      <formula>0</formula>
    </cfRule>
  </conditionalFormatting>
  <conditionalFormatting sqref="F15:N15">
    <cfRule type="cellIs" dxfId="393" priority="390" operator="greaterThan">
      <formula>0</formula>
    </cfRule>
  </conditionalFormatting>
  <conditionalFormatting sqref="F15:N15">
    <cfRule type="cellIs" dxfId="392" priority="389" operator="greaterThan">
      <formula>0</formula>
    </cfRule>
  </conditionalFormatting>
  <conditionalFormatting sqref="F15:N15">
    <cfRule type="cellIs" dxfId="391" priority="388" operator="greaterThan">
      <formula>0</formula>
    </cfRule>
  </conditionalFormatting>
  <conditionalFormatting sqref="F15:N15">
    <cfRule type="cellIs" dxfId="390" priority="387" operator="greaterThan">
      <formula>0</formula>
    </cfRule>
  </conditionalFormatting>
  <conditionalFormatting sqref="F15:N15">
    <cfRule type="cellIs" dxfId="389" priority="386" operator="greaterThan">
      <formula>0</formula>
    </cfRule>
  </conditionalFormatting>
  <conditionalFormatting sqref="F15:N15">
    <cfRule type="cellIs" dxfId="388" priority="385" operator="greaterThan">
      <formula>0</formula>
    </cfRule>
  </conditionalFormatting>
  <conditionalFormatting sqref="F15:N15">
    <cfRule type="cellIs" dxfId="387" priority="384" operator="greaterThan">
      <formula>0</formula>
    </cfRule>
  </conditionalFormatting>
  <conditionalFormatting sqref="F15:N15">
    <cfRule type="cellIs" dxfId="386" priority="383" operator="greaterThan">
      <formula>0</formula>
    </cfRule>
  </conditionalFormatting>
  <conditionalFormatting sqref="F15:N15">
    <cfRule type="cellIs" dxfId="385" priority="382" operator="greaterThan">
      <formula>0</formula>
    </cfRule>
  </conditionalFormatting>
  <conditionalFormatting sqref="F15:N15">
    <cfRule type="cellIs" dxfId="384" priority="381" operator="greaterThan">
      <formula>0</formula>
    </cfRule>
  </conditionalFormatting>
  <conditionalFormatting sqref="F15:N15">
    <cfRule type="cellIs" dxfId="383" priority="380" operator="greaterThan">
      <formula>0</formula>
    </cfRule>
  </conditionalFormatting>
  <conditionalFormatting sqref="F15:N15">
    <cfRule type="cellIs" dxfId="382" priority="379" operator="greaterThan">
      <formula>0</formula>
    </cfRule>
  </conditionalFormatting>
  <conditionalFormatting sqref="F15:N15">
    <cfRule type="cellIs" dxfId="381" priority="378" operator="greaterThan">
      <formula>0</formula>
    </cfRule>
  </conditionalFormatting>
  <conditionalFormatting sqref="F15:N15">
    <cfRule type="cellIs" dxfId="380" priority="377" operator="greaterThan">
      <formula>0</formula>
    </cfRule>
  </conditionalFormatting>
  <conditionalFormatting sqref="F15:N15">
    <cfRule type="cellIs" dxfId="379" priority="376" operator="greaterThan">
      <formula>0</formula>
    </cfRule>
  </conditionalFormatting>
  <conditionalFormatting sqref="F15:N15">
    <cfRule type="cellIs" dxfId="378" priority="375" operator="greaterThan">
      <formula>0</formula>
    </cfRule>
  </conditionalFormatting>
  <conditionalFormatting sqref="F15:N15">
    <cfRule type="cellIs" dxfId="377" priority="374" operator="greaterThan">
      <formula>0</formula>
    </cfRule>
  </conditionalFormatting>
  <conditionalFormatting sqref="F15:N15">
    <cfRule type="cellIs" dxfId="376" priority="373" operator="greaterThan">
      <formula>0</formula>
    </cfRule>
  </conditionalFormatting>
  <conditionalFormatting sqref="F15:N15">
    <cfRule type="cellIs" dxfId="375" priority="372" operator="greaterThan">
      <formula>0</formula>
    </cfRule>
  </conditionalFormatting>
  <conditionalFormatting sqref="F15:N15">
    <cfRule type="cellIs" dxfId="374" priority="371" operator="greaterThan">
      <formula>0</formula>
    </cfRule>
  </conditionalFormatting>
  <conditionalFormatting sqref="F15:N15">
    <cfRule type="cellIs" dxfId="373" priority="370" operator="greaterThan">
      <formula>0</formula>
    </cfRule>
  </conditionalFormatting>
  <conditionalFormatting sqref="F15:N15">
    <cfRule type="cellIs" dxfId="372" priority="369" operator="greaterThan">
      <formula>0</formula>
    </cfRule>
  </conditionalFormatting>
  <conditionalFormatting sqref="F15:N15">
    <cfRule type="cellIs" dxfId="371" priority="368" operator="greaterThan">
      <formula>0</formula>
    </cfRule>
  </conditionalFormatting>
  <conditionalFormatting sqref="F15:N15">
    <cfRule type="cellIs" dxfId="370" priority="367" operator="greaterThan">
      <formula>0</formula>
    </cfRule>
  </conditionalFormatting>
  <conditionalFormatting sqref="F15:N15">
    <cfRule type="cellIs" dxfId="369" priority="366" operator="greaterThan">
      <formula>0</formula>
    </cfRule>
  </conditionalFormatting>
  <conditionalFormatting sqref="F15:N15">
    <cfRule type="cellIs" dxfId="368" priority="365" operator="greaterThan">
      <formula>0</formula>
    </cfRule>
  </conditionalFormatting>
  <conditionalFormatting sqref="F15:N15">
    <cfRule type="cellIs" dxfId="367" priority="364" operator="greaterThan">
      <formula>0</formula>
    </cfRule>
  </conditionalFormatting>
  <conditionalFormatting sqref="F15:N15">
    <cfRule type="cellIs" dxfId="366" priority="363" operator="greaterThan">
      <formula>0</formula>
    </cfRule>
  </conditionalFormatting>
  <conditionalFormatting sqref="F15:N15">
    <cfRule type="cellIs" dxfId="365" priority="362" operator="greaterThan">
      <formula>0</formula>
    </cfRule>
  </conditionalFormatting>
  <conditionalFormatting sqref="F15:N15">
    <cfRule type="cellIs" dxfId="364" priority="361" operator="greaterThan">
      <formula>0</formula>
    </cfRule>
  </conditionalFormatting>
  <conditionalFormatting sqref="F15:N15">
    <cfRule type="cellIs" dxfId="363" priority="360" operator="greaterThan">
      <formula>0</formula>
    </cfRule>
  </conditionalFormatting>
  <conditionalFormatting sqref="F15:N15">
    <cfRule type="cellIs" dxfId="362" priority="359" operator="greaterThan">
      <formula>0</formula>
    </cfRule>
  </conditionalFormatting>
  <conditionalFormatting sqref="F15:N15">
    <cfRule type="cellIs" dxfId="361" priority="358" operator="greaterThan">
      <formula>0</formula>
    </cfRule>
  </conditionalFormatting>
  <conditionalFormatting sqref="F15:N15">
    <cfRule type="cellIs" dxfId="360" priority="357" operator="greaterThan">
      <formula>0</formula>
    </cfRule>
  </conditionalFormatting>
  <conditionalFormatting sqref="F15:N15">
    <cfRule type="cellIs" dxfId="359" priority="356" operator="greaterThan">
      <formula>0</formula>
    </cfRule>
  </conditionalFormatting>
  <conditionalFormatting sqref="F15:N15">
    <cfRule type="cellIs" dxfId="358" priority="355" operator="greaterThan">
      <formula>0</formula>
    </cfRule>
  </conditionalFormatting>
  <conditionalFormatting sqref="F15:N15">
    <cfRule type="cellIs" dxfId="357" priority="354" operator="greaterThan">
      <formula>0</formula>
    </cfRule>
  </conditionalFormatting>
  <conditionalFormatting sqref="F15:N15">
    <cfRule type="cellIs" dxfId="356" priority="353" operator="greaterThan">
      <formula>0</formula>
    </cfRule>
  </conditionalFormatting>
  <conditionalFormatting sqref="F15:N15">
    <cfRule type="cellIs" dxfId="355" priority="352" operator="greaterThan">
      <formula>0</formula>
    </cfRule>
  </conditionalFormatting>
  <conditionalFormatting sqref="F15:N15">
    <cfRule type="cellIs" dxfId="354" priority="351" operator="greaterThan">
      <formula>0</formula>
    </cfRule>
  </conditionalFormatting>
  <conditionalFormatting sqref="F15:N15">
    <cfRule type="cellIs" dxfId="353" priority="350" operator="greaterThan">
      <formula>0</formula>
    </cfRule>
  </conditionalFormatting>
  <conditionalFormatting sqref="F15:N15">
    <cfRule type="cellIs" dxfId="352" priority="349" operator="greaterThan">
      <formula>0</formula>
    </cfRule>
  </conditionalFormatting>
  <conditionalFormatting sqref="F15:N15">
    <cfRule type="cellIs" dxfId="351" priority="348" operator="greaterThan">
      <formula>0</formula>
    </cfRule>
  </conditionalFormatting>
  <conditionalFormatting sqref="F15:N15">
    <cfRule type="cellIs" dxfId="350" priority="347" operator="greaterThan">
      <formula>0</formula>
    </cfRule>
  </conditionalFormatting>
  <conditionalFormatting sqref="F15:N15">
    <cfRule type="cellIs" dxfId="349" priority="346" operator="greaterThan">
      <formula>0</formula>
    </cfRule>
  </conditionalFormatting>
  <conditionalFormatting sqref="F15:N15">
    <cfRule type="cellIs" dxfId="348" priority="345" operator="greaterThan">
      <formula>0</formula>
    </cfRule>
  </conditionalFormatting>
  <conditionalFormatting sqref="F15:N15">
    <cfRule type="cellIs" dxfId="347" priority="344" operator="greaterThan">
      <formula>0</formula>
    </cfRule>
  </conditionalFormatting>
  <conditionalFormatting sqref="F15:N15">
    <cfRule type="cellIs" dxfId="346" priority="343" operator="greaterThan">
      <formula>0</formula>
    </cfRule>
  </conditionalFormatting>
  <conditionalFormatting sqref="F15:N15">
    <cfRule type="cellIs" dxfId="345" priority="342" operator="greaterThan">
      <formula>0</formula>
    </cfRule>
  </conditionalFormatting>
  <conditionalFormatting sqref="F15:N15">
    <cfRule type="cellIs" dxfId="344" priority="341" operator="greaterThan">
      <formula>0</formula>
    </cfRule>
  </conditionalFormatting>
  <conditionalFormatting sqref="F15:N15">
    <cfRule type="cellIs" dxfId="343" priority="340" operator="greaterThan">
      <formula>0</formula>
    </cfRule>
  </conditionalFormatting>
  <conditionalFormatting sqref="F15:N15">
    <cfRule type="cellIs" dxfId="342" priority="339" operator="greaterThan">
      <formula>0</formula>
    </cfRule>
  </conditionalFormatting>
  <conditionalFormatting sqref="F15:N15">
    <cfRule type="cellIs" dxfId="341" priority="338" operator="greaterThan">
      <formula>0</formula>
    </cfRule>
  </conditionalFormatting>
  <conditionalFormatting sqref="F15:N15">
    <cfRule type="cellIs" dxfId="340" priority="337" operator="greaterThan">
      <formula>0</formula>
    </cfRule>
  </conditionalFormatting>
  <conditionalFormatting sqref="F15:N15">
    <cfRule type="cellIs" dxfId="339" priority="336" operator="greaterThan">
      <formula>0</formula>
    </cfRule>
  </conditionalFormatting>
  <conditionalFormatting sqref="F15:N15">
    <cfRule type="cellIs" dxfId="338" priority="335" operator="greaterThan">
      <formula>0</formula>
    </cfRule>
  </conditionalFormatting>
  <conditionalFormatting sqref="F15:N15">
    <cfRule type="cellIs" dxfId="337" priority="334" operator="greaterThan">
      <formula>0</formula>
    </cfRule>
  </conditionalFormatting>
  <conditionalFormatting sqref="F15:N15">
    <cfRule type="cellIs" dxfId="336" priority="333" operator="greaterThan">
      <formula>0</formula>
    </cfRule>
  </conditionalFormatting>
  <conditionalFormatting sqref="F15:N15">
    <cfRule type="cellIs" dxfId="335" priority="332" operator="greaterThan">
      <formula>0</formula>
    </cfRule>
  </conditionalFormatting>
  <conditionalFormatting sqref="F15:N15">
    <cfRule type="cellIs" dxfId="334" priority="331" operator="greaterThan">
      <formula>0</formula>
    </cfRule>
  </conditionalFormatting>
  <conditionalFormatting sqref="F15:N15">
    <cfRule type="cellIs" dxfId="333" priority="330" operator="greaterThan">
      <formula>0</formula>
    </cfRule>
  </conditionalFormatting>
  <conditionalFormatting sqref="F15:N15">
    <cfRule type="cellIs" dxfId="332" priority="329" operator="greaterThan">
      <formula>0</formula>
    </cfRule>
  </conditionalFormatting>
  <conditionalFormatting sqref="F15:N15">
    <cfRule type="cellIs" dxfId="331" priority="328" operator="greaterThan">
      <formula>0</formula>
    </cfRule>
  </conditionalFormatting>
  <conditionalFormatting sqref="F15:N15">
    <cfRule type="cellIs" dxfId="330" priority="327" operator="greaterThan">
      <formula>0</formula>
    </cfRule>
  </conditionalFormatting>
  <conditionalFormatting sqref="F15:N15">
    <cfRule type="cellIs" dxfId="329" priority="326" operator="greaterThan">
      <formula>0</formula>
    </cfRule>
  </conditionalFormatting>
  <conditionalFormatting sqref="F15:N15">
    <cfRule type="cellIs" dxfId="328" priority="325" operator="greaterThan">
      <formula>0</formula>
    </cfRule>
  </conditionalFormatting>
  <conditionalFormatting sqref="F15:N15">
    <cfRule type="cellIs" dxfId="327" priority="324" operator="greaterThan">
      <formula>0</formula>
    </cfRule>
  </conditionalFormatting>
  <conditionalFormatting sqref="F15:N15">
    <cfRule type="cellIs" dxfId="326" priority="323" operator="greaterThan">
      <formula>0</formula>
    </cfRule>
  </conditionalFormatting>
  <conditionalFormatting sqref="F15:N15">
    <cfRule type="cellIs" dxfId="325" priority="322" operator="greaterThan">
      <formula>0</formula>
    </cfRule>
  </conditionalFormatting>
  <conditionalFormatting sqref="F15:N15">
    <cfRule type="cellIs" dxfId="324" priority="321" operator="greaterThan">
      <formula>0</formula>
    </cfRule>
  </conditionalFormatting>
  <conditionalFormatting sqref="F15:N15">
    <cfRule type="cellIs" dxfId="323" priority="320" operator="greaterThan">
      <formula>0</formula>
    </cfRule>
  </conditionalFormatting>
  <conditionalFormatting sqref="F15:N15">
    <cfRule type="cellIs" dxfId="322" priority="319" operator="greaterThan">
      <formula>0</formula>
    </cfRule>
  </conditionalFormatting>
  <conditionalFormatting sqref="F15:N15">
    <cfRule type="cellIs" dxfId="321" priority="318" operator="greaterThan">
      <formula>0</formula>
    </cfRule>
  </conditionalFormatting>
  <conditionalFormatting sqref="F15:N15">
    <cfRule type="cellIs" dxfId="320" priority="317" operator="greaterThan">
      <formula>0</formula>
    </cfRule>
  </conditionalFormatting>
  <conditionalFormatting sqref="F15:N15">
    <cfRule type="cellIs" dxfId="319" priority="316" operator="greaterThan">
      <formula>0</formula>
    </cfRule>
  </conditionalFormatting>
  <conditionalFormatting sqref="F15:N15">
    <cfRule type="cellIs" dxfId="318" priority="315" operator="greaterThan">
      <formula>0</formula>
    </cfRule>
  </conditionalFormatting>
  <conditionalFormatting sqref="F15:N15">
    <cfRule type="cellIs" dxfId="317" priority="314" operator="greaterThan">
      <formula>0</formula>
    </cfRule>
  </conditionalFormatting>
  <conditionalFormatting sqref="F15:N15">
    <cfRule type="cellIs" dxfId="316" priority="313" operator="greaterThan">
      <formula>0</formula>
    </cfRule>
  </conditionalFormatting>
  <conditionalFormatting sqref="F15:N15">
    <cfRule type="cellIs" dxfId="315" priority="312" operator="greaterThan">
      <formula>0</formula>
    </cfRule>
  </conditionalFormatting>
  <conditionalFormatting sqref="F15:N15">
    <cfRule type="cellIs" dxfId="314" priority="311" operator="greaterThan">
      <formula>0</formula>
    </cfRule>
  </conditionalFormatting>
  <conditionalFormatting sqref="F15:N15">
    <cfRule type="cellIs" dxfId="313" priority="310" operator="greaterThan">
      <formula>0</formula>
    </cfRule>
  </conditionalFormatting>
  <conditionalFormatting sqref="F15:N15">
    <cfRule type="cellIs" dxfId="312" priority="309" operator="greaterThan">
      <formula>0</formula>
    </cfRule>
  </conditionalFormatting>
  <conditionalFormatting sqref="F15:N15">
    <cfRule type="cellIs" dxfId="311" priority="308" operator="greaterThan">
      <formula>0</formula>
    </cfRule>
  </conditionalFormatting>
  <conditionalFormatting sqref="F15:N15">
    <cfRule type="cellIs" dxfId="310" priority="307" operator="greaterThan">
      <formula>0</formula>
    </cfRule>
  </conditionalFormatting>
  <conditionalFormatting sqref="F15:N15">
    <cfRule type="cellIs" dxfId="309" priority="306" operator="greaterThan">
      <formula>0</formula>
    </cfRule>
  </conditionalFormatting>
  <conditionalFormatting sqref="F15:N15">
    <cfRule type="cellIs" dxfId="308" priority="305" operator="greaterThan">
      <formula>0</formula>
    </cfRule>
  </conditionalFormatting>
  <conditionalFormatting sqref="F15:N15">
    <cfRule type="cellIs" dxfId="307" priority="304" operator="greaterThan">
      <formula>0</formula>
    </cfRule>
  </conditionalFormatting>
  <conditionalFormatting sqref="F15:N15">
    <cfRule type="cellIs" dxfId="306" priority="303" operator="greaterThan">
      <formula>0</formula>
    </cfRule>
  </conditionalFormatting>
  <conditionalFormatting sqref="F15:N15">
    <cfRule type="cellIs" dxfId="305" priority="302" operator="greaterThan">
      <formula>0</formula>
    </cfRule>
  </conditionalFormatting>
  <conditionalFormatting sqref="F15:N15">
    <cfRule type="cellIs" dxfId="304" priority="301" operator="greaterThan">
      <formula>0</formula>
    </cfRule>
  </conditionalFormatting>
  <conditionalFormatting sqref="F15:N15">
    <cfRule type="cellIs" dxfId="303" priority="300" operator="greaterThan">
      <formula>0</formula>
    </cfRule>
  </conditionalFormatting>
  <conditionalFormatting sqref="F15:N15">
    <cfRule type="cellIs" dxfId="302" priority="299" operator="greaterThan">
      <formula>0</formula>
    </cfRule>
  </conditionalFormatting>
  <conditionalFormatting sqref="F15:N15">
    <cfRule type="cellIs" dxfId="301" priority="298" operator="greaterThan">
      <formula>0</formula>
    </cfRule>
  </conditionalFormatting>
  <conditionalFormatting sqref="F15:N15">
    <cfRule type="cellIs" dxfId="300" priority="297" operator="greaterThan">
      <formula>0</formula>
    </cfRule>
  </conditionalFormatting>
  <conditionalFormatting sqref="F15:N15">
    <cfRule type="cellIs" dxfId="299" priority="296" operator="greaterThan">
      <formula>0</formula>
    </cfRule>
  </conditionalFormatting>
  <conditionalFormatting sqref="F15:N15">
    <cfRule type="cellIs" dxfId="298" priority="295" operator="greaterThan">
      <formula>0</formula>
    </cfRule>
  </conditionalFormatting>
  <conditionalFormatting sqref="F15:N15">
    <cfRule type="cellIs" dxfId="297" priority="294" operator="greaterThan">
      <formula>0</formula>
    </cfRule>
  </conditionalFormatting>
  <conditionalFormatting sqref="F15:N15">
    <cfRule type="cellIs" dxfId="296" priority="293" operator="greaterThan">
      <formula>0</formula>
    </cfRule>
  </conditionalFormatting>
  <conditionalFormatting sqref="F15:N15">
    <cfRule type="cellIs" dxfId="295" priority="292" operator="greaterThan">
      <formula>0</formula>
    </cfRule>
  </conditionalFormatting>
  <conditionalFormatting sqref="F15:N15">
    <cfRule type="cellIs" dxfId="294" priority="291" operator="greaterThan">
      <formula>0</formula>
    </cfRule>
  </conditionalFormatting>
  <conditionalFormatting sqref="F15:N15">
    <cfRule type="cellIs" dxfId="293" priority="290" operator="greaterThan">
      <formula>0</formula>
    </cfRule>
  </conditionalFormatting>
  <conditionalFormatting sqref="F15:N15">
    <cfRule type="cellIs" dxfId="292" priority="289" operator="greaterThan">
      <formula>0</formula>
    </cfRule>
  </conditionalFormatting>
  <conditionalFormatting sqref="F15:N15">
    <cfRule type="cellIs" dxfId="291" priority="288" operator="greaterThan">
      <formula>0</formula>
    </cfRule>
  </conditionalFormatting>
  <conditionalFormatting sqref="F15:N15">
    <cfRule type="cellIs" dxfId="290" priority="287" operator="greaterThan">
      <formula>0</formula>
    </cfRule>
  </conditionalFormatting>
  <conditionalFormatting sqref="F15:N15">
    <cfRule type="cellIs" dxfId="289" priority="286" operator="greaterThan">
      <formula>0</formula>
    </cfRule>
  </conditionalFormatting>
  <conditionalFormatting sqref="F15:N15">
    <cfRule type="cellIs" dxfId="288" priority="285" operator="greaterThan">
      <formula>0</formula>
    </cfRule>
  </conditionalFormatting>
  <conditionalFormatting sqref="F15:N15">
    <cfRule type="cellIs" dxfId="287" priority="284" operator="greaterThan">
      <formula>0</formula>
    </cfRule>
  </conditionalFormatting>
  <conditionalFormatting sqref="F15:N15">
    <cfRule type="cellIs" dxfId="286" priority="283" operator="greaterThan">
      <formula>0</formula>
    </cfRule>
  </conditionalFormatting>
  <conditionalFormatting sqref="F15:N15">
    <cfRule type="cellIs" dxfId="285" priority="282" operator="greaterThan">
      <formula>0</formula>
    </cfRule>
  </conditionalFormatting>
  <conditionalFormatting sqref="F15:N15">
    <cfRule type="cellIs" dxfId="284" priority="281" operator="greaterThan">
      <formula>0</formula>
    </cfRule>
  </conditionalFormatting>
  <conditionalFormatting sqref="F15:N15">
    <cfRule type="cellIs" dxfId="283" priority="280" operator="greaterThan">
      <formula>0</formula>
    </cfRule>
  </conditionalFormatting>
  <conditionalFormatting sqref="F15:N15">
    <cfRule type="cellIs" dxfId="282" priority="279" operator="greaterThan">
      <formula>0</formula>
    </cfRule>
  </conditionalFormatting>
  <conditionalFormatting sqref="F15:N15">
    <cfRule type="cellIs" dxfId="281" priority="278" operator="greaterThan">
      <formula>0</formula>
    </cfRule>
  </conditionalFormatting>
  <conditionalFormatting sqref="F15:N15">
    <cfRule type="cellIs" dxfId="280" priority="277" operator="greaterThan">
      <formula>0</formula>
    </cfRule>
  </conditionalFormatting>
  <conditionalFormatting sqref="F15:N15">
    <cfRule type="cellIs" dxfId="279" priority="276" operator="greaterThan">
      <formula>0</formula>
    </cfRule>
  </conditionalFormatting>
  <conditionalFormatting sqref="F15:N15">
    <cfRule type="cellIs" dxfId="278" priority="275" operator="greaterThan">
      <formula>0</formula>
    </cfRule>
  </conditionalFormatting>
  <conditionalFormatting sqref="F15:N15">
    <cfRule type="cellIs" dxfId="277" priority="274" operator="greaterThan">
      <formula>0</formula>
    </cfRule>
  </conditionalFormatting>
  <conditionalFormatting sqref="F15:N15">
    <cfRule type="cellIs" dxfId="276" priority="273" operator="greaterThan">
      <formula>0</formula>
    </cfRule>
  </conditionalFormatting>
  <conditionalFormatting sqref="F15:N15">
    <cfRule type="cellIs" dxfId="275" priority="272" operator="greaterThan">
      <formula>0</formula>
    </cfRule>
  </conditionalFormatting>
  <conditionalFormatting sqref="F15:N15">
    <cfRule type="cellIs" dxfId="274" priority="271" operator="greaterThan">
      <formula>0</formula>
    </cfRule>
  </conditionalFormatting>
  <conditionalFormatting sqref="F15:N15">
    <cfRule type="cellIs" dxfId="273" priority="270" operator="greaterThan">
      <formula>0</formula>
    </cfRule>
  </conditionalFormatting>
  <conditionalFormatting sqref="F15:N15">
    <cfRule type="cellIs" dxfId="272" priority="269" operator="greaterThan">
      <formula>0</formula>
    </cfRule>
  </conditionalFormatting>
  <conditionalFormatting sqref="F15:N15">
    <cfRule type="cellIs" dxfId="271" priority="268" operator="greaterThan">
      <formula>0</formula>
    </cfRule>
  </conditionalFormatting>
  <conditionalFormatting sqref="F15:N15">
    <cfRule type="cellIs" dxfId="270" priority="267" operator="greaterThan">
      <formula>0</formula>
    </cfRule>
  </conditionalFormatting>
  <conditionalFormatting sqref="F15:N15">
    <cfRule type="cellIs" dxfId="269" priority="266" operator="greaterThan">
      <formula>0</formula>
    </cfRule>
  </conditionalFormatting>
  <conditionalFormatting sqref="F15:N15">
    <cfRule type="cellIs" dxfId="268" priority="265" operator="greaterThan">
      <formula>0</formula>
    </cfRule>
  </conditionalFormatting>
  <conditionalFormatting sqref="F15:N15">
    <cfRule type="cellIs" dxfId="267" priority="264" operator="greaterThan">
      <formula>0</formula>
    </cfRule>
  </conditionalFormatting>
  <conditionalFormatting sqref="F15:N15">
    <cfRule type="cellIs" dxfId="266" priority="263" operator="greaterThan">
      <formula>0</formula>
    </cfRule>
  </conditionalFormatting>
  <conditionalFormatting sqref="F15:N15">
    <cfRule type="cellIs" dxfId="265" priority="262" operator="greaterThan">
      <formula>0</formula>
    </cfRule>
  </conditionalFormatting>
  <conditionalFormatting sqref="F15:N15">
    <cfRule type="cellIs" dxfId="264" priority="261" operator="greaterThan">
      <formula>0</formula>
    </cfRule>
  </conditionalFormatting>
  <conditionalFormatting sqref="F15:N15">
    <cfRule type="cellIs" dxfId="263" priority="260" operator="greaterThan">
      <formula>0</formula>
    </cfRule>
  </conditionalFormatting>
  <conditionalFormatting sqref="F15:N15">
    <cfRule type="cellIs" dxfId="262" priority="259" operator="greaterThan">
      <formula>0</formula>
    </cfRule>
  </conditionalFormatting>
  <conditionalFormatting sqref="F15:N15">
    <cfRule type="cellIs" dxfId="261" priority="258" operator="greaterThan">
      <formula>0</formula>
    </cfRule>
  </conditionalFormatting>
  <conditionalFormatting sqref="F15:N15">
    <cfRule type="cellIs" dxfId="260" priority="257" operator="greaterThan">
      <formula>0</formula>
    </cfRule>
  </conditionalFormatting>
  <conditionalFormatting sqref="F15:N15">
    <cfRule type="cellIs" dxfId="259" priority="256" operator="greaterThan">
      <formula>0</formula>
    </cfRule>
  </conditionalFormatting>
  <conditionalFormatting sqref="F15:N15">
    <cfRule type="cellIs" dxfId="258" priority="255" operator="greaterThan">
      <formula>0</formula>
    </cfRule>
  </conditionalFormatting>
  <conditionalFormatting sqref="F15:N15">
    <cfRule type="cellIs" dxfId="257" priority="254" operator="greaterThan">
      <formula>0</formula>
    </cfRule>
  </conditionalFormatting>
  <conditionalFormatting sqref="F15:N15">
    <cfRule type="cellIs" dxfId="256" priority="253" operator="greaterThan">
      <formula>0</formula>
    </cfRule>
  </conditionalFormatting>
  <conditionalFormatting sqref="F15:N15">
    <cfRule type="cellIs" dxfId="255" priority="252" operator="greaterThan">
      <formula>0</formula>
    </cfRule>
  </conditionalFormatting>
  <conditionalFormatting sqref="F15:N15">
    <cfRule type="cellIs" dxfId="254" priority="251" operator="greaterThan">
      <formula>0</formula>
    </cfRule>
  </conditionalFormatting>
  <conditionalFormatting sqref="F15:N15">
    <cfRule type="cellIs" dxfId="253" priority="250" operator="greaterThan">
      <formula>0</formula>
    </cfRule>
  </conditionalFormatting>
  <conditionalFormatting sqref="F15:N15">
    <cfRule type="cellIs" dxfId="252" priority="249" operator="greaterThan">
      <formula>0</formula>
    </cfRule>
  </conditionalFormatting>
  <conditionalFormatting sqref="F15:N15">
    <cfRule type="cellIs" dxfId="251" priority="248" operator="greaterThan">
      <formula>0</formula>
    </cfRule>
  </conditionalFormatting>
  <conditionalFormatting sqref="F15:N15">
    <cfRule type="cellIs" dxfId="250" priority="247" operator="greaterThan">
      <formula>0</formula>
    </cfRule>
  </conditionalFormatting>
  <conditionalFormatting sqref="F15:N15">
    <cfRule type="cellIs" dxfId="249" priority="246" operator="greaterThan">
      <formula>0</formula>
    </cfRule>
  </conditionalFormatting>
  <conditionalFormatting sqref="F15:N15">
    <cfRule type="cellIs" dxfId="248" priority="245" operator="greaterThan">
      <formula>0</formula>
    </cfRule>
  </conditionalFormatting>
  <conditionalFormatting sqref="F15:N15">
    <cfRule type="cellIs" dxfId="247" priority="244" operator="greaterThan">
      <formula>0</formula>
    </cfRule>
  </conditionalFormatting>
  <conditionalFormatting sqref="F15:N15">
    <cfRule type="cellIs" dxfId="246" priority="243" operator="greaterThan">
      <formula>0</formula>
    </cfRule>
  </conditionalFormatting>
  <conditionalFormatting sqref="F15:N15">
    <cfRule type="cellIs" dxfId="245" priority="242" operator="greaterThan">
      <formula>0</formula>
    </cfRule>
  </conditionalFormatting>
  <conditionalFormatting sqref="F15:N15">
    <cfRule type="cellIs" dxfId="244" priority="241" operator="greaterThan">
      <formula>0</formula>
    </cfRule>
  </conditionalFormatting>
  <conditionalFormatting sqref="F15:N15">
    <cfRule type="cellIs" dxfId="243" priority="240" operator="greaterThan">
      <formula>0</formula>
    </cfRule>
  </conditionalFormatting>
  <conditionalFormatting sqref="F15:N15">
    <cfRule type="cellIs" dxfId="242" priority="239" operator="greaterThan">
      <formula>0</formula>
    </cfRule>
  </conditionalFormatting>
  <conditionalFormatting sqref="F15:N15">
    <cfRule type="cellIs" dxfId="241" priority="238" operator="greaterThan">
      <formula>0</formula>
    </cfRule>
  </conditionalFormatting>
  <conditionalFormatting sqref="F15:N15">
    <cfRule type="cellIs" dxfId="240" priority="237" operator="greaterThan">
      <formula>0</formula>
    </cfRule>
  </conditionalFormatting>
  <conditionalFormatting sqref="F15:N15">
    <cfRule type="cellIs" dxfId="239" priority="236" operator="greaterThan">
      <formula>0</formula>
    </cfRule>
  </conditionalFormatting>
  <conditionalFormatting sqref="F15:N15">
    <cfRule type="cellIs" dxfId="238" priority="235" operator="greaterThan">
      <formula>0</formula>
    </cfRule>
  </conditionalFormatting>
  <conditionalFormatting sqref="F15:N15">
    <cfRule type="cellIs" dxfId="237" priority="234" operator="greaterThan">
      <formula>0</formula>
    </cfRule>
  </conditionalFormatting>
  <conditionalFormatting sqref="F15:N15">
    <cfRule type="cellIs" dxfId="236" priority="233" operator="greaterThan">
      <formula>0</formula>
    </cfRule>
  </conditionalFormatting>
  <conditionalFormatting sqref="F15:N15">
    <cfRule type="cellIs" dxfId="235" priority="232" operator="greaterThan">
      <formula>0</formula>
    </cfRule>
  </conditionalFormatting>
  <conditionalFormatting sqref="F15:N15">
    <cfRule type="cellIs" dxfId="234" priority="231" operator="greaterThan">
      <formula>0</formula>
    </cfRule>
  </conditionalFormatting>
  <conditionalFormatting sqref="F15:N15">
    <cfRule type="cellIs" dxfId="233" priority="230" operator="greaterThan">
      <formula>0</formula>
    </cfRule>
  </conditionalFormatting>
  <conditionalFormatting sqref="F15:N15">
    <cfRule type="cellIs" dxfId="232" priority="229" operator="greaterThan">
      <formula>0</formula>
    </cfRule>
  </conditionalFormatting>
  <conditionalFormatting sqref="F15:N15">
    <cfRule type="cellIs" dxfId="231" priority="228" operator="greaterThan">
      <formula>0</formula>
    </cfRule>
  </conditionalFormatting>
  <conditionalFormatting sqref="F15:N15">
    <cfRule type="cellIs" dxfId="230" priority="227" operator="greaterThan">
      <formula>0</formula>
    </cfRule>
  </conditionalFormatting>
  <conditionalFormatting sqref="F15:N15">
    <cfRule type="cellIs" dxfId="229" priority="226" operator="greaterThan">
      <formula>0</formula>
    </cfRule>
  </conditionalFormatting>
  <conditionalFormatting sqref="F15:N15">
    <cfRule type="cellIs" dxfId="228" priority="225" operator="greaterThan">
      <formula>0</formula>
    </cfRule>
  </conditionalFormatting>
  <conditionalFormatting sqref="F15:N15">
    <cfRule type="cellIs" dxfId="227" priority="224" operator="greaterThan">
      <formula>0</formula>
    </cfRule>
  </conditionalFormatting>
  <conditionalFormatting sqref="F15:N15">
    <cfRule type="cellIs" dxfId="226" priority="223" operator="greaterThan">
      <formula>0</formula>
    </cfRule>
  </conditionalFormatting>
  <conditionalFormatting sqref="F15:N15">
    <cfRule type="cellIs" dxfId="225" priority="222" operator="greaterThan">
      <formula>0</formula>
    </cfRule>
  </conditionalFormatting>
  <conditionalFormatting sqref="F15:N15">
    <cfRule type="cellIs" dxfId="224" priority="221" operator="greaterThan">
      <formula>0</formula>
    </cfRule>
  </conditionalFormatting>
  <conditionalFormatting sqref="F15:N15">
    <cfRule type="cellIs" dxfId="223" priority="220" operator="greaterThan">
      <formula>0</formula>
    </cfRule>
  </conditionalFormatting>
  <conditionalFormatting sqref="F15:N15">
    <cfRule type="cellIs" dxfId="222" priority="219" operator="greaterThan">
      <formula>0</formula>
    </cfRule>
  </conditionalFormatting>
  <conditionalFormatting sqref="F15:N15">
    <cfRule type="cellIs" dxfId="221" priority="218" operator="greaterThan">
      <formula>0</formula>
    </cfRule>
  </conditionalFormatting>
  <conditionalFormatting sqref="F15:N15">
    <cfRule type="cellIs" dxfId="220" priority="217" operator="greaterThan">
      <formula>0</formula>
    </cfRule>
  </conditionalFormatting>
  <conditionalFormatting sqref="F15:N15">
    <cfRule type="cellIs" dxfId="219" priority="216" operator="greaterThan">
      <formula>0</formula>
    </cfRule>
  </conditionalFormatting>
  <conditionalFormatting sqref="F15:N15">
    <cfRule type="cellIs" dxfId="218" priority="215" operator="greaterThan">
      <formula>0</formula>
    </cfRule>
  </conditionalFormatting>
  <conditionalFormatting sqref="F15:N15">
    <cfRule type="cellIs" dxfId="217" priority="214" operator="greaterThan">
      <formula>0</formula>
    </cfRule>
  </conditionalFormatting>
  <conditionalFormatting sqref="F15:N15">
    <cfRule type="cellIs" dxfId="216" priority="213" operator="greaterThan">
      <formula>0</formula>
    </cfRule>
  </conditionalFormatting>
  <conditionalFormatting sqref="F15:N15">
    <cfRule type="cellIs" dxfId="215" priority="212" operator="greaterThan">
      <formula>0</formula>
    </cfRule>
  </conditionalFormatting>
  <conditionalFormatting sqref="F15:N15">
    <cfRule type="cellIs" dxfId="214" priority="211" operator="greaterThan">
      <formula>0</formula>
    </cfRule>
  </conditionalFormatting>
  <conditionalFormatting sqref="F15:N15">
    <cfRule type="cellIs" dxfId="213" priority="210" operator="greaterThan">
      <formula>0</formula>
    </cfRule>
  </conditionalFormatting>
  <conditionalFormatting sqref="F15:N15">
    <cfRule type="cellIs" dxfId="212" priority="209" operator="greaterThan">
      <formula>0</formula>
    </cfRule>
  </conditionalFormatting>
  <conditionalFormatting sqref="F15:N15">
    <cfRule type="cellIs" dxfId="211" priority="208" operator="greaterThan">
      <formula>0</formula>
    </cfRule>
  </conditionalFormatting>
  <conditionalFormatting sqref="F15:N15">
    <cfRule type="cellIs" dxfId="210" priority="207" operator="greaterThan">
      <formula>0</formula>
    </cfRule>
  </conditionalFormatting>
  <conditionalFormatting sqref="F15:N15">
    <cfRule type="cellIs" dxfId="209" priority="206" operator="greaterThan">
      <formula>0</formula>
    </cfRule>
  </conditionalFormatting>
  <conditionalFormatting sqref="F15:N15">
    <cfRule type="cellIs" dxfId="208" priority="205" operator="greaterThan">
      <formula>0</formula>
    </cfRule>
  </conditionalFormatting>
  <conditionalFormatting sqref="F15:N15">
    <cfRule type="cellIs" dxfId="207" priority="204" operator="greaterThan">
      <formula>0</formula>
    </cfRule>
  </conditionalFormatting>
  <conditionalFormatting sqref="F15:N15">
    <cfRule type="cellIs" dxfId="206" priority="203" operator="greaterThan">
      <formula>0</formula>
    </cfRule>
  </conditionalFormatting>
  <conditionalFormatting sqref="F15:N15">
    <cfRule type="cellIs" dxfId="205" priority="202" operator="greaterThan">
      <formula>0</formula>
    </cfRule>
  </conditionalFormatting>
  <conditionalFormatting sqref="F15:N15">
    <cfRule type="cellIs" dxfId="204" priority="201" operator="greaterThan">
      <formula>0</formula>
    </cfRule>
  </conditionalFormatting>
  <conditionalFormatting sqref="F15:N15">
    <cfRule type="cellIs" dxfId="203" priority="200" operator="greaterThan">
      <formula>0</formula>
    </cfRule>
  </conditionalFormatting>
  <conditionalFormatting sqref="F15:N15">
    <cfRule type="cellIs" dxfId="202" priority="199" operator="greaterThan">
      <formula>0</formula>
    </cfRule>
  </conditionalFormatting>
  <conditionalFormatting sqref="F15:N15">
    <cfRule type="cellIs" dxfId="201" priority="198" operator="greaterThan">
      <formula>0</formula>
    </cfRule>
  </conditionalFormatting>
  <conditionalFormatting sqref="F15:N15">
    <cfRule type="cellIs" dxfId="200" priority="197" operator="greaterThan">
      <formula>0</formula>
    </cfRule>
  </conditionalFormatting>
  <conditionalFormatting sqref="F15:N15">
    <cfRule type="cellIs" dxfId="199" priority="196" operator="greaterThan">
      <formula>0</formula>
    </cfRule>
  </conditionalFormatting>
  <conditionalFormatting sqref="F15:N15">
    <cfRule type="cellIs" dxfId="198" priority="195" operator="greaterThan">
      <formula>0</formula>
    </cfRule>
  </conditionalFormatting>
  <conditionalFormatting sqref="F15:N15">
    <cfRule type="cellIs" dxfId="197" priority="194" operator="greaterThan">
      <formula>0</formula>
    </cfRule>
  </conditionalFormatting>
  <conditionalFormatting sqref="F15:N15">
    <cfRule type="cellIs" dxfId="196" priority="193" operator="greaterThan">
      <formula>0</formula>
    </cfRule>
  </conditionalFormatting>
  <conditionalFormatting sqref="F15:N15">
    <cfRule type="cellIs" dxfId="195" priority="192" operator="greaterThan">
      <formula>0</formula>
    </cfRule>
  </conditionalFormatting>
  <conditionalFormatting sqref="F15:N15">
    <cfRule type="cellIs" dxfId="194" priority="191" operator="greaterThan">
      <formula>0</formula>
    </cfRule>
  </conditionalFormatting>
  <conditionalFormatting sqref="F15:N15">
    <cfRule type="cellIs" dxfId="193" priority="190" operator="greaterThan">
      <formula>0</formula>
    </cfRule>
  </conditionalFormatting>
  <conditionalFormatting sqref="F15:N15">
    <cfRule type="cellIs" dxfId="192" priority="189" operator="greaterThan">
      <formula>0</formula>
    </cfRule>
  </conditionalFormatting>
  <conditionalFormatting sqref="F15:N15">
    <cfRule type="cellIs" dxfId="191" priority="188" operator="greaterThan">
      <formula>0</formula>
    </cfRule>
  </conditionalFormatting>
  <conditionalFormatting sqref="F15:N15">
    <cfRule type="cellIs" dxfId="190" priority="187" operator="greaterThan">
      <formula>0</formula>
    </cfRule>
  </conditionalFormatting>
  <conditionalFormatting sqref="F15:N15">
    <cfRule type="cellIs" dxfId="189" priority="186" operator="greaterThan">
      <formula>0</formula>
    </cfRule>
  </conditionalFormatting>
  <conditionalFormatting sqref="F15:N15">
    <cfRule type="cellIs" dxfId="188" priority="185" operator="greaterThan">
      <formula>0</formula>
    </cfRule>
  </conditionalFormatting>
  <conditionalFormatting sqref="F15:N15">
    <cfRule type="cellIs" dxfId="187" priority="184" operator="greaterThan">
      <formula>0</formula>
    </cfRule>
  </conditionalFormatting>
  <conditionalFormatting sqref="F15:N15">
    <cfRule type="cellIs" dxfId="186" priority="183" operator="greaterThan">
      <formula>0</formula>
    </cfRule>
  </conditionalFormatting>
  <conditionalFormatting sqref="F15:N15">
    <cfRule type="cellIs" dxfId="185" priority="182" operator="greaterThan">
      <formula>0</formula>
    </cfRule>
  </conditionalFormatting>
  <conditionalFormatting sqref="F15:N15">
    <cfRule type="cellIs" dxfId="184" priority="181" operator="greaterThan">
      <formula>0</formula>
    </cfRule>
  </conditionalFormatting>
  <conditionalFormatting sqref="F15:N15">
    <cfRule type="cellIs" dxfId="183" priority="180" operator="greaterThan">
      <formula>0</formula>
    </cfRule>
  </conditionalFormatting>
  <conditionalFormatting sqref="F15:N15">
    <cfRule type="cellIs" dxfId="182" priority="179" operator="greaterThan">
      <formula>0</formula>
    </cfRule>
  </conditionalFormatting>
  <conditionalFormatting sqref="F15:N15">
    <cfRule type="cellIs" dxfId="181" priority="178" operator="greaterThan">
      <formula>0</formula>
    </cfRule>
  </conditionalFormatting>
  <conditionalFormatting sqref="F15:N15">
    <cfRule type="cellIs" dxfId="180" priority="177" operator="greaterThan">
      <formula>0</formula>
    </cfRule>
  </conditionalFormatting>
  <conditionalFormatting sqref="F15:N15">
    <cfRule type="cellIs" dxfId="179" priority="176" operator="greaterThan">
      <formula>0</formula>
    </cfRule>
  </conditionalFormatting>
  <conditionalFormatting sqref="F15:N15">
    <cfRule type="cellIs" dxfId="178" priority="175" operator="greaterThan">
      <formula>0</formula>
    </cfRule>
  </conditionalFormatting>
  <conditionalFormatting sqref="F15:N15">
    <cfRule type="cellIs" dxfId="177" priority="174" operator="greaterThan">
      <formula>0</formula>
    </cfRule>
  </conditionalFormatting>
  <conditionalFormatting sqref="F15:N15">
    <cfRule type="cellIs" dxfId="176" priority="173" operator="greaterThan">
      <formula>0</formula>
    </cfRule>
  </conditionalFormatting>
  <conditionalFormatting sqref="F15:N15">
    <cfRule type="cellIs" dxfId="175" priority="172" operator="greaterThan">
      <formula>0</formula>
    </cfRule>
  </conditionalFormatting>
  <conditionalFormatting sqref="F15:N15">
    <cfRule type="cellIs" dxfId="174" priority="171" operator="greaterThan">
      <formula>0</formula>
    </cfRule>
  </conditionalFormatting>
  <conditionalFormatting sqref="F15:N15">
    <cfRule type="cellIs" dxfId="173" priority="170" operator="greaterThan">
      <formula>0</formula>
    </cfRule>
  </conditionalFormatting>
  <conditionalFormatting sqref="F15:N15">
    <cfRule type="cellIs" dxfId="172" priority="169" operator="greaterThan">
      <formula>0</formula>
    </cfRule>
  </conditionalFormatting>
  <conditionalFormatting sqref="F15:N15">
    <cfRule type="cellIs" dxfId="171" priority="168" operator="greaterThan">
      <formula>0</formula>
    </cfRule>
  </conditionalFormatting>
  <conditionalFormatting sqref="F15:N15">
    <cfRule type="cellIs" dxfId="170" priority="167" operator="greaterThan">
      <formula>0</formula>
    </cfRule>
  </conditionalFormatting>
  <conditionalFormatting sqref="F15:N15">
    <cfRule type="cellIs" dxfId="169" priority="166" operator="greaterThan">
      <formula>0</formula>
    </cfRule>
  </conditionalFormatting>
  <conditionalFormatting sqref="F15:N15">
    <cfRule type="cellIs" dxfId="168" priority="165" operator="greaterThan">
      <formula>0</formula>
    </cfRule>
  </conditionalFormatting>
  <conditionalFormatting sqref="F15:N15">
    <cfRule type="cellIs" dxfId="167" priority="164" operator="greaterThan">
      <formula>0</formula>
    </cfRule>
  </conditionalFormatting>
  <conditionalFormatting sqref="F15:N15">
    <cfRule type="cellIs" dxfId="166" priority="163" operator="greaterThan">
      <formula>0</formula>
    </cfRule>
  </conditionalFormatting>
  <conditionalFormatting sqref="F15:N15">
    <cfRule type="cellIs" dxfId="165" priority="162" operator="greaterThan">
      <formula>0</formula>
    </cfRule>
  </conditionalFormatting>
  <conditionalFormatting sqref="F15:N15">
    <cfRule type="cellIs" dxfId="164" priority="161" operator="greaterThan">
      <formula>0</formula>
    </cfRule>
  </conditionalFormatting>
  <conditionalFormatting sqref="F15:N15">
    <cfRule type="cellIs" dxfId="163" priority="160" operator="greaterThan">
      <formula>0</formula>
    </cfRule>
  </conditionalFormatting>
  <conditionalFormatting sqref="F15:N15">
    <cfRule type="cellIs" dxfId="162" priority="159" operator="greaterThan">
      <formula>0</formula>
    </cfRule>
  </conditionalFormatting>
  <conditionalFormatting sqref="F15:N15">
    <cfRule type="cellIs" dxfId="161" priority="158" operator="greaterThan">
      <formula>0</formula>
    </cfRule>
  </conditionalFormatting>
  <conditionalFormatting sqref="F15:N15">
    <cfRule type="cellIs" dxfId="160" priority="157" operator="greaterThan">
      <formula>0</formula>
    </cfRule>
  </conditionalFormatting>
  <conditionalFormatting sqref="F15:N15">
    <cfRule type="cellIs" dxfId="159" priority="156" operator="greaterThan">
      <formula>0</formula>
    </cfRule>
  </conditionalFormatting>
  <conditionalFormatting sqref="F15:N15">
    <cfRule type="cellIs" dxfId="158" priority="155" operator="greaterThan">
      <formula>0</formula>
    </cfRule>
  </conditionalFormatting>
  <conditionalFormatting sqref="F15:N15">
    <cfRule type="cellIs" dxfId="157" priority="154" operator="greaterThan">
      <formula>0</formula>
    </cfRule>
  </conditionalFormatting>
  <conditionalFormatting sqref="F15:N15">
    <cfRule type="cellIs" dxfId="156" priority="153" operator="greaterThan">
      <formula>0</formula>
    </cfRule>
  </conditionalFormatting>
  <conditionalFormatting sqref="F15:N15">
    <cfRule type="cellIs" dxfId="155" priority="152" operator="greaterThan">
      <formula>0</formula>
    </cfRule>
  </conditionalFormatting>
  <conditionalFormatting sqref="F15:N15">
    <cfRule type="cellIs" dxfId="154" priority="151" operator="greaterThan">
      <formula>0</formula>
    </cfRule>
  </conditionalFormatting>
  <conditionalFormatting sqref="F15:N15">
    <cfRule type="cellIs" dxfId="153" priority="150" operator="greaterThan">
      <formula>0</formula>
    </cfRule>
  </conditionalFormatting>
  <conditionalFormatting sqref="F15:N15">
    <cfRule type="cellIs" dxfId="152" priority="149" operator="greaterThan">
      <formula>0</formula>
    </cfRule>
  </conditionalFormatting>
  <conditionalFormatting sqref="F15:N15">
    <cfRule type="cellIs" dxfId="151" priority="148" operator="greaterThan">
      <formula>0</formula>
    </cfRule>
  </conditionalFormatting>
  <conditionalFormatting sqref="F15:N15">
    <cfRule type="cellIs" dxfId="150" priority="147" operator="greaterThan">
      <formula>0</formula>
    </cfRule>
  </conditionalFormatting>
  <conditionalFormatting sqref="F15:N15">
    <cfRule type="cellIs" dxfId="149" priority="146" operator="greaterThan">
      <formula>0</formula>
    </cfRule>
  </conditionalFormatting>
  <conditionalFormatting sqref="F15:N15">
    <cfRule type="cellIs" dxfId="148" priority="145" operator="greaterThan">
      <formula>0</formula>
    </cfRule>
  </conditionalFormatting>
  <conditionalFormatting sqref="F15:N15">
    <cfRule type="cellIs" dxfId="147" priority="144" operator="greaterThan">
      <formula>0</formula>
    </cfRule>
  </conditionalFormatting>
  <conditionalFormatting sqref="F15:N15">
    <cfRule type="cellIs" dxfId="146" priority="143" operator="greaterThan">
      <formula>0</formula>
    </cfRule>
  </conditionalFormatting>
  <conditionalFormatting sqref="F15:N15">
    <cfRule type="cellIs" dxfId="145" priority="142" operator="greaterThan">
      <formula>0</formula>
    </cfRule>
  </conditionalFormatting>
  <conditionalFormatting sqref="F15:N15">
    <cfRule type="cellIs" dxfId="144" priority="141" operator="greaterThan">
      <formula>0</formula>
    </cfRule>
  </conditionalFormatting>
  <conditionalFormatting sqref="F15:N15">
    <cfRule type="cellIs" dxfId="143" priority="140" operator="greaterThan">
      <formula>0</formula>
    </cfRule>
  </conditionalFormatting>
  <conditionalFormatting sqref="F15:N15">
    <cfRule type="cellIs" dxfId="142" priority="139" operator="greaterThan">
      <formula>0</formula>
    </cfRule>
  </conditionalFormatting>
  <conditionalFormatting sqref="F15:N15">
    <cfRule type="cellIs" dxfId="141" priority="138" operator="greaterThan">
      <formula>0</formula>
    </cfRule>
  </conditionalFormatting>
  <conditionalFormatting sqref="F15:N15">
    <cfRule type="cellIs" dxfId="140" priority="137" operator="greaterThan">
      <formula>0</formula>
    </cfRule>
  </conditionalFormatting>
  <conditionalFormatting sqref="F15:N15">
    <cfRule type="cellIs" dxfId="139" priority="136" operator="greaterThan">
      <formula>0</formula>
    </cfRule>
  </conditionalFormatting>
  <conditionalFormatting sqref="F15:N15">
    <cfRule type="cellIs" dxfId="138" priority="135" operator="greaterThan">
      <formula>0</formula>
    </cfRule>
  </conditionalFormatting>
  <conditionalFormatting sqref="F15:N15">
    <cfRule type="cellIs" dxfId="137" priority="134" operator="greaterThan">
      <formula>0</formula>
    </cfRule>
  </conditionalFormatting>
  <conditionalFormatting sqref="F15:N15">
    <cfRule type="cellIs" dxfId="136" priority="133" operator="greaterThan">
      <formula>0</formula>
    </cfRule>
  </conditionalFormatting>
  <conditionalFormatting sqref="F15:N15">
    <cfRule type="cellIs" dxfId="135" priority="132" operator="greaterThan">
      <formula>0</formula>
    </cfRule>
  </conditionalFormatting>
  <conditionalFormatting sqref="F15:N15">
    <cfRule type="cellIs" dxfId="134" priority="131" operator="greaterThan">
      <formula>0</formula>
    </cfRule>
  </conditionalFormatting>
  <conditionalFormatting sqref="F15:N15">
    <cfRule type="cellIs" dxfId="133" priority="130" operator="greaterThan">
      <formula>0</formula>
    </cfRule>
  </conditionalFormatting>
  <conditionalFormatting sqref="F15:N15">
    <cfRule type="cellIs" dxfId="132" priority="129" operator="greaterThan">
      <formula>0</formula>
    </cfRule>
  </conditionalFormatting>
  <conditionalFormatting sqref="F15:N15">
    <cfRule type="cellIs" dxfId="131" priority="128" operator="greaterThan">
      <formula>0</formula>
    </cfRule>
  </conditionalFormatting>
  <conditionalFormatting sqref="F15:N15">
    <cfRule type="cellIs" dxfId="130" priority="127" operator="greaterThan">
      <formula>0</formula>
    </cfRule>
  </conditionalFormatting>
  <conditionalFormatting sqref="F15:N15">
    <cfRule type="cellIs" dxfId="129" priority="126" operator="greaterThan">
      <formula>0</formula>
    </cfRule>
  </conditionalFormatting>
  <conditionalFormatting sqref="F15:N15">
    <cfRule type="cellIs" dxfId="128" priority="125" operator="greaterThan">
      <formula>0</formula>
    </cfRule>
  </conditionalFormatting>
  <conditionalFormatting sqref="F15:N15">
    <cfRule type="cellIs" dxfId="127" priority="124" operator="greaterThan">
      <formula>0</formula>
    </cfRule>
  </conditionalFormatting>
  <conditionalFormatting sqref="F15:N15">
    <cfRule type="cellIs" dxfId="126" priority="123" operator="greaterThan">
      <formula>0</formula>
    </cfRule>
  </conditionalFormatting>
  <conditionalFormatting sqref="F15:N15">
    <cfRule type="cellIs" dxfId="125" priority="122" operator="greaterThan">
      <formula>0</formula>
    </cfRule>
  </conditionalFormatting>
  <conditionalFormatting sqref="F15:N15">
    <cfRule type="cellIs" dxfId="124" priority="121" operator="greaterThan">
      <formula>0</formula>
    </cfRule>
  </conditionalFormatting>
  <conditionalFormatting sqref="F15:N15">
    <cfRule type="cellIs" dxfId="123" priority="120" operator="greaterThan">
      <formula>0</formula>
    </cfRule>
  </conditionalFormatting>
  <conditionalFormatting sqref="F15:N15">
    <cfRule type="cellIs" dxfId="122" priority="119" operator="greaterThan">
      <formula>0</formula>
    </cfRule>
  </conditionalFormatting>
  <conditionalFormatting sqref="F15:N15">
    <cfRule type="cellIs" dxfId="121" priority="118" operator="greaterThan">
      <formula>0</formula>
    </cfRule>
  </conditionalFormatting>
  <conditionalFormatting sqref="F15:N15">
    <cfRule type="cellIs" dxfId="120" priority="117" operator="greaterThan">
      <formula>0</formula>
    </cfRule>
  </conditionalFormatting>
  <conditionalFormatting sqref="F15:N15">
    <cfRule type="cellIs" dxfId="119" priority="116" operator="greaterThan">
      <formula>0</formula>
    </cfRule>
  </conditionalFormatting>
  <conditionalFormatting sqref="F15:N15">
    <cfRule type="cellIs" dxfId="118" priority="115" operator="greaterThan">
      <formula>0</formula>
    </cfRule>
  </conditionalFormatting>
  <conditionalFormatting sqref="F15:N15">
    <cfRule type="cellIs" dxfId="117" priority="114" operator="greaterThan">
      <formula>0</formula>
    </cfRule>
  </conditionalFormatting>
  <conditionalFormatting sqref="F15:N15">
    <cfRule type="cellIs" dxfId="116" priority="113" operator="greaterThan">
      <formula>0</formula>
    </cfRule>
  </conditionalFormatting>
  <conditionalFormatting sqref="F15:N15">
    <cfRule type="cellIs" dxfId="115" priority="112" operator="greaterThan">
      <formula>0</formula>
    </cfRule>
  </conditionalFormatting>
  <conditionalFormatting sqref="F15:N15">
    <cfRule type="cellIs" dxfId="114" priority="111" operator="greaterThan">
      <formula>0</formula>
    </cfRule>
  </conditionalFormatting>
  <conditionalFormatting sqref="F15:N15">
    <cfRule type="cellIs" dxfId="113" priority="110" operator="greaterThan">
      <formula>0</formula>
    </cfRule>
  </conditionalFormatting>
  <conditionalFormatting sqref="F15:N15">
    <cfRule type="cellIs" dxfId="112" priority="109" operator="greaterThan">
      <formula>0</formula>
    </cfRule>
  </conditionalFormatting>
  <conditionalFormatting sqref="F15:N15">
    <cfRule type="cellIs" dxfId="111" priority="108" operator="greaterThan">
      <formula>0</formula>
    </cfRule>
  </conditionalFormatting>
  <conditionalFormatting sqref="F15:N15">
    <cfRule type="cellIs" dxfId="110" priority="107" operator="greaterThan">
      <formula>0</formula>
    </cfRule>
  </conditionalFormatting>
  <conditionalFormatting sqref="F15:N15">
    <cfRule type="cellIs" dxfId="109" priority="106" operator="greaterThan">
      <formula>0</formula>
    </cfRule>
  </conditionalFormatting>
  <conditionalFormatting sqref="F15:N15">
    <cfRule type="cellIs" dxfId="108" priority="105" operator="greaterThan">
      <formula>0</formula>
    </cfRule>
  </conditionalFormatting>
  <conditionalFormatting sqref="F15:N15">
    <cfRule type="cellIs" dxfId="107" priority="104" operator="greaterThan">
      <formula>0</formula>
    </cfRule>
  </conditionalFormatting>
  <conditionalFormatting sqref="F15:N15">
    <cfRule type="cellIs" dxfId="106" priority="103" operator="greaterThan">
      <formula>0</formula>
    </cfRule>
  </conditionalFormatting>
  <conditionalFormatting sqref="F15:N15">
    <cfRule type="cellIs" dxfId="105" priority="102" operator="greaterThan">
      <formula>0</formula>
    </cfRule>
  </conditionalFormatting>
  <conditionalFormatting sqref="F15:N15">
    <cfRule type="cellIs" dxfId="104" priority="101" operator="greaterThan">
      <formula>0</formula>
    </cfRule>
  </conditionalFormatting>
  <conditionalFormatting sqref="F15:N15">
    <cfRule type="cellIs" dxfId="103" priority="100" operator="greaterThan">
      <formula>0</formula>
    </cfRule>
  </conditionalFormatting>
  <conditionalFormatting sqref="F15:N15">
    <cfRule type="cellIs" dxfId="102" priority="99" operator="greaterThan">
      <formula>0</formula>
    </cfRule>
  </conditionalFormatting>
  <conditionalFormatting sqref="F15:N15">
    <cfRule type="cellIs" dxfId="101" priority="98" operator="greaterThan">
      <formula>0</formula>
    </cfRule>
  </conditionalFormatting>
  <conditionalFormatting sqref="F15:N15">
    <cfRule type="cellIs" dxfId="100" priority="97" operator="greaterThan">
      <formula>0</formula>
    </cfRule>
  </conditionalFormatting>
  <conditionalFormatting sqref="F15:N15">
    <cfRule type="cellIs" dxfId="99" priority="96" operator="greaterThan">
      <formula>0</formula>
    </cfRule>
  </conditionalFormatting>
  <conditionalFormatting sqref="F15:N15">
    <cfRule type="cellIs" dxfId="98" priority="95" operator="greaterThan">
      <formula>0</formula>
    </cfRule>
  </conditionalFormatting>
  <conditionalFormatting sqref="F15:N15">
    <cfRule type="cellIs" dxfId="97" priority="94" operator="greaterThan">
      <formula>0</formula>
    </cfRule>
  </conditionalFormatting>
  <conditionalFormatting sqref="F15:N15">
    <cfRule type="cellIs" dxfId="96" priority="93" operator="greaterThan">
      <formula>0</formula>
    </cfRule>
  </conditionalFormatting>
  <conditionalFormatting sqref="F15:N15">
    <cfRule type="cellIs" dxfId="95" priority="92" operator="greaterThan">
      <formula>0</formula>
    </cfRule>
  </conditionalFormatting>
  <conditionalFormatting sqref="F15:N15">
    <cfRule type="cellIs" dxfId="94" priority="91" operator="greaterThan">
      <formula>0</formula>
    </cfRule>
  </conditionalFormatting>
  <conditionalFormatting sqref="F15:N15">
    <cfRule type="cellIs" dxfId="93" priority="90" operator="greaterThan">
      <formula>0</formula>
    </cfRule>
  </conditionalFormatting>
  <conditionalFormatting sqref="F15:N15">
    <cfRule type="cellIs" dxfId="92" priority="89" operator="greaterThan">
      <formula>0</formula>
    </cfRule>
  </conditionalFormatting>
  <conditionalFormatting sqref="F15:N15">
    <cfRule type="cellIs" dxfId="91" priority="88" operator="greaterThan">
      <formula>0</formula>
    </cfRule>
  </conditionalFormatting>
  <conditionalFormatting sqref="F15:N15">
    <cfRule type="cellIs" dxfId="90" priority="87" operator="greaterThan">
      <formula>0</formula>
    </cfRule>
  </conditionalFormatting>
  <conditionalFormatting sqref="F15:N15">
    <cfRule type="cellIs" dxfId="89" priority="86" operator="greaterThan">
      <formula>0</formula>
    </cfRule>
  </conditionalFormatting>
  <conditionalFormatting sqref="F15:N15">
    <cfRule type="cellIs" dxfId="88" priority="85" operator="greaterThan">
      <formula>0</formula>
    </cfRule>
  </conditionalFormatting>
  <conditionalFormatting sqref="F15:N15">
    <cfRule type="cellIs" dxfId="87" priority="84" operator="greaterThan">
      <formula>0</formula>
    </cfRule>
  </conditionalFormatting>
  <conditionalFormatting sqref="F15:N15">
    <cfRule type="cellIs" dxfId="86" priority="83" operator="greaterThan">
      <formula>0</formula>
    </cfRule>
  </conditionalFormatting>
  <conditionalFormatting sqref="F15:N15">
    <cfRule type="cellIs" dxfId="85" priority="82" operator="greaterThan">
      <formula>0</formula>
    </cfRule>
  </conditionalFormatting>
  <conditionalFormatting sqref="F15:N15">
    <cfRule type="cellIs" dxfId="84" priority="81" operator="greaterThan">
      <formula>0</formula>
    </cfRule>
  </conditionalFormatting>
  <conditionalFormatting sqref="F15:N15">
    <cfRule type="cellIs" dxfId="83" priority="80" operator="greaterThan">
      <formula>0</formula>
    </cfRule>
  </conditionalFormatting>
  <conditionalFormatting sqref="F15:N15">
    <cfRule type="cellIs" dxfId="82" priority="79" operator="greaterThan">
      <formula>0</formula>
    </cfRule>
  </conditionalFormatting>
  <conditionalFormatting sqref="F15:N15">
    <cfRule type="cellIs" dxfId="81" priority="78" operator="greaterThan">
      <formula>0</formula>
    </cfRule>
  </conditionalFormatting>
  <conditionalFormatting sqref="F15:N15">
    <cfRule type="cellIs" dxfId="80" priority="77" operator="greaterThan">
      <formula>0</formula>
    </cfRule>
  </conditionalFormatting>
  <conditionalFormatting sqref="F15:N15">
    <cfRule type="cellIs" dxfId="79" priority="76" operator="greaterThan">
      <formula>0</formula>
    </cfRule>
  </conditionalFormatting>
  <conditionalFormatting sqref="F15:N15">
    <cfRule type="cellIs" dxfId="78" priority="75" operator="greaterThan">
      <formula>0</formula>
    </cfRule>
  </conditionalFormatting>
  <conditionalFormatting sqref="F15:N15">
    <cfRule type="cellIs" dxfId="77" priority="74" operator="greaterThan">
      <formula>0</formula>
    </cfRule>
  </conditionalFormatting>
  <conditionalFormatting sqref="F15:N15">
    <cfRule type="cellIs" dxfId="76" priority="73" operator="greaterThan">
      <formula>0</formula>
    </cfRule>
  </conditionalFormatting>
  <conditionalFormatting sqref="F15:N15">
    <cfRule type="cellIs" dxfId="75" priority="72" operator="greaterThan">
      <formula>0</formula>
    </cfRule>
  </conditionalFormatting>
  <conditionalFormatting sqref="F15:N15">
    <cfRule type="cellIs" dxfId="74" priority="71" operator="greaterThan">
      <formula>0</formula>
    </cfRule>
  </conditionalFormatting>
  <conditionalFormatting sqref="F15:N15">
    <cfRule type="cellIs" dxfId="73" priority="70" operator="greaterThan">
      <formula>0</formula>
    </cfRule>
  </conditionalFormatting>
  <conditionalFormatting sqref="F15:N15">
    <cfRule type="cellIs" dxfId="72" priority="69" operator="greaterThan">
      <formula>0</formula>
    </cfRule>
  </conditionalFormatting>
  <conditionalFormatting sqref="F15:N15">
    <cfRule type="cellIs" dxfId="71" priority="68" operator="greaterThan">
      <formula>0</formula>
    </cfRule>
  </conditionalFormatting>
  <conditionalFormatting sqref="F15:N15">
    <cfRule type="cellIs" dxfId="70" priority="67" operator="greaterThan">
      <formula>0</formula>
    </cfRule>
  </conditionalFormatting>
  <conditionalFormatting sqref="F15:N15">
    <cfRule type="cellIs" dxfId="69" priority="66" operator="greaterThan">
      <formula>0</formula>
    </cfRule>
  </conditionalFormatting>
  <conditionalFormatting sqref="F15:N15">
    <cfRule type="cellIs" dxfId="68" priority="65" operator="greaterThan">
      <formula>0</formula>
    </cfRule>
  </conditionalFormatting>
  <conditionalFormatting sqref="F15:N15">
    <cfRule type="cellIs" dxfId="67" priority="64" operator="greaterThan">
      <formula>0</formula>
    </cfRule>
  </conditionalFormatting>
  <conditionalFormatting sqref="F15:N15">
    <cfRule type="cellIs" dxfId="66" priority="63" operator="greaterThan">
      <formula>0</formula>
    </cfRule>
  </conditionalFormatting>
  <conditionalFormatting sqref="F15:N15">
    <cfRule type="cellIs" dxfId="65" priority="62" operator="greaterThan">
      <formula>0</formula>
    </cfRule>
  </conditionalFormatting>
  <conditionalFormatting sqref="F15:N15">
    <cfRule type="cellIs" dxfId="64" priority="61" operator="greaterThan">
      <formula>0</formula>
    </cfRule>
  </conditionalFormatting>
  <conditionalFormatting sqref="F15:N15">
    <cfRule type="cellIs" dxfId="63" priority="60" operator="greaterThan">
      <formula>0</formula>
    </cfRule>
  </conditionalFormatting>
  <conditionalFormatting sqref="F15:N15">
    <cfRule type="cellIs" dxfId="62" priority="59" operator="greaterThan">
      <formula>0</formula>
    </cfRule>
  </conditionalFormatting>
  <conditionalFormatting sqref="F15:N15">
    <cfRule type="cellIs" dxfId="61" priority="58" operator="greaterThan">
      <formula>0</formula>
    </cfRule>
  </conditionalFormatting>
  <conditionalFormatting sqref="F15:N15">
    <cfRule type="cellIs" dxfId="60" priority="57" operator="greaterThan">
      <formula>0</formula>
    </cfRule>
  </conditionalFormatting>
  <conditionalFormatting sqref="F15:N15">
    <cfRule type="cellIs" dxfId="59" priority="56" operator="greaterThan">
      <formula>0</formula>
    </cfRule>
  </conditionalFormatting>
  <conditionalFormatting sqref="F15:N15">
    <cfRule type="cellIs" dxfId="58" priority="55" operator="greaterThan">
      <formula>0</formula>
    </cfRule>
  </conditionalFormatting>
  <conditionalFormatting sqref="F15:N15">
    <cfRule type="cellIs" dxfId="57" priority="54" operator="greaterThan">
      <formula>0</formula>
    </cfRule>
  </conditionalFormatting>
  <conditionalFormatting sqref="F15:N15">
    <cfRule type="cellIs" dxfId="56" priority="53" operator="greaterThan">
      <formula>0</formula>
    </cfRule>
  </conditionalFormatting>
  <conditionalFormatting sqref="F15:N15">
    <cfRule type="cellIs" dxfId="55" priority="52" operator="greaterThan">
      <formula>0</formula>
    </cfRule>
  </conditionalFormatting>
  <conditionalFormatting sqref="F15:N15">
    <cfRule type="cellIs" dxfId="54" priority="51" operator="greaterThan">
      <formula>0</formula>
    </cfRule>
  </conditionalFormatting>
  <conditionalFormatting sqref="F15:N15">
    <cfRule type="cellIs" dxfId="53" priority="50" operator="greaterThan">
      <formula>0</formula>
    </cfRule>
  </conditionalFormatting>
  <conditionalFormatting sqref="F15:N15">
    <cfRule type="cellIs" dxfId="52" priority="49" operator="greaterThan">
      <formula>0</formula>
    </cfRule>
  </conditionalFormatting>
  <conditionalFormatting sqref="F15:N15">
    <cfRule type="cellIs" dxfId="51" priority="48" operator="greaterThan">
      <formula>0</formula>
    </cfRule>
  </conditionalFormatting>
  <conditionalFormatting sqref="F15:N15">
    <cfRule type="cellIs" dxfId="50" priority="47" operator="greaterThan">
      <formula>0</formula>
    </cfRule>
  </conditionalFormatting>
  <conditionalFormatting sqref="F15:N15">
    <cfRule type="cellIs" dxfId="49" priority="46" operator="greaterThan">
      <formula>0</formula>
    </cfRule>
  </conditionalFormatting>
  <conditionalFormatting sqref="F15:N15">
    <cfRule type="cellIs" dxfId="48" priority="45" operator="greaterThan">
      <formula>0</formula>
    </cfRule>
  </conditionalFormatting>
  <conditionalFormatting sqref="F15:N15">
    <cfRule type="cellIs" dxfId="47" priority="44" operator="greaterThan">
      <formula>0</formula>
    </cfRule>
  </conditionalFormatting>
  <conditionalFormatting sqref="F15:N15">
    <cfRule type="cellIs" dxfId="46" priority="43" operator="greaterThan">
      <formula>0</formula>
    </cfRule>
  </conditionalFormatting>
  <conditionalFormatting sqref="F15:N15">
    <cfRule type="cellIs" dxfId="45" priority="42" operator="greaterThan">
      <formula>0</formula>
    </cfRule>
  </conditionalFormatting>
  <conditionalFormatting sqref="F15:N15">
    <cfRule type="cellIs" dxfId="44" priority="41" operator="greaterThan">
      <formula>0</formula>
    </cfRule>
  </conditionalFormatting>
  <conditionalFormatting sqref="F15:N15">
    <cfRule type="cellIs" dxfId="43" priority="40" operator="greaterThan">
      <formula>0</formula>
    </cfRule>
  </conditionalFormatting>
  <conditionalFormatting sqref="F15:N15">
    <cfRule type="cellIs" dxfId="42" priority="39" operator="greaterThan">
      <formula>0</formula>
    </cfRule>
  </conditionalFormatting>
  <conditionalFormatting sqref="F15:N15">
    <cfRule type="cellIs" dxfId="41" priority="38" operator="greaterThan">
      <formula>0</formula>
    </cfRule>
  </conditionalFormatting>
  <conditionalFormatting sqref="F15:N15">
    <cfRule type="cellIs" dxfId="40" priority="37" operator="greaterThan">
      <formula>0</formula>
    </cfRule>
  </conditionalFormatting>
  <conditionalFormatting sqref="F15:N15">
    <cfRule type="cellIs" dxfId="39" priority="36" operator="greaterThan">
      <formula>0</formula>
    </cfRule>
  </conditionalFormatting>
  <conditionalFormatting sqref="F15:N15">
    <cfRule type="cellIs" dxfId="38" priority="35" operator="greaterThan">
      <formula>0</formula>
    </cfRule>
  </conditionalFormatting>
  <conditionalFormatting sqref="F15:N15">
    <cfRule type="cellIs" dxfId="37" priority="34" operator="greaterThan">
      <formula>0</formula>
    </cfRule>
  </conditionalFormatting>
  <conditionalFormatting sqref="F15:N15">
    <cfRule type="cellIs" dxfId="36" priority="33" operator="greaterThan">
      <formula>0</formula>
    </cfRule>
  </conditionalFormatting>
  <conditionalFormatting sqref="F15:N15">
    <cfRule type="cellIs" dxfId="35" priority="32" operator="greaterThan">
      <formula>0</formula>
    </cfRule>
  </conditionalFormatting>
  <conditionalFormatting sqref="F15:N15">
    <cfRule type="cellIs" dxfId="34" priority="31" operator="greaterThan">
      <formula>0</formula>
    </cfRule>
  </conditionalFormatting>
  <conditionalFormatting sqref="F15:N15">
    <cfRule type="cellIs" dxfId="33" priority="30" operator="greaterThan">
      <formula>0</formula>
    </cfRule>
  </conditionalFormatting>
  <conditionalFormatting sqref="F15:N15">
    <cfRule type="cellIs" dxfId="32" priority="29" operator="greaterThan">
      <formula>0</formula>
    </cfRule>
  </conditionalFormatting>
  <conditionalFormatting sqref="F15:N15">
    <cfRule type="cellIs" dxfId="31" priority="28" operator="greaterThan">
      <formula>0</formula>
    </cfRule>
  </conditionalFormatting>
  <conditionalFormatting sqref="F15:N15">
    <cfRule type="cellIs" dxfId="30" priority="27" operator="greaterThan">
      <formula>0</formula>
    </cfRule>
  </conditionalFormatting>
  <conditionalFormatting sqref="F15:N15">
    <cfRule type="cellIs" dxfId="29" priority="26" operator="greaterThan">
      <formula>0</formula>
    </cfRule>
  </conditionalFormatting>
  <conditionalFormatting sqref="F15:N15">
    <cfRule type="cellIs" dxfId="28" priority="25" operator="greaterThan">
      <formula>0</formula>
    </cfRule>
  </conditionalFormatting>
  <conditionalFormatting sqref="F15:N15">
    <cfRule type="cellIs" dxfId="27" priority="24" operator="greaterThan">
      <formula>0</formula>
    </cfRule>
  </conditionalFormatting>
  <conditionalFormatting sqref="F15:N15">
    <cfRule type="cellIs" dxfId="26" priority="23" operator="greaterThan">
      <formula>0</formula>
    </cfRule>
  </conditionalFormatting>
  <conditionalFormatting sqref="F15:N15">
    <cfRule type="cellIs" dxfId="25" priority="22" operator="greaterThan">
      <formula>0</formula>
    </cfRule>
  </conditionalFormatting>
  <conditionalFormatting sqref="F15:N15">
    <cfRule type="cellIs" dxfId="24" priority="21" operator="greaterThan">
      <formula>0</formula>
    </cfRule>
  </conditionalFormatting>
  <conditionalFormatting sqref="F15:N15">
    <cfRule type="cellIs" dxfId="23" priority="20" operator="greaterThan">
      <formula>0</formula>
    </cfRule>
  </conditionalFormatting>
  <conditionalFormatting sqref="F15:N15">
    <cfRule type="cellIs" dxfId="22" priority="19" operator="greaterThan">
      <formula>0</formula>
    </cfRule>
  </conditionalFormatting>
  <conditionalFormatting sqref="F15:N15">
    <cfRule type="cellIs" dxfId="21" priority="18" operator="greaterThan">
      <formula>0</formula>
    </cfRule>
  </conditionalFormatting>
  <conditionalFormatting sqref="F15:N15">
    <cfRule type="cellIs" dxfId="20" priority="17" operator="greaterThan">
      <formula>0</formula>
    </cfRule>
  </conditionalFormatting>
  <conditionalFormatting sqref="F15:N15">
    <cfRule type="cellIs" dxfId="19" priority="16" operator="greaterThan">
      <formula>0</formula>
    </cfRule>
  </conditionalFormatting>
  <conditionalFormatting sqref="F15:N15">
    <cfRule type="cellIs" dxfId="18" priority="15" operator="greaterThan">
      <formula>0</formula>
    </cfRule>
  </conditionalFormatting>
  <conditionalFormatting sqref="F15:N15">
    <cfRule type="cellIs" dxfId="17" priority="14" operator="greaterThan">
      <formula>0</formula>
    </cfRule>
  </conditionalFormatting>
  <conditionalFormatting sqref="F15:N15">
    <cfRule type="cellIs" dxfId="16" priority="13" operator="greaterThan">
      <formula>0</formula>
    </cfRule>
  </conditionalFormatting>
  <conditionalFormatting sqref="F15:N15">
    <cfRule type="cellIs" dxfId="15" priority="12" operator="greaterThan">
      <formula>0</formula>
    </cfRule>
  </conditionalFormatting>
  <conditionalFormatting sqref="F15:N15">
    <cfRule type="cellIs" dxfId="14" priority="11" operator="greaterThan">
      <formula>0</formula>
    </cfRule>
  </conditionalFormatting>
  <conditionalFormatting sqref="F15:N15">
    <cfRule type="cellIs" dxfId="13" priority="10" operator="greaterThan">
      <formula>0</formula>
    </cfRule>
  </conditionalFormatting>
  <conditionalFormatting sqref="F15:N15">
    <cfRule type="cellIs" dxfId="12" priority="9" operator="greaterThan">
      <formula>0</formula>
    </cfRule>
  </conditionalFormatting>
  <conditionalFormatting sqref="F15:N15">
    <cfRule type="cellIs" dxfId="11" priority="8" operator="greaterThan">
      <formula>0</formula>
    </cfRule>
  </conditionalFormatting>
  <conditionalFormatting sqref="F15:N15">
    <cfRule type="cellIs" dxfId="10" priority="7" operator="greaterThan">
      <formula>0</formula>
    </cfRule>
  </conditionalFormatting>
  <conditionalFormatting sqref="F15:N15">
    <cfRule type="cellIs" dxfId="9" priority="6" operator="greaterThan">
      <formula>0</formula>
    </cfRule>
  </conditionalFormatting>
  <conditionalFormatting sqref="F15:N15">
    <cfRule type="cellIs" dxfId="8" priority="5" operator="greaterThan">
      <formula>0</formula>
    </cfRule>
  </conditionalFormatting>
  <conditionalFormatting sqref="F15:N15">
    <cfRule type="cellIs" dxfId="7" priority="4" operator="greaterThan">
      <formula>0</formula>
    </cfRule>
  </conditionalFormatting>
  <conditionalFormatting sqref="F15:N15">
    <cfRule type="cellIs" dxfId="6" priority="3" operator="greaterThan">
      <formula>0</formula>
    </cfRule>
  </conditionalFormatting>
  <conditionalFormatting sqref="F15:N15">
    <cfRule type="cellIs" dxfId="5" priority="2" operator="greaterThan">
      <formula>0</formula>
    </cfRule>
  </conditionalFormatting>
  <conditionalFormatting sqref="F15:N15">
    <cfRule type="cellIs" dxfId="4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C154" sqref="C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19" t="s">
        <v>247</v>
      </c>
      <c r="B1" s="119"/>
      <c r="C1" s="119"/>
      <c r="D1" s="119"/>
      <c r="BN1" t="s">
        <v>248</v>
      </c>
      <c r="DE1" s="119" t="s">
        <v>249</v>
      </c>
      <c r="DF1" s="119"/>
      <c r="DG1" s="119"/>
      <c r="DH1" s="119"/>
      <c r="FR1" t="s">
        <v>248</v>
      </c>
    </row>
    <row r="2" spans="1:215" s="34" customFormat="1" ht="26.25" customHeight="1">
      <c r="A2" s="120" t="s">
        <v>250</v>
      </c>
      <c r="B2" s="122" t="s">
        <v>0</v>
      </c>
      <c r="C2" s="124" t="s">
        <v>1</v>
      </c>
      <c r="D2" s="126" t="s">
        <v>2</v>
      </c>
      <c r="E2" s="128" t="s">
        <v>3</v>
      </c>
      <c r="F2" s="111" t="s">
        <v>251</v>
      </c>
      <c r="G2" s="111" t="s">
        <v>252</v>
      </c>
      <c r="H2" s="115" t="s">
        <v>253</v>
      </c>
      <c r="I2" s="115" t="s">
        <v>254</v>
      </c>
      <c r="J2" s="115" t="s">
        <v>4</v>
      </c>
      <c r="K2" s="117" t="s">
        <v>255</v>
      </c>
      <c r="L2" s="105" t="s">
        <v>256</v>
      </c>
      <c r="M2" s="107" t="s">
        <v>5</v>
      </c>
      <c r="N2" s="109" t="s">
        <v>6</v>
      </c>
      <c r="O2" s="111" t="s">
        <v>7</v>
      </c>
      <c r="P2" s="105" t="s">
        <v>10</v>
      </c>
      <c r="Q2" s="113" t="s">
        <v>9</v>
      </c>
      <c r="R2" s="97" t="s">
        <v>8</v>
      </c>
      <c r="S2" s="99" t="s">
        <v>11</v>
      </c>
      <c r="T2" s="100"/>
      <c r="U2" s="100"/>
      <c r="V2" s="100"/>
      <c r="W2" s="100"/>
      <c r="X2" s="100"/>
      <c r="Y2" s="100"/>
      <c r="Z2" s="100"/>
      <c r="AA2" s="101"/>
      <c r="AB2" s="102" t="s">
        <v>257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2" t="s">
        <v>258</v>
      </c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4" t="s">
        <v>259</v>
      </c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 t="s">
        <v>260</v>
      </c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E2" s="120" t="s">
        <v>250</v>
      </c>
      <c r="DF2" s="122" t="s">
        <v>0</v>
      </c>
      <c r="DG2" s="124" t="s">
        <v>1</v>
      </c>
      <c r="DH2" s="126" t="s">
        <v>2</v>
      </c>
      <c r="DI2" s="111" t="s">
        <v>3</v>
      </c>
      <c r="DJ2" s="111" t="s">
        <v>251</v>
      </c>
      <c r="DK2" s="111" t="s">
        <v>252</v>
      </c>
      <c r="DL2" s="115" t="s">
        <v>253</v>
      </c>
      <c r="DM2" s="115" t="s">
        <v>254</v>
      </c>
      <c r="DN2" s="115" t="s">
        <v>4</v>
      </c>
      <c r="DO2" s="117" t="s">
        <v>255</v>
      </c>
      <c r="DP2" s="105" t="s">
        <v>256</v>
      </c>
      <c r="DQ2" s="107" t="s">
        <v>5</v>
      </c>
      <c r="DR2" s="109" t="s">
        <v>6</v>
      </c>
      <c r="DS2" s="111" t="s">
        <v>7</v>
      </c>
      <c r="DT2" s="105" t="s">
        <v>10</v>
      </c>
      <c r="DU2" s="113" t="s">
        <v>9</v>
      </c>
      <c r="DV2" s="97" t="s">
        <v>8</v>
      </c>
      <c r="DW2" s="99" t="s">
        <v>11</v>
      </c>
      <c r="DX2" s="100"/>
      <c r="DY2" s="100"/>
      <c r="DZ2" s="100"/>
      <c r="EA2" s="100"/>
      <c r="EB2" s="100"/>
      <c r="EC2" s="100"/>
      <c r="ED2" s="100"/>
      <c r="EE2" s="101"/>
      <c r="EF2" s="102" t="s">
        <v>257</v>
      </c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2" t="s">
        <v>258</v>
      </c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4" t="s">
        <v>259</v>
      </c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 t="s">
        <v>260</v>
      </c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</row>
    <row r="3" spans="1:215" s="34" customFormat="1" ht="36" customHeight="1">
      <c r="A3" s="121"/>
      <c r="B3" s="123"/>
      <c r="C3" s="125"/>
      <c r="D3" s="127"/>
      <c r="E3" s="129"/>
      <c r="F3" s="112"/>
      <c r="G3" s="112"/>
      <c r="H3" s="116"/>
      <c r="I3" s="116"/>
      <c r="J3" s="116"/>
      <c r="K3" s="118"/>
      <c r="L3" s="106"/>
      <c r="M3" s="108"/>
      <c r="N3" s="110"/>
      <c r="O3" s="112"/>
      <c r="P3" s="106"/>
      <c r="Q3" s="114"/>
      <c r="R3" s="98"/>
      <c r="S3" s="35" t="s">
        <v>12</v>
      </c>
      <c r="T3" s="35" t="s">
        <v>13</v>
      </c>
      <c r="U3" s="35" t="s">
        <v>261</v>
      </c>
      <c r="V3" s="35" t="s">
        <v>262</v>
      </c>
      <c r="W3" s="35" t="s">
        <v>263</v>
      </c>
      <c r="X3" s="35" t="s">
        <v>264</v>
      </c>
      <c r="Y3" s="35" t="s">
        <v>265</v>
      </c>
      <c r="Z3" s="35" t="s">
        <v>266</v>
      </c>
      <c r="AA3" s="35" t="s">
        <v>267</v>
      </c>
      <c r="AB3" s="36" t="s">
        <v>268</v>
      </c>
      <c r="AC3" s="25" t="s">
        <v>269</v>
      </c>
      <c r="AD3" s="25" t="s">
        <v>270</v>
      </c>
      <c r="AE3" s="25" t="s">
        <v>271</v>
      </c>
      <c r="AF3" s="36" t="s">
        <v>272</v>
      </c>
      <c r="AG3" s="25" t="s">
        <v>273</v>
      </c>
      <c r="AH3" s="25" t="s">
        <v>274</v>
      </c>
      <c r="AI3" s="36" t="s">
        <v>275</v>
      </c>
      <c r="AJ3" s="36" t="s">
        <v>276</v>
      </c>
      <c r="AK3" s="36" t="s">
        <v>277</v>
      </c>
      <c r="AL3" s="26" t="s">
        <v>278</v>
      </c>
      <c r="AM3" s="25" t="s">
        <v>279</v>
      </c>
      <c r="AN3" s="25" t="s">
        <v>280</v>
      </c>
      <c r="AO3" s="25" t="s">
        <v>281</v>
      </c>
      <c r="AP3" s="36" t="s">
        <v>282</v>
      </c>
      <c r="AQ3" s="37" t="s">
        <v>283</v>
      </c>
      <c r="AR3" s="36" t="s">
        <v>284</v>
      </c>
      <c r="AS3" s="36" t="s">
        <v>285</v>
      </c>
      <c r="AT3" s="36" t="s">
        <v>286</v>
      </c>
      <c r="AU3" s="36" t="s">
        <v>287</v>
      </c>
      <c r="AV3" s="25" t="s">
        <v>288</v>
      </c>
      <c r="AW3" s="25" t="s">
        <v>289</v>
      </c>
      <c r="AX3" s="25" t="s">
        <v>290</v>
      </c>
      <c r="AY3" s="25" t="s">
        <v>291</v>
      </c>
      <c r="AZ3" s="25" t="s">
        <v>292</v>
      </c>
      <c r="BA3" s="25" t="s">
        <v>293</v>
      </c>
      <c r="BB3" s="27" t="s">
        <v>269</v>
      </c>
      <c r="BC3" s="38" t="s">
        <v>270</v>
      </c>
      <c r="BD3" s="38" t="s">
        <v>271</v>
      </c>
      <c r="BE3" s="38" t="s">
        <v>294</v>
      </c>
      <c r="BF3" s="38" t="s">
        <v>280</v>
      </c>
      <c r="BG3" s="38" t="s">
        <v>272</v>
      </c>
      <c r="BH3" s="38" t="s">
        <v>274</v>
      </c>
      <c r="BI3" s="38" t="s">
        <v>295</v>
      </c>
      <c r="BJ3" s="38" t="s">
        <v>276</v>
      </c>
      <c r="BK3" s="38" t="s">
        <v>296</v>
      </c>
      <c r="BL3" s="38" t="s">
        <v>297</v>
      </c>
      <c r="BM3" s="38" t="s">
        <v>273</v>
      </c>
      <c r="BN3" s="38" t="s">
        <v>298</v>
      </c>
      <c r="BO3" s="38" t="s">
        <v>299</v>
      </c>
      <c r="BP3" s="36" t="s">
        <v>268</v>
      </c>
      <c r="BQ3" s="25" t="s">
        <v>269</v>
      </c>
      <c r="BR3" s="25" t="s">
        <v>270</v>
      </c>
      <c r="BS3" s="25" t="s">
        <v>271</v>
      </c>
      <c r="BT3" s="36" t="s">
        <v>272</v>
      </c>
      <c r="BU3" s="25" t="s">
        <v>273</v>
      </c>
      <c r="BV3" s="25" t="s">
        <v>274</v>
      </c>
      <c r="BW3" s="36" t="s">
        <v>275</v>
      </c>
      <c r="BX3" s="36" t="s">
        <v>276</v>
      </c>
      <c r="BY3" s="36" t="s">
        <v>277</v>
      </c>
      <c r="BZ3" s="26" t="s">
        <v>278</v>
      </c>
      <c r="CA3" s="25" t="s">
        <v>279</v>
      </c>
      <c r="CB3" s="25" t="s">
        <v>280</v>
      </c>
      <c r="CC3" s="25" t="s">
        <v>281</v>
      </c>
      <c r="CD3" s="36" t="s">
        <v>282</v>
      </c>
      <c r="CE3" s="37" t="s">
        <v>283</v>
      </c>
      <c r="CF3" s="36" t="s">
        <v>284</v>
      </c>
      <c r="CG3" s="36" t="s">
        <v>285</v>
      </c>
      <c r="CH3" s="36" t="s">
        <v>286</v>
      </c>
      <c r="CI3" s="36" t="s">
        <v>287</v>
      </c>
      <c r="CJ3" s="25" t="s">
        <v>288</v>
      </c>
      <c r="CK3" s="25" t="s">
        <v>289</v>
      </c>
      <c r="CL3" s="25" t="s">
        <v>290</v>
      </c>
      <c r="CM3" s="25" t="s">
        <v>291</v>
      </c>
      <c r="CN3" s="25" t="s">
        <v>292</v>
      </c>
      <c r="CO3" s="25" t="s">
        <v>293</v>
      </c>
      <c r="CP3" s="27" t="s">
        <v>269</v>
      </c>
      <c r="CQ3" s="38" t="s">
        <v>270</v>
      </c>
      <c r="CR3" s="38" t="s">
        <v>271</v>
      </c>
      <c r="CS3" s="38" t="s">
        <v>294</v>
      </c>
      <c r="CT3" s="38" t="s">
        <v>280</v>
      </c>
      <c r="CU3" s="38" t="s">
        <v>272</v>
      </c>
      <c r="CV3" s="38" t="s">
        <v>274</v>
      </c>
      <c r="CW3" s="38" t="s">
        <v>295</v>
      </c>
      <c r="CX3" s="38" t="s">
        <v>276</v>
      </c>
      <c r="CY3" s="38" t="s">
        <v>296</v>
      </c>
      <c r="CZ3" s="38" t="s">
        <v>297</v>
      </c>
      <c r="DA3" s="38" t="s">
        <v>273</v>
      </c>
      <c r="DB3" s="38" t="s">
        <v>298</v>
      </c>
      <c r="DC3" s="38" t="s">
        <v>299</v>
      </c>
      <c r="DE3" s="121"/>
      <c r="DF3" s="123"/>
      <c r="DG3" s="125"/>
      <c r="DH3" s="127"/>
      <c r="DI3" s="112"/>
      <c r="DJ3" s="112"/>
      <c r="DK3" s="112"/>
      <c r="DL3" s="116"/>
      <c r="DM3" s="116"/>
      <c r="DN3" s="116"/>
      <c r="DO3" s="118"/>
      <c r="DP3" s="106"/>
      <c r="DQ3" s="108"/>
      <c r="DR3" s="110"/>
      <c r="DS3" s="112"/>
      <c r="DT3" s="106"/>
      <c r="DU3" s="114"/>
      <c r="DV3" s="98"/>
      <c r="DW3" s="35" t="s">
        <v>12</v>
      </c>
      <c r="DX3" s="35" t="s">
        <v>13</v>
      </c>
      <c r="DY3" s="35" t="s">
        <v>261</v>
      </c>
      <c r="DZ3" s="35" t="s">
        <v>262</v>
      </c>
      <c r="EA3" s="35" t="s">
        <v>263</v>
      </c>
      <c r="EB3" s="35" t="s">
        <v>264</v>
      </c>
      <c r="EC3" s="35" t="s">
        <v>265</v>
      </c>
      <c r="ED3" s="35" t="s">
        <v>266</v>
      </c>
      <c r="EE3" s="35" t="s">
        <v>267</v>
      </c>
      <c r="EF3" s="36" t="s">
        <v>268</v>
      </c>
      <c r="EG3" s="25" t="s">
        <v>269</v>
      </c>
      <c r="EH3" s="25" t="s">
        <v>270</v>
      </c>
      <c r="EI3" s="25" t="s">
        <v>271</v>
      </c>
      <c r="EJ3" s="36" t="s">
        <v>272</v>
      </c>
      <c r="EK3" s="25" t="s">
        <v>273</v>
      </c>
      <c r="EL3" s="25" t="s">
        <v>274</v>
      </c>
      <c r="EM3" s="36" t="s">
        <v>275</v>
      </c>
      <c r="EN3" s="36" t="s">
        <v>276</v>
      </c>
      <c r="EO3" s="36" t="s">
        <v>277</v>
      </c>
      <c r="EP3" s="26" t="s">
        <v>278</v>
      </c>
      <c r="EQ3" s="25" t="s">
        <v>279</v>
      </c>
      <c r="ER3" s="25" t="s">
        <v>280</v>
      </c>
      <c r="ES3" s="25" t="s">
        <v>281</v>
      </c>
      <c r="ET3" s="36" t="s">
        <v>282</v>
      </c>
      <c r="EU3" s="37" t="s">
        <v>283</v>
      </c>
      <c r="EV3" s="36" t="s">
        <v>284</v>
      </c>
      <c r="EW3" s="36" t="s">
        <v>285</v>
      </c>
      <c r="EX3" s="36" t="s">
        <v>286</v>
      </c>
      <c r="EY3" s="36" t="s">
        <v>287</v>
      </c>
      <c r="EZ3" s="25" t="s">
        <v>288</v>
      </c>
      <c r="FA3" s="25" t="s">
        <v>289</v>
      </c>
      <c r="FB3" s="25" t="s">
        <v>290</v>
      </c>
      <c r="FC3" s="25" t="s">
        <v>291</v>
      </c>
      <c r="FD3" s="25" t="s">
        <v>292</v>
      </c>
      <c r="FE3" s="25" t="s">
        <v>293</v>
      </c>
      <c r="FF3" s="27" t="s">
        <v>269</v>
      </c>
      <c r="FG3" s="38" t="s">
        <v>270</v>
      </c>
      <c r="FH3" s="38" t="s">
        <v>271</v>
      </c>
      <c r="FI3" s="38" t="s">
        <v>294</v>
      </c>
      <c r="FJ3" s="38" t="s">
        <v>280</v>
      </c>
      <c r="FK3" s="38" t="s">
        <v>272</v>
      </c>
      <c r="FL3" s="38" t="s">
        <v>274</v>
      </c>
      <c r="FM3" s="38" t="s">
        <v>295</v>
      </c>
      <c r="FN3" s="38" t="s">
        <v>276</v>
      </c>
      <c r="FO3" s="38" t="s">
        <v>296</v>
      </c>
      <c r="FP3" s="38" t="s">
        <v>297</v>
      </c>
      <c r="FQ3" s="38" t="s">
        <v>273</v>
      </c>
      <c r="FR3" s="38" t="s">
        <v>298</v>
      </c>
      <c r="FS3" s="38" t="s">
        <v>285</v>
      </c>
      <c r="FT3" s="36" t="s">
        <v>268</v>
      </c>
      <c r="FU3" s="25" t="s">
        <v>269</v>
      </c>
      <c r="FV3" s="25" t="s">
        <v>270</v>
      </c>
      <c r="FW3" s="25" t="s">
        <v>271</v>
      </c>
      <c r="FX3" s="36" t="s">
        <v>272</v>
      </c>
      <c r="FY3" s="25" t="s">
        <v>273</v>
      </c>
      <c r="FZ3" s="25" t="s">
        <v>274</v>
      </c>
      <c r="GA3" s="36" t="s">
        <v>275</v>
      </c>
      <c r="GB3" s="36" t="s">
        <v>276</v>
      </c>
      <c r="GC3" s="36" t="s">
        <v>277</v>
      </c>
      <c r="GD3" s="26" t="s">
        <v>278</v>
      </c>
      <c r="GE3" s="25" t="s">
        <v>279</v>
      </c>
      <c r="GF3" s="25" t="s">
        <v>280</v>
      </c>
      <c r="GG3" s="25" t="s">
        <v>281</v>
      </c>
      <c r="GH3" s="36" t="s">
        <v>282</v>
      </c>
      <c r="GI3" s="37" t="s">
        <v>283</v>
      </c>
      <c r="GJ3" s="36" t="s">
        <v>284</v>
      </c>
      <c r="GK3" s="36" t="s">
        <v>285</v>
      </c>
      <c r="GL3" s="36" t="s">
        <v>286</v>
      </c>
      <c r="GM3" s="36" t="s">
        <v>287</v>
      </c>
      <c r="GN3" s="25" t="s">
        <v>288</v>
      </c>
      <c r="GO3" s="25" t="s">
        <v>289</v>
      </c>
      <c r="GP3" s="25" t="s">
        <v>290</v>
      </c>
      <c r="GQ3" s="25" t="s">
        <v>291</v>
      </c>
      <c r="GR3" s="25" t="s">
        <v>292</v>
      </c>
      <c r="GS3" s="25" t="s">
        <v>293</v>
      </c>
      <c r="GT3" s="27" t="s">
        <v>269</v>
      </c>
      <c r="GU3" s="38" t="s">
        <v>270</v>
      </c>
      <c r="GV3" s="38" t="s">
        <v>271</v>
      </c>
      <c r="GW3" s="38" t="s">
        <v>294</v>
      </c>
      <c r="GX3" s="38" t="s">
        <v>280</v>
      </c>
      <c r="GY3" s="38" t="s">
        <v>272</v>
      </c>
      <c r="GZ3" s="38" t="s">
        <v>274</v>
      </c>
      <c r="HA3" s="38" t="s">
        <v>295</v>
      </c>
      <c r="HB3" s="38" t="s">
        <v>276</v>
      </c>
      <c r="HC3" s="38" t="s">
        <v>296</v>
      </c>
      <c r="HD3" s="38" t="s">
        <v>297</v>
      </c>
      <c r="HE3" s="38" t="s">
        <v>273</v>
      </c>
      <c r="HF3" s="38" t="s">
        <v>298</v>
      </c>
      <c r="HG3" s="38" t="s">
        <v>285</v>
      </c>
    </row>
    <row r="4" spans="1:215" s="34" customFormat="1" ht="18" hidden="1" customHeight="1">
      <c r="A4" s="131">
        <v>30501005</v>
      </c>
      <c r="B4" s="122" t="s">
        <v>300</v>
      </c>
      <c r="C4" s="65" t="s">
        <v>301</v>
      </c>
      <c r="D4" s="66"/>
      <c r="E4" s="132">
        <v>5.03</v>
      </c>
      <c r="F4" s="23">
        <f t="shared" ref="F4:F67" si="0">E4*D4</f>
        <v>0</v>
      </c>
      <c r="G4" s="67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133"/>
      <c r="AC4" s="134"/>
      <c r="AD4" s="134"/>
      <c r="AE4" s="134"/>
      <c r="AF4" s="133"/>
      <c r="AG4" s="134"/>
      <c r="AH4" s="134"/>
      <c r="AI4" s="133"/>
      <c r="AJ4" s="133"/>
      <c r="AK4" s="133"/>
      <c r="AL4" s="135"/>
      <c r="AM4" s="134"/>
      <c r="AN4" s="134"/>
      <c r="AO4" s="134"/>
      <c r="AP4" s="133"/>
      <c r="AQ4" s="136"/>
      <c r="AR4" s="133"/>
      <c r="AS4" s="133"/>
      <c r="AT4" s="133"/>
      <c r="AU4" s="133"/>
      <c r="AV4" s="134"/>
      <c r="AW4" s="134"/>
      <c r="AX4" s="134"/>
      <c r="AY4" s="134"/>
      <c r="AZ4" s="134"/>
      <c r="BA4" s="134"/>
      <c r="BB4" s="134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137">
        <v>30501005</v>
      </c>
      <c r="DF4" s="122" t="s">
        <v>300</v>
      </c>
      <c r="DG4" s="65" t="s">
        <v>301</v>
      </c>
      <c r="DH4" s="5">
        <f t="shared" ref="DH4:DH67" si="13">D4+D159</f>
        <v>0</v>
      </c>
      <c r="DI4" s="13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8" hidden="1" customHeight="1">
      <c r="A5" s="131">
        <v>30501006</v>
      </c>
      <c r="B5" s="123"/>
      <c r="C5" s="65" t="s">
        <v>302</v>
      </c>
      <c r="D5" s="66"/>
      <c r="E5" s="132">
        <v>5.03</v>
      </c>
      <c r="F5" s="23">
        <f t="shared" si="0"/>
        <v>0</v>
      </c>
      <c r="G5" s="67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133"/>
      <c r="AC5" s="134"/>
      <c r="AD5" s="134"/>
      <c r="AE5" s="134"/>
      <c r="AF5" s="133"/>
      <c r="AG5" s="134"/>
      <c r="AH5" s="134"/>
      <c r="AI5" s="133"/>
      <c r="AJ5" s="133"/>
      <c r="AK5" s="133"/>
      <c r="AL5" s="135"/>
      <c r="AM5" s="134"/>
      <c r="AN5" s="134"/>
      <c r="AO5" s="134"/>
      <c r="AP5" s="133"/>
      <c r="AQ5" s="136"/>
      <c r="AR5" s="133"/>
      <c r="AS5" s="133"/>
      <c r="AT5" s="133"/>
      <c r="AU5" s="133"/>
      <c r="AV5" s="134"/>
      <c r="AW5" s="134"/>
      <c r="AX5" s="134"/>
      <c r="AY5" s="134"/>
      <c r="AZ5" s="134"/>
      <c r="BA5" s="134"/>
      <c r="BB5" s="134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137">
        <v>30501006</v>
      </c>
      <c r="DF5" s="123"/>
      <c r="DG5" s="65" t="s">
        <v>302</v>
      </c>
      <c r="DH5" s="5">
        <f t="shared" si="13"/>
        <v>0</v>
      </c>
      <c r="DI5" s="13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131">
        <v>30100012</v>
      </c>
      <c r="B6" s="88" t="s">
        <v>303</v>
      </c>
      <c r="C6" s="28" t="s">
        <v>304</v>
      </c>
      <c r="D6" s="5">
        <v>88</v>
      </c>
      <c r="E6" s="22">
        <v>5.03</v>
      </c>
      <c r="F6" s="23">
        <f t="shared" si="0"/>
        <v>442.64000000000004</v>
      </c>
      <c r="G6" s="23">
        <f>+'[2]12'!$L$25</f>
        <v>524.6</v>
      </c>
      <c r="H6" s="23">
        <f t="shared" si="32"/>
        <v>0</v>
      </c>
      <c r="I6" s="23">
        <f t="shared" si="2"/>
        <v>0</v>
      </c>
      <c r="J6" s="23">
        <f t="shared" si="3"/>
        <v>442.64000000000004</v>
      </c>
      <c r="K6" s="23">
        <f t="shared" si="4"/>
        <v>0</v>
      </c>
      <c r="L6" s="23">
        <f t="shared" si="5"/>
        <v>0</v>
      </c>
      <c r="M6" s="10">
        <v>0.3</v>
      </c>
      <c r="N6" s="23">
        <f t="shared" si="6"/>
        <v>1.32792</v>
      </c>
      <c r="O6" s="23">
        <f t="shared" si="7"/>
        <v>0.3</v>
      </c>
      <c r="P6" s="23">
        <f t="shared" si="8"/>
        <v>0</v>
      </c>
      <c r="Q6" s="7">
        <v>0.05</v>
      </c>
      <c r="R6" s="6">
        <f t="shared" si="9"/>
        <v>2.2132000000000006E-2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137">
        <v>30100012</v>
      </c>
      <c r="DF6" s="88" t="s">
        <v>305</v>
      </c>
      <c r="DG6" s="28" t="s">
        <v>304</v>
      </c>
      <c r="DH6" s="5">
        <f t="shared" si="13"/>
        <v>88</v>
      </c>
      <c r="DI6" s="24">
        <v>5.03</v>
      </c>
      <c r="DJ6" s="23">
        <f t="shared" si="14"/>
        <v>442.64000000000004</v>
      </c>
      <c r="DK6" s="23">
        <f t="shared" si="15"/>
        <v>524.6</v>
      </c>
      <c r="DL6" s="23">
        <f t="shared" si="16"/>
        <v>0</v>
      </c>
      <c r="DM6" s="23">
        <f t="shared" si="17"/>
        <v>0</v>
      </c>
      <c r="DN6" s="23">
        <f t="shared" si="18"/>
        <v>442.64000000000004</v>
      </c>
      <c r="DO6" s="23">
        <f t="shared" si="19"/>
        <v>0</v>
      </c>
      <c r="DP6" s="23">
        <f t="shared" si="20"/>
        <v>0</v>
      </c>
      <c r="DQ6" s="10">
        <v>0.3</v>
      </c>
      <c r="DR6" s="23">
        <f t="shared" si="21"/>
        <v>1.32792</v>
      </c>
      <c r="DS6" s="23">
        <f t="shared" si="22"/>
        <v>0.3</v>
      </c>
      <c r="DT6" s="23">
        <f t="shared" si="23"/>
        <v>0</v>
      </c>
      <c r="DU6" s="7">
        <v>0.05</v>
      </c>
      <c r="DV6" s="6">
        <f t="shared" si="24"/>
        <v>2.2132000000000006E-2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131">
        <v>30100014</v>
      </c>
      <c r="B7" s="89"/>
      <c r="C7" s="28" t="s">
        <v>306</v>
      </c>
      <c r="D7" s="5"/>
      <c r="E7" s="22">
        <v>5.03</v>
      </c>
      <c r="F7" s="23">
        <f t="shared" si="0"/>
        <v>0</v>
      </c>
      <c r="G7" s="23"/>
      <c r="H7" s="23">
        <f t="shared" si="32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137">
        <v>30100014</v>
      </c>
      <c r="DF7" s="89"/>
      <c r="DG7" s="28" t="s">
        <v>306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131">
        <v>30100010</v>
      </c>
      <c r="B8" s="89"/>
      <c r="C8" s="28" t="s">
        <v>307</v>
      </c>
      <c r="D8" s="5"/>
      <c r="E8" s="22">
        <v>5.03</v>
      </c>
      <c r="F8" s="23">
        <f t="shared" si="0"/>
        <v>0</v>
      </c>
      <c r="G8" s="23"/>
      <c r="H8" s="23">
        <f t="shared" si="32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137">
        <v>30100010</v>
      </c>
      <c r="DF8" s="89"/>
      <c r="DG8" s="28" t="s">
        <v>307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131">
        <v>30100013</v>
      </c>
      <c r="B9" s="89"/>
      <c r="C9" s="28" t="s">
        <v>308</v>
      </c>
      <c r="D9" s="5">
        <v>93</v>
      </c>
      <c r="E9" s="22">
        <v>5.03</v>
      </c>
      <c r="F9" s="23">
        <f t="shared" si="0"/>
        <v>467.79</v>
      </c>
      <c r="G9" s="23">
        <f>+'[2]12'!$L$28</f>
        <v>524.6</v>
      </c>
      <c r="H9" s="23">
        <f t="shared" si="32"/>
        <v>0</v>
      </c>
      <c r="I9" s="23">
        <f t="shared" si="2"/>
        <v>0</v>
      </c>
      <c r="J9" s="23">
        <f t="shared" si="3"/>
        <v>467.79</v>
      </c>
      <c r="K9" s="23">
        <f t="shared" si="4"/>
        <v>0</v>
      </c>
      <c r="L9" s="23">
        <f t="shared" si="5"/>
        <v>0</v>
      </c>
      <c r="M9" s="10">
        <v>0.3</v>
      </c>
      <c r="N9" s="23">
        <f t="shared" si="6"/>
        <v>1.4033699999999998</v>
      </c>
      <c r="O9" s="23">
        <f t="shared" si="7"/>
        <v>0.3</v>
      </c>
      <c r="P9" s="23">
        <f t="shared" si="8"/>
        <v>0</v>
      </c>
      <c r="Q9" s="7">
        <v>0.05</v>
      </c>
      <c r="R9" s="6">
        <f t="shared" si="9"/>
        <v>2.3389500000000001E-2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137">
        <v>30100013</v>
      </c>
      <c r="DF9" s="89"/>
      <c r="DG9" s="28" t="s">
        <v>308</v>
      </c>
      <c r="DH9" s="5">
        <f t="shared" si="13"/>
        <v>93</v>
      </c>
      <c r="DI9" s="24">
        <v>5.03</v>
      </c>
      <c r="DJ9" s="23">
        <f t="shared" si="14"/>
        <v>467.79</v>
      </c>
      <c r="DK9" s="23">
        <f t="shared" si="15"/>
        <v>524.6</v>
      </c>
      <c r="DL9" s="23">
        <f t="shared" si="16"/>
        <v>0</v>
      </c>
      <c r="DM9" s="23">
        <f t="shared" si="17"/>
        <v>0</v>
      </c>
      <c r="DN9" s="23">
        <f t="shared" si="18"/>
        <v>467.79</v>
      </c>
      <c r="DO9" s="23">
        <f t="shared" si="19"/>
        <v>0</v>
      </c>
      <c r="DP9" s="23">
        <f t="shared" si="20"/>
        <v>0</v>
      </c>
      <c r="DQ9" s="10">
        <v>0.3</v>
      </c>
      <c r="DR9" s="23">
        <f t="shared" si="21"/>
        <v>1.4033699999999998</v>
      </c>
      <c r="DS9" s="23">
        <f t="shared" si="22"/>
        <v>0.3</v>
      </c>
      <c r="DT9" s="23">
        <f t="shared" si="23"/>
        <v>0</v>
      </c>
      <c r="DU9" s="7">
        <v>0.05</v>
      </c>
      <c r="DV9" s="6">
        <f t="shared" si="24"/>
        <v>2.3389500000000001E-2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>
        <f t="shared" si="29"/>
        <v>0</v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131">
        <v>30100011</v>
      </c>
      <c r="B10" s="90"/>
      <c r="C10" s="28" t="s">
        <v>309</v>
      </c>
      <c r="D10" s="5">
        <v>97</v>
      </c>
      <c r="E10" s="22">
        <v>5.03</v>
      </c>
      <c r="F10" s="23">
        <f t="shared" si="0"/>
        <v>487.91</v>
      </c>
      <c r="G10" s="23">
        <f>+'[2]12'!$L$29</f>
        <v>524.6</v>
      </c>
      <c r="H10" s="23">
        <f t="shared" si="32"/>
        <v>0</v>
      </c>
      <c r="I10" s="23">
        <f t="shared" si="2"/>
        <v>0</v>
      </c>
      <c r="J10" s="23">
        <f t="shared" si="3"/>
        <v>487.91</v>
      </c>
      <c r="K10" s="23">
        <f t="shared" si="4"/>
        <v>0</v>
      </c>
      <c r="L10" s="23">
        <f t="shared" si="5"/>
        <v>0</v>
      </c>
      <c r="M10" s="10">
        <v>0.3</v>
      </c>
      <c r="N10" s="23">
        <f t="shared" si="6"/>
        <v>1.46373</v>
      </c>
      <c r="O10" s="23">
        <f t="shared" si="7"/>
        <v>0.3</v>
      </c>
      <c r="P10" s="23">
        <f t="shared" si="8"/>
        <v>0</v>
      </c>
      <c r="Q10" s="7">
        <v>0.05</v>
      </c>
      <c r="R10" s="6">
        <f t="shared" si="9"/>
        <v>2.4395500000000001E-2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137">
        <v>30100011</v>
      </c>
      <c r="DF10" s="90"/>
      <c r="DG10" s="28" t="s">
        <v>309</v>
      </c>
      <c r="DH10" s="5">
        <f t="shared" si="13"/>
        <v>97</v>
      </c>
      <c r="DI10" s="24">
        <v>5.03</v>
      </c>
      <c r="DJ10" s="23">
        <f t="shared" si="14"/>
        <v>487.91</v>
      </c>
      <c r="DK10" s="23">
        <f t="shared" si="15"/>
        <v>524.6</v>
      </c>
      <c r="DL10" s="23">
        <f t="shared" si="16"/>
        <v>0</v>
      </c>
      <c r="DM10" s="23">
        <f t="shared" si="17"/>
        <v>0</v>
      </c>
      <c r="DN10" s="23">
        <f t="shared" si="18"/>
        <v>487.91</v>
      </c>
      <c r="DO10" s="23">
        <f t="shared" si="19"/>
        <v>0</v>
      </c>
      <c r="DP10" s="23">
        <f t="shared" si="20"/>
        <v>0</v>
      </c>
      <c r="DQ10" s="10">
        <v>0.3</v>
      </c>
      <c r="DR10" s="23">
        <f t="shared" si="21"/>
        <v>1.46373</v>
      </c>
      <c r="DS10" s="23">
        <f t="shared" si="22"/>
        <v>0.3</v>
      </c>
      <c r="DT10" s="23">
        <f t="shared" si="23"/>
        <v>0</v>
      </c>
      <c r="DU10" s="7">
        <v>0.05</v>
      </c>
      <c r="DV10" s="6">
        <f t="shared" si="24"/>
        <v>2.4395500000000001E-2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3">AB10+AB165</f>
        <v>0</v>
      </c>
      <c r="EG10" s="55">
        <f t="shared" si="33"/>
        <v>0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73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73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>
        <f t="shared" si="29"/>
        <v>0</v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131">
        <v>30100016</v>
      </c>
      <c r="B11" s="88" t="s">
        <v>310</v>
      </c>
      <c r="C11" s="28" t="s">
        <v>311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137">
        <v>30100016</v>
      </c>
      <c r="DF11" s="88" t="s">
        <v>310</v>
      </c>
      <c r="DG11" s="28" t="s">
        <v>311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131">
        <v>30100017</v>
      </c>
      <c r="B12" s="89"/>
      <c r="C12" s="28" t="s">
        <v>312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137">
        <v>30100017</v>
      </c>
      <c r="DF12" s="89"/>
      <c r="DG12" s="28" t="s">
        <v>312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131">
        <v>30100015</v>
      </c>
      <c r="B13" s="90"/>
      <c r="C13" s="28" t="s">
        <v>313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137">
        <v>30100015</v>
      </c>
      <c r="DF13" s="90"/>
      <c r="DG13" s="28" t="s">
        <v>313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131">
        <v>30100031</v>
      </c>
      <c r="B14" s="94" t="s">
        <v>314</v>
      </c>
      <c r="C14" s="28" t="s">
        <v>309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137">
        <v>30100031</v>
      </c>
      <c r="DF14" s="94" t="s">
        <v>314</v>
      </c>
      <c r="DG14" s="28" t="s">
        <v>309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131">
        <v>30100033</v>
      </c>
      <c r="B15" s="94"/>
      <c r="C15" s="28" t="s">
        <v>315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137">
        <v>30100033</v>
      </c>
      <c r="DF15" s="94"/>
      <c r="DG15" s="28" t="s">
        <v>315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0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customHeight="1">
      <c r="A16" s="131">
        <v>30100062</v>
      </c>
      <c r="B16" s="94"/>
      <c r="C16" s="28" t="s">
        <v>316</v>
      </c>
      <c r="D16" s="5">
        <v>283</v>
      </c>
      <c r="E16" s="22">
        <v>5.03</v>
      </c>
      <c r="F16" s="23">
        <f t="shared" si="0"/>
        <v>1423.49</v>
      </c>
      <c r="G16" s="23">
        <f>+'[2]12'!$L$35</f>
        <v>1519.1039999999998</v>
      </c>
      <c r="H16" s="23">
        <f t="shared" si="32"/>
        <v>0</v>
      </c>
      <c r="I16" s="23">
        <f t="shared" si="2"/>
        <v>0</v>
      </c>
      <c r="J16" s="23">
        <f t="shared" si="3"/>
        <v>1423.49</v>
      </c>
      <c r="K16" s="23">
        <f t="shared" si="4"/>
        <v>0</v>
      </c>
      <c r="L16" s="23">
        <f t="shared" si="5"/>
        <v>0</v>
      </c>
      <c r="M16" s="10">
        <v>0.35</v>
      </c>
      <c r="N16" s="23">
        <f t="shared" si="6"/>
        <v>4.9822150000000001</v>
      </c>
      <c r="O16" s="23">
        <f t="shared" si="7"/>
        <v>0.35</v>
      </c>
      <c r="P16" s="23">
        <f t="shared" si="8"/>
        <v>0</v>
      </c>
      <c r="Q16" s="7">
        <v>0.3</v>
      </c>
      <c r="R16" s="6">
        <f t="shared" si="9"/>
        <v>0.42704699999999995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0</v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137">
        <v>30100062</v>
      </c>
      <c r="DF16" s="94"/>
      <c r="DG16" s="28" t="s">
        <v>316</v>
      </c>
      <c r="DH16" s="5">
        <f t="shared" si="13"/>
        <v>283</v>
      </c>
      <c r="DI16" s="24">
        <v>5.03</v>
      </c>
      <c r="DJ16" s="23">
        <f t="shared" si="14"/>
        <v>1423.49</v>
      </c>
      <c r="DK16" s="23">
        <f t="shared" si="15"/>
        <v>1519.1039999999998</v>
      </c>
      <c r="DL16" s="23">
        <f t="shared" si="16"/>
        <v>0</v>
      </c>
      <c r="DM16" s="23">
        <f t="shared" si="17"/>
        <v>0</v>
      </c>
      <c r="DN16" s="23">
        <f t="shared" si="18"/>
        <v>1423.49</v>
      </c>
      <c r="DO16" s="23">
        <f t="shared" si="19"/>
        <v>0</v>
      </c>
      <c r="DP16" s="23">
        <f t="shared" si="20"/>
        <v>0</v>
      </c>
      <c r="DQ16" s="10">
        <v>0.35</v>
      </c>
      <c r="DR16" s="23">
        <f t="shared" si="21"/>
        <v>4.9822150000000001</v>
      </c>
      <c r="DS16" s="23">
        <f t="shared" si="22"/>
        <v>0.35</v>
      </c>
      <c r="DT16" s="23">
        <f t="shared" si="23"/>
        <v>0</v>
      </c>
      <c r="DU16" s="7">
        <v>0.3</v>
      </c>
      <c r="DV16" s="6">
        <f t="shared" si="24"/>
        <v>0.42704699999999995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>
        <f t="shared" si="29"/>
        <v>0</v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>
        <f t="shared" si="29"/>
        <v>0</v>
      </c>
      <c r="FY16" s="4">
        <f t="shared" si="29"/>
        <v>0</v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131">
        <v>30100032</v>
      </c>
      <c r="B17" s="94"/>
      <c r="C17" s="28" t="s">
        <v>317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137">
        <v>30100032</v>
      </c>
      <c r="DF17" s="94"/>
      <c r="DG17" s="28" t="s">
        <v>317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0</v>
      </c>
      <c r="EH17" s="55">
        <f t="shared" si="33"/>
        <v>0</v>
      </c>
      <c r="EI17" s="55">
        <f t="shared" si="33"/>
        <v>0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0</v>
      </c>
      <c r="FG17" s="55">
        <f t="shared" si="34"/>
        <v>0</v>
      </c>
      <c r="FH17" s="55">
        <f t="shared" si="34"/>
        <v>0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131">
        <v>30100035</v>
      </c>
      <c r="B18" s="88" t="s">
        <v>318</v>
      </c>
      <c r="C18" s="28" t="s">
        <v>317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137">
        <v>30100035</v>
      </c>
      <c r="DF18" s="88" t="s">
        <v>318</v>
      </c>
      <c r="DG18" s="28" t="s">
        <v>317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131">
        <v>30100036</v>
      </c>
      <c r="B19" s="89"/>
      <c r="C19" s="28" t="s">
        <v>319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137">
        <v>30100036</v>
      </c>
      <c r="DF19" s="89"/>
      <c r="DG19" s="28" t="s">
        <v>319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131">
        <v>30100034</v>
      </c>
      <c r="B20" s="90"/>
      <c r="C20" s="28" t="s">
        <v>307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83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137">
        <v>30100034</v>
      </c>
      <c r="DF20" s="90"/>
      <c r="DG20" s="28" t="s">
        <v>307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83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83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131">
        <v>30100019</v>
      </c>
      <c r="B21" s="88" t="s">
        <v>320</v>
      </c>
      <c r="C21" s="28" t="s">
        <v>321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137">
        <v>30100019</v>
      </c>
      <c r="DF21" s="88" t="s">
        <v>320</v>
      </c>
      <c r="DG21" s="28" t="s">
        <v>321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0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0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131">
        <v>30100020</v>
      </c>
      <c r="B22" s="89"/>
      <c r="C22" s="28" t="s">
        <v>322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137">
        <v>30100020</v>
      </c>
      <c r="DF22" s="89"/>
      <c r="DG22" s="28" t="s">
        <v>322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0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0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0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0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131">
        <v>30100021</v>
      </c>
      <c r="B23" s="89"/>
      <c r="C23" s="28" t="s">
        <v>323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137">
        <v>30100021</v>
      </c>
      <c r="DF23" s="89"/>
      <c r="DG23" s="28" t="s">
        <v>323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131">
        <v>30100018</v>
      </c>
      <c r="B24" s="90"/>
      <c r="C24" s="28" t="s">
        <v>302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137">
        <v>30100018</v>
      </c>
      <c r="DF24" s="90"/>
      <c r="DG24" s="28" t="s">
        <v>302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hidden="1" customHeight="1">
      <c r="A25" s="131">
        <v>30100030</v>
      </c>
      <c r="B25" s="70" t="s">
        <v>324</v>
      </c>
      <c r="C25" s="28" t="s">
        <v>325</v>
      </c>
      <c r="D25" s="5"/>
      <c r="E25" s="22">
        <v>5.03</v>
      </c>
      <c r="F25" s="23">
        <f t="shared" si="0"/>
        <v>0</v>
      </c>
      <c r="G25" s="23"/>
      <c r="H25" s="23">
        <f t="shared" si="32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9"/>
        <v/>
      </c>
      <c r="BQ25" s="4" t="str">
        <f t="shared" si="39"/>
        <v/>
      </c>
      <c r="BR25" s="4" t="str">
        <f t="shared" si="39"/>
        <v/>
      </c>
      <c r="BS25" s="4">
        <f t="shared" si="39"/>
        <v>0</v>
      </c>
      <c r="BT25" s="4" t="str">
        <f t="shared" si="39"/>
        <v/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 t="str">
        <f t="shared" si="39"/>
        <v/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 t="str">
        <f t="shared" si="37"/>
        <v/>
      </c>
      <c r="CI25" s="4" t="str">
        <f t="shared" si="37"/>
        <v/>
      </c>
      <c r="CJ25" s="4" t="str">
        <f t="shared" si="37"/>
        <v/>
      </c>
      <c r="CK25" s="4" t="str">
        <f t="shared" si="37"/>
        <v/>
      </c>
      <c r="CL25" s="4" t="str">
        <f t="shared" si="37"/>
        <v/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137">
        <v>30100030</v>
      </c>
      <c r="DF25" s="70" t="s">
        <v>324</v>
      </c>
      <c r="DG25" s="28" t="s">
        <v>325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0</v>
      </c>
      <c r="EG25" s="55">
        <f t="shared" si="36"/>
        <v>0</v>
      </c>
      <c r="EH25" s="55">
        <f t="shared" si="36"/>
        <v>0</v>
      </c>
      <c r="EI25" s="55">
        <f t="shared" si="36"/>
        <v>0</v>
      </c>
      <c r="EJ25" s="55">
        <f t="shared" si="36"/>
        <v>0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0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0</v>
      </c>
      <c r="FG25" s="55">
        <f t="shared" si="34"/>
        <v>0</v>
      </c>
      <c r="FH25" s="55">
        <f t="shared" si="34"/>
        <v>0</v>
      </c>
      <c r="FI25" s="55">
        <f t="shared" si="34"/>
        <v>0</v>
      </c>
      <c r="FJ25" s="55">
        <f t="shared" si="34"/>
        <v>0</v>
      </c>
      <c r="FK25" s="55">
        <f t="shared" ref="EV25:FK88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0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 t="str">
        <f t="shared" si="41"/>
        <v/>
      </c>
      <c r="FU25" s="4" t="str">
        <f t="shared" si="41"/>
        <v/>
      </c>
      <c r="FV25" s="4" t="str">
        <f t="shared" si="41"/>
        <v/>
      </c>
      <c r="FW25" s="4">
        <f t="shared" si="41"/>
        <v>0</v>
      </c>
      <c r="FX25" s="4" t="str">
        <f t="shared" si="41"/>
        <v/>
      </c>
      <c r="FY25" s="4" t="str">
        <f t="shared" si="41"/>
        <v/>
      </c>
      <c r="FZ25" s="4" t="str">
        <f t="shared" si="41"/>
        <v/>
      </c>
      <c r="GA25" s="4">
        <f t="shared" si="41"/>
        <v>0</v>
      </c>
      <c r="GB25" s="4" t="str">
        <f t="shared" si="41"/>
        <v/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 t="str">
        <f t="shared" si="38"/>
        <v/>
      </c>
      <c r="GM25" s="4" t="str">
        <f t="shared" si="38"/>
        <v/>
      </c>
      <c r="GN25" s="4" t="str">
        <f t="shared" si="38"/>
        <v/>
      </c>
      <c r="GO25" s="4" t="str">
        <f t="shared" si="38"/>
        <v/>
      </c>
      <c r="GP25" s="4" t="str">
        <f t="shared" si="38"/>
        <v/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131">
        <v>30100038</v>
      </c>
      <c r="B26" s="94" t="s">
        <v>326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137">
        <v>30100038</v>
      </c>
      <c r="DF26" s="94" t="s">
        <v>326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0</v>
      </c>
      <c r="EG26" s="55">
        <f t="shared" si="36"/>
        <v>0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0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si="35"/>
        <v>0</v>
      </c>
      <c r="FM26" s="55">
        <f t="shared" si="35"/>
        <v>0</v>
      </c>
      <c r="FN26" s="55">
        <f t="shared" si="35"/>
        <v>0</v>
      </c>
      <c r="FO26" s="55">
        <f t="shared" si="35"/>
        <v>0</v>
      </c>
      <c r="FP26" s="55">
        <f t="shared" si="35"/>
        <v>0</v>
      </c>
      <c r="FQ26" s="55">
        <f t="shared" si="35"/>
        <v>0</v>
      </c>
      <c r="FR26" s="55">
        <f t="shared" si="35"/>
        <v>0</v>
      </c>
      <c r="FS26" s="55">
        <f t="shared" si="35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131">
        <v>30100037</v>
      </c>
      <c r="B27" s="94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137">
        <v>30100037</v>
      </c>
      <c r="DF27" s="94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0</v>
      </c>
      <c r="EG27" s="55">
        <f t="shared" si="36"/>
        <v>0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0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35"/>
        <v>0</v>
      </c>
      <c r="FM27" s="55">
        <f t="shared" si="35"/>
        <v>0</v>
      </c>
      <c r="FN27" s="55">
        <f t="shared" si="35"/>
        <v>0</v>
      </c>
      <c r="FO27" s="55">
        <f t="shared" si="35"/>
        <v>0</v>
      </c>
      <c r="FP27" s="55">
        <f t="shared" si="35"/>
        <v>0</v>
      </c>
      <c r="FQ27" s="55">
        <f t="shared" si="35"/>
        <v>0</v>
      </c>
      <c r="FR27" s="55">
        <f t="shared" si="35"/>
        <v>0</v>
      </c>
      <c r="FS27" s="55">
        <f t="shared" si="35"/>
        <v>0</v>
      </c>
      <c r="FT27" s="4" t="str">
        <f t="shared" si="41"/>
        <v/>
      </c>
      <c r="FU27" s="4" t="str">
        <f t="shared" si="41"/>
        <v/>
      </c>
      <c r="FV27" s="4" t="str">
        <f t="shared" si="41"/>
        <v/>
      </c>
      <c r="FW27" s="4">
        <f t="shared" si="41"/>
        <v>0</v>
      </c>
      <c r="FX27" s="4" t="str">
        <f t="shared" si="41"/>
        <v/>
      </c>
      <c r="FY27" s="4" t="str">
        <f t="shared" si="41"/>
        <v/>
      </c>
      <c r="FZ27" s="4" t="str">
        <f t="shared" si="41"/>
        <v/>
      </c>
      <c r="GA27" s="4">
        <f t="shared" si="41"/>
        <v>0</v>
      </c>
      <c r="GB27" s="4" t="str">
        <f t="shared" si="41"/>
        <v/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 t="str">
        <f t="shared" si="38"/>
        <v/>
      </c>
      <c r="GM27" s="4" t="str">
        <f t="shared" si="38"/>
        <v/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 t="str">
        <f t="shared" si="38"/>
        <v/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131">
        <v>30100040</v>
      </c>
      <c r="B28" s="91" t="s">
        <v>327</v>
      </c>
      <c r="C28" s="28" t="s">
        <v>328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137">
        <v>30100040</v>
      </c>
      <c r="DF28" s="91" t="s">
        <v>327</v>
      </c>
      <c r="DG28" s="28" t="s">
        <v>328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91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35"/>
        <v>0</v>
      </c>
      <c r="FM28" s="55">
        <f t="shared" si="35"/>
        <v>0</v>
      </c>
      <c r="FN28" s="55">
        <f t="shared" si="35"/>
        <v>0</v>
      </c>
      <c r="FO28" s="55">
        <f t="shared" si="35"/>
        <v>0</v>
      </c>
      <c r="FP28" s="55">
        <f t="shared" si="35"/>
        <v>0</v>
      </c>
      <c r="FQ28" s="55">
        <f t="shared" si="35"/>
        <v>0</v>
      </c>
      <c r="FR28" s="55">
        <f t="shared" si="35"/>
        <v>0</v>
      </c>
      <c r="FS28" s="55">
        <f t="shared" si="35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131">
        <v>30100039</v>
      </c>
      <c r="B29" s="92"/>
      <c r="C29" s="28" t="s">
        <v>307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137">
        <v>30100039</v>
      </c>
      <c r="DF29" s="92"/>
      <c r="DG29" s="28" t="s">
        <v>307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35"/>
        <v>0</v>
      </c>
      <c r="FM29" s="55">
        <f t="shared" si="35"/>
        <v>0</v>
      </c>
      <c r="FN29" s="55">
        <f t="shared" si="35"/>
        <v>0</v>
      </c>
      <c r="FO29" s="55">
        <f t="shared" si="35"/>
        <v>0</v>
      </c>
      <c r="FP29" s="55">
        <f t="shared" si="35"/>
        <v>0</v>
      </c>
      <c r="FQ29" s="55">
        <f t="shared" si="35"/>
        <v>0</v>
      </c>
      <c r="FR29" s="55">
        <f t="shared" si="35"/>
        <v>0</v>
      </c>
      <c r="FS29" s="55">
        <f t="shared" si="35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131">
        <v>30100042</v>
      </c>
      <c r="B30" s="92"/>
      <c r="C30" s="28" t="s">
        <v>319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137">
        <v>30100042</v>
      </c>
      <c r="DF30" s="92"/>
      <c r="DG30" s="28" t="s">
        <v>319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35"/>
        <v>0</v>
      </c>
      <c r="FM30" s="55">
        <f t="shared" si="35"/>
        <v>0</v>
      </c>
      <c r="FN30" s="55">
        <f t="shared" si="35"/>
        <v>0</v>
      </c>
      <c r="FO30" s="55">
        <f t="shared" si="35"/>
        <v>0</v>
      </c>
      <c r="FP30" s="55">
        <f t="shared" si="35"/>
        <v>0</v>
      </c>
      <c r="FQ30" s="55">
        <f t="shared" si="35"/>
        <v>0</v>
      </c>
      <c r="FR30" s="55">
        <f t="shared" si="35"/>
        <v>0</v>
      </c>
      <c r="FS30" s="55">
        <f t="shared" si="35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131">
        <v>30100041</v>
      </c>
      <c r="B31" s="93"/>
      <c r="C31" s="28" t="s">
        <v>317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137">
        <v>30100041</v>
      </c>
      <c r="DF31" s="93"/>
      <c r="DG31" s="28" t="s">
        <v>317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35"/>
        <v>0</v>
      </c>
      <c r="FM31" s="55">
        <f t="shared" si="35"/>
        <v>0</v>
      </c>
      <c r="FN31" s="55">
        <f t="shared" si="35"/>
        <v>0</v>
      </c>
      <c r="FO31" s="55">
        <f t="shared" si="35"/>
        <v>0</v>
      </c>
      <c r="FP31" s="55">
        <f t="shared" si="35"/>
        <v>0</v>
      </c>
      <c r="FQ31" s="55">
        <f t="shared" si="35"/>
        <v>0</v>
      </c>
      <c r="FR31" s="55">
        <f t="shared" si="35"/>
        <v>0</v>
      </c>
      <c r="FS31" s="55">
        <f t="shared" si="35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hidden="1" customHeight="1">
      <c r="A32" s="131">
        <v>30100046</v>
      </c>
      <c r="B32" s="88" t="s">
        <v>329</v>
      </c>
      <c r="C32" s="28" t="s">
        <v>308</v>
      </c>
      <c r="D32" s="5"/>
      <c r="E32" s="22">
        <v>5.03</v>
      </c>
      <c r="F32" s="23">
        <f t="shared" si="0"/>
        <v>0</v>
      </c>
      <c r="G32" s="23"/>
      <c r="H32" s="23">
        <f t="shared" si="32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9"/>
        <v/>
      </c>
      <c r="BQ32" s="4" t="str">
        <f t="shared" si="39"/>
        <v/>
      </c>
      <c r="BR32" s="4" t="str">
        <f t="shared" si="39"/>
        <v/>
      </c>
      <c r="BS32" s="4">
        <f t="shared" si="39"/>
        <v>0</v>
      </c>
      <c r="BT32" s="4" t="str">
        <f t="shared" si="39"/>
        <v/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 t="str">
        <f t="shared" si="39"/>
        <v/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 t="str">
        <f t="shared" si="37"/>
        <v/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137">
        <v>30100046</v>
      </c>
      <c r="DF32" s="88" t="s">
        <v>329</v>
      </c>
      <c r="DG32" s="28" t="s">
        <v>308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95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0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0</v>
      </c>
      <c r="FG32" s="55">
        <f t="shared" si="43"/>
        <v>0</v>
      </c>
      <c r="FH32" s="55">
        <f t="shared" si="43"/>
        <v>0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35"/>
        <v>0</v>
      </c>
      <c r="FM32" s="55">
        <f t="shared" si="35"/>
        <v>0</v>
      </c>
      <c r="FN32" s="55">
        <f t="shared" si="35"/>
        <v>0</v>
      </c>
      <c r="FO32" s="55">
        <f t="shared" si="35"/>
        <v>0</v>
      </c>
      <c r="FP32" s="55">
        <f t="shared" si="35"/>
        <v>0</v>
      </c>
      <c r="FQ32" s="55">
        <f t="shared" si="35"/>
        <v>0</v>
      </c>
      <c r="FR32" s="55">
        <f t="shared" si="35"/>
        <v>0</v>
      </c>
      <c r="FS32" s="55">
        <f t="shared" si="35"/>
        <v>0</v>
      </c>
      <c r="FT32" s="4" t="str">
        <f t="shared" si="41"/>
        <v/>
      </c>
      <c r="FU32" s="4" t="str">
        <f t="shared" si="41"/>
        <v/>
      </c>
      <c r="FV32" s="4" t="str">
        <f t="shared" si="41"/>
        <v/>
      </c>
      <c r="FW32" s="4">
        <f t="shared" si="41"/>
        <v>0</v>
      </c>
      <c r="FX32" s="4" t="str">
        <f t="shared" si="41"/>
        <v/>
      </c>
      <c r="FY32" s="4" t="str">
        <f t="shared" si="41"/>
        <v/>
      </c>
      <c r="FZ32" s="4" t="str">
        <f t="shared" si="41"/>
        <v/>
      </c>
      <c r="GA32" s="4">
        <f t="shared" si="41"/>
        <v>0</v>
      </c>
      <c r="GB32" s="4" t="str">
        <f t="shared" si="41"/>
        <v/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 t="str">
        <f t="shared" si="38"/>
        <v/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hidden="1" customHeight="1">
      <c r="A33" s="131">
        <v>30100045</v>
      </c>
      <c r="B33" s="89"/>
      <c r="C33" s="28" t="s">
        <v>304</v>
      </c>
      <c r="D33" s="5"/>
      <c r="E33" s="22">
        <v>5.03</v>
      </c>
      <c r="F33" s="23">
        <f t="shared" si="0"/>
        <v>0</v>
      </c>
      <c r="G33" s="23"/>
      <c r="H33" s="23">
        <f t="shared" si="32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9"/>
        <v/>
      </c>
      <c r="BQ33" s="4" t="str">
        <f t="shared" si="39"/>
        <v/>
      </c>
      <c r="BR33" s="4" t="str">
        <f t="shared" si="39"/>
        <v/>
      </c>
      <c r="BS33" s="4">
        <f t="shared" si="39"/>
        <v>0</v>
      </c>
      <c r="BT33" s="4" t="str">
        <f t="shared" si="39"/>
        <v/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 t="str">
        <f t="shared" si="39"/>
        <v/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 t="str">
        <f t="shared" si="37"/>
        <v/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137">
        <v>30100045</v>
      </c>
      <c r="DF33" s="89"/>
      <c r="DG33" s="28" t="s">
        <v>304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0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35"/>
        <v>0</v>
      </c>
      <c r="FM33" s="55">
        <f t="shared" si="35"/>
        <v>0</v>
      </c>
      <c r="FN33" s="55">
        <f t="shared" si="35"/>
        <v>0</v>
      </c>
      <c r="FO33" s="55">
        <f t="shared" si="35"/>
        <v>0</v>
      </c>
      <c r="FP33" s="55">
        <f t="shared" si="35"/>
        <v>0</v>
      </c>
      <c r="FQ33" s="55">
        <f t="shared" si="35"/>
        <v>0</v>
      </c>
      <c r="FR33" s="55">
        <f t="shared" si="35"/>
        <v>0</v>
      </c>
      <c r="FS33" s="55">
        <f t="shared" si="35"/>
        <v>0</v>
      </c>
      <c r="FT33" s="4" t="str">
        <f t="shared" si="41"/>
        <v/>
      </c>
      <c r="FU33" s="4" t="str">
        <f t="shared" si="41"/>
        <v/>
      </c>
      <c r="FV33" s="4" t="str">
        <f t="shared" si="41"/>
        <v/>
      </c>
      <c r="FW33" s="4">
        <f t="shared" si="41"/>
        <v>0</v>
      </c>
      <c r="FX33" s="4" t="str">
        <f t="shared" si="41"/>
        <v/>
      </c>
      <c r="FY33" s="4" t="str">
        <f t="shared" si="41"/>
        <v/>
      </c>
      <c r="FZ33" s="4" t="str">
        <f t="shared" si="41"/>
        <v/>
      </c>
      <c r="GA33" s="4">
        <f t="shared" si="41"/>
        <v>0</v>
      </c>
      <c r="GB33" s="4" t="str">
        <f t="shared" si="41"/>
        <v/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 t="str">
        <f t="shared" si="38"/>
        <v/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131">
        <v>30100044</v>
      </c>
      <c r="B34" s="89"/>
      <c r="C34" s="28" t="s">
        <v>319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137">
        <v>30100044</v>
      </c>
      <c r="DF34" s="89"/>
      <c r="DG34" s="28" t="s">
        <v>319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35"/>
        <v>0</v>
      </c>
      <c r="FM34" s="55">
        <f t="shared" si="35"/>
        <v>0</v>
      </c>
      <c r="FN34" s="55">
        <f t="shared" si="35"/>
        <v>0</v>
      </c>
      <c r="FO34" s="55">
        <f t="shared" si="35"/>
        <v>0</v>
      </c>
      <c r="FP34" s="55">
        <f t="shared" si="35"/>
        <v>0</v>
      </c>
      <c r="FQ34" s="55">
        <f t="shared" si="35"/>
        <v>0</v>
      </c>
      <c r="FR34" s="55">
        <f t="shared" si="35"/>
        <v>0</v>
      </c>
      <c r="FS34" s="55">
        <f t="shared" si="35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131">
        <v>30100043</v>
      </c>
      <c r="B35" s="90"/>
      <c r="C35" s="28" t="s">
        <v>330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si="37"/>
        <v/>
      </c>
      <c r="CG35" s="4" t="str">
        <f t="shared" si="37"/>
        <v/>
      </c>
      <c r="CH35" s="4" t="str">
        <f t="shared" si="37"/>
        <v/>
      </c>
      <c r="CI35" s="4" t="str">
        <f t="shared" si="37"/>
        <v/>
      </c>
      <c r="CJ35" s="4" t="str">
        <f t="shared" si="37"/>
        <v/>
      </c>
      <c r="CK35" s="4" t="str">
        <f t="shared" si="37"/>
        <v/>
      </c>
      <c r="CL35" s="4" t="str">
        <f t="shared" si="37"/>
        <v/>
      </c>
      <c r="CM35" s="4" t="str">
        <f t="shared" si="37"/>
        <v/>
      </c>
      <c r="CN35" s="4" t="str">
        <f t="shared" ref="CF35:CU98" si="46">IF(ISERROR(AZ35/AH35*100),"",(AZ35/AH35*100))</f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137">
        <v>30100043</v>
      </c>
      <c r="DF35" s="90"/>
      <c r="DG35" s="28" t="s">
        <v>330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0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35"/>
        <v>0</v>
      </c>
      <c r="FM35" s="55">
        <f t="shared" si="35"/>
        <v>0</v>
      </c>
      <c r="FN35" s="55">
        <f t="shared" si="35"/>
        <v>0</v>
      </c>
      <c r="FO35" s="55">
        <f t="shared" si="35"/>
        <v>0</v>
      </c>
      <c r="FP35" s="55">
        <f t="shared" si="35"/>
        <v>0</v>
      </c>
      <c r="FQ35" s="55">
        <f t="shared" si="35"/>
        <v>0</v>
      </c>
      <c r="FR35" s="55">
        <f t="shared" si="35"/>
        <v>0</v>
      </c>
      <c r="FS35" s="55">
        <f t="shared" si="35"/>
        <v>0</v>
      </c>
      <c r="FT35" s="4" t="str">
        <f t="shared" si="41"/>
        <v/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 t="str">
        <f t="shared" si="41"/>
        <v/>
      </c>
      <c r="FY35" s="4" t="str">
        <f t="shared" si="41"/>
        <v/>
      </c>
      <c r="FZ35" s="4" t="str">
        <f t="shared" si="41"/>
        <v/>
      </c>
      <c r="GA35" s="4">
        <f t="shared" si="41"/>
        <v>0</v>
      </c>
      <c r="GB35" s="4" t="str">
        <f t="shared" si="41"/>
        <v/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si="38"/>
        <v/>
      </c>
      <c r="GK35" s="4" t="str">
        <f t="shared" si="38"/>
        <v/>
      </c>
      <c r="GL35" s="4" t="str">
        <f t="shared" si="38"/>
        <v/>
      </c>
      <c r="GM35" s="4" t="str">
        <f t="shared" si="38"/>
        <v/>
      </c>
      <c r="GN35" s="4" t="str">
        <f t="shared" si="38"/>
        <v/>
      </c>
      <c r="GO35" s="4" t="str">
        <f t="shared" si="38"/>
        <v/>
      </c>
      <c r="GP35" s="4" t="str">
        <f t="shared" si="38"/>
        <v/>
      </c>
      <c r="GQ35" s="4" t="str">
        <f t="shared" si="38"/>
        <v/>
      </c>
      <c r="GR35" s="4" t="str">
        <f t="shared" ref="GJ35:GY98" si="47">IF(ISERROR(FD35/EL35*100),"",(FD35/EL35*100))</f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131">
        <v>30501007</v>
      </c>
      <c r="B36" s="88" t="s">
        <v>331</v>
      </c>
      <c r="C36" s="28" t="s">
        <v>332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99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137">
        <v>30501007</v>
      </c>
      <c r="DF36" s="88" t="s">
        <v>331</v>
      </c>
      <c r="DG36" s="28" t="s">
        <v>332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35"/>
        <v>0</v>
      </c>
      <c r="FM36" s="55">
        <f t="shared" si="35"/>
        <v>0</v>
      </c>
      <c r="FN36" s="55">
        <f t="shared" si="35"/>
        <v>0</v>
      </c>
      <c r="FO36" s="55">
        <f t="shared" si="35"/>
        <v>0</v>
      </c>
      <c r="FP36" s="55">
        <f t="shared" si="35"/>
        <v>0</v>
      </c>
      <c r="FQ36" s="55">
        <f t="shared" si="35"/>
        <v>0</v>
      </c>
      <c r="FR36" s="55">
        <f t="shared" si="35"/>
        <v>0</v>
      </c>
      <c r="FS36" s="55">
        <f t="shared" si="35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99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131">
        <v>30501008</v>
      </c>
      <c r="B37" s="89"/>
      <c r="C37" s="28" t="s">
        <v>313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137">
        <v>30501008</v>
      </c>
      <c r="DF37" s="89"/>
      <c r="DG37" s="28" t="s">
        <v>313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35"/>
        <v>0</v>
      </c>
      <c r="FM37" s="55">
        <f t="shared" si="35"/>
        <v>0</v>
      </c>
      <c r="FN37" s="55">
        <f t="shared" si="35"/>
        <v>0</v>
      </c>
      <c r="FO37" s="55">
        <f t="shared" si="35"/>
        <v>0</v>
      </c>
      <c r="FP37" s="55">
        <f t="shared" si="35"/>
        <v>0</v>
      </c>
      <c r="FQ37" s="55">
        <f t="shared" si="35"/>
        <v>0</v>
      </c>
      <c r="FR37" s="55">
        <f t="shared" si="35"/>
        <v>0</v>
      </c>
      <c r="FS37" s="55">
        <f t="shared" si="35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131">
        <v>30501009</v>
      </c>
      <c r="B38" s="89"/>
      <c r="C38" s="28" t="s">
        <v>333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137">
        <v>30501009</v>
      </c>
      <c r="DF38" s="89"/>
      <c r="DG38" s="28" t="s">
        <v>333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35"/>
        <v>0</v>
      </c>
      <c r="FM38" s="55">
        <f t="shared" si="35"/>
        <v>0</v>
      </c>
      <c r="FN38" s="55">
        <f t="shared" si="35"/>
        <v>0</v>
      </c>
      <c r="FO38" s="55">
        <f t="shared" si="35"/>
        <v>0</v>
      </c>
      <c r="FP38" s="55">
        <f t="shared" si="35"/>
        <v>0</v>
      </c>
      <c r="FQ38" s="55">
        <f t="shared" si="35"/>
        <v>0</v>
      </c>
      <c r="FR38" s="55">
        <f t="shared" si="35"/>
        <v>0</v>
      </c>
      <c r="FS38" s="55">
        <f t="shared" si="35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131">
        <v>30501010</v>
      </c>
      <c r="B39" s="89"/>
      <c r="C39" s="28" t="s">
        <v>334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137">
        <v>30501010</v>
      </c>
      <c r="DF39" s="89"/>
      <c r="DG39" s="28" t="s">
        <v>334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35"/>
        <v>0</v>
      </c>
      <c r="FM39" s="55">
        <f t="shared" si="35"/>
        <v>0</v>
      </c>
      <c r="FN39" s="55">
        <f t="shared" si="35"/>
        <v>0</v>
      </c>
      <c r="FO39" s="55">
        <f t="shared" si="35"/>
        <v>0</v>
      </c>
      <c r="FP39" s="55">
        <f t="shared" si="35"/>
        <v>0</v>
      </c>
      <c r="FQ39" s="55">
        <f t="shared" si="35"/>
        <v>0</v>
      </c>
      <c r="FR39" s="55">
        <f t="shared" si="35"/>
        <v>0</v>
      </c>
      <c r="FS39" s="55">
        <f t="shared" si="35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131">
        <v>30501011</v>
      </c>
      <c r="B40" s="90"/>
      <c r="C40" s="28" t="s">
        <v>335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137">
        <v>30501011</v>
      </c>
      <c r="DF40" s="90"/>
      <c r="DG40" s="28" t="s">
        <v>335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35"/>
        <v>0</v>
      </c>
      <c r="FM40" s="55">
        <f t="shared" si="35"/>
        <v>0</v>
      </c>
      <c r="FN40" s="55">
        <f t="shared" si="35"/>
        <v>0</v>
      </c>
      <c r="FO40" s="55">
        <f t="shared" si="35"/>
        <v>0</v>
      </c>
      <c r="FP40" s="55">
        <f t="shared" si="35"/>
        <v>0</v>
      </c>
      <c r="FQ40" s="55">
        <f t="shared" si="35"/>
        <v>0</v>
      </c>
      <c r="FR40" s="55">
        <f t="shared" si="35"/>
        <v>0</v>
      </c>
      <c r="FS40" s="55">
        <f t="shared" si="35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131">
        <v>30100048</v>
      </c>
      <c r="B41" s="88" t="s">
        <v>336</v>
      </c>
      <c r="C41" s="28" t="s">
        <v>315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137">
        <v>30100048</v>
      </c>
      <c r="DF41" s="88" t="s">
        <v>336</v>
      </c>
      <c r="DG41" s="28" t="s">
        <v>315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35"/>
        <v>0</v>
      </c>
      <c r="FM41" s="55">
        <f t="shared" si="35"/>
        <v>0</v>
      </c>
      <c r="FN41" s="55">
        <f t="shared" si="35"/>
        <v>0</v>
      </c>
      <c r="FO41" s="55">
        <f t="shared" si="35"/>
        <v>0</v>
      </c>
      <c r="FP41" s="55">
        <f t="shared" si="35"/>
        <v>0</v>
      </c>
      <c r="FQ41" s="55">
        <f t="shared" si="35"/>
        <v>0</v>
      </c>
      <c r="FR41" s="55">
        <f t="shared" si="35"/>
        <v>0</v>
      </c>
      <c r="FS41" s="55">
        <f t="shared" ref="FM41:FS104" si="50">BO41+BO196</f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131">
        <v>30100047</v>
      </c>
      <c r="B42" s="90"/>
      <c r="C42" s="28" t="s">
        <v>337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137">
        <v>30100047</v>
      </c>
      <c r="DF42" s="90"/>
      <c r="DG42" s="28" t="s">
        <v>337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si="43"/>
        <v>0</v>
      </c>
      <c r="FD42" s="55">
        <f t="shared" si="43"/>
        <v>0</v>
      </c>
      <c r="FE42" s="55">
        <f t="shared" si="43"/>
        <v>0</v>
      </c>
      <c r="FF42" s="55">
        <f t="shared" si="43"/>
        <v>0</v>
      </c>
      <c r="FG42" s="55">
        <f t="shared" si="43"/>
        <v>0</v>
      </c>
      <c r="FH42" s="55">
        <f t="shared" ref="FC42:FO105" si="51">BD42+BD197</f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51"/>
        <v>0</v>
      </c>
      <c r="FM42" s="55">
        <f t="shared" si="50"/>
        <v>0</v>
      </c>
      <c r="FN42" s="55">
        <f t="shared" si="50"/>
        <v>0</v>
      </c>
      <c r="FO42" s="55">
        <f t="shared" si="50"/>
        <v>0</v>
      </c>
      <c r="FP42" s="55">
        <f t="shared" si="50"/>
        <v>0</v>
      </c>
      <c r="FQ42" s="55">
        <f t="shared" si="50"/>
        <v>0</v>
      </c>
      <c r="FR42" s="55">
        <f t="shared" si="50"/>
        <v>0</v>
      </c>
      <c r="FS42" s="55">
        <f t="shared" si="50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131">
        <v>30100064</v>
      </c>
      <c r="B43" s="68" t="s">
        <v>338</v>
      </c>
      <c r="C43" s="28" t="s">
        <v>339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137">
        <v>30100064</v>
      </c>
      <c r="DF43" s="68" t="s">
        <v>338</v>
      </c>
      <c r="DG43" s="28" t="s">
        <v>339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51"/>
        <v>0</v>
      </c>
      <c r="FM43" s="55">
        <f t="shared" si="50"/>
        <v>0</v>
      </c>
      <c r="FN43" s="55">
        <f t="shared" si="50"/>
        <v>0</v>
      </c>
      <c r="FO43" s="55">
        <f t="shared" si="50"/>
        <v>0</v>
      </c>
      <c r="FP43" s="55">
        <f t="shared" si="50"/>
        <v>0</v>
      </c>
      <c r="FQ43" s="55">
        <f t="shared" si="50"/>
        <v>0</v>
      </c>
      <c r="FR43" s="55">
        <f t="shared" si="50"/>
        <v>0</v>
      </c>
      <c r="FS43" s="55">
        <f t="shared" si="50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131">
        <v>30100049</v>
      </c>
      <c r="B44" s="88" t="s">
        <v>340</v>
      </c>
      <c r="C44" s="28" t="s">
        <v>341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137">
        <v>30100049</v>
      </c>
      <c r="DF44" s="88" t="s">
        <v>340</v>
      </c>
      <c r="DG44" s="28" t="s">
        <v>341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51"/>
        <v>0</v>
      </c>
      <c r="FM44" s="55">
        <f t="shared" si="50"/>
        <v>0</v>
      </c>
      <c r="FN44" s="55">
        <f t="shared" si="50"/>
        <v>0</v>
      </c>
      <c r="FO44" s="55">
        <f t="shared" si="50"/>
        <v>0</v>
      </c>
      <c r="FP44" s="55">
        <f t="shared" si="50"/>
        <v>0</v>
      </c>
      <c r="FQ44" s="55">
        <f t="shared" si="50"/>
        <v>0</v>
      </c>
      <c r="FR44" s="55">
        <f t="shared" si="50"/>
        <v>0</v>
      </c>
      <c r="FS44" s="55">
        <f t="shared" si="50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131">
        <v>30100050</v>
      </c>
      <c r="B45" s="89"/>
      <c r="C45" s="28" t="s">
        <v>317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137">
        <v>30100050</v>
      </c>
      <c r="DF45" s="89"/>
      <c r="DG45" s="28" t="s">
        <v>317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51"/>
        <v>0</v>
      </c>
      <c r="FM45" s="55">
        <f t="shared" si="50"/>
        <v>0</v>
      </c>
      <c r="FN45" s="55">
        <f t="shared" si="50"/>
        <v>0</v>
      </c>
      <c r="FO45" s="55">
        <f t="shared" si="50"/>
        <v>0</v>
      </c>
      <c r="FP45" s="55">
        <f t="shared" si="50"/>
        <v>0</v>
      </c>
      <c r="FQ45" s="55">
        <f t="shared" si="50"/>
        <v>0</v>
      </c>
      <c r="FR45" s="55">
        <f t="shared" si="50"/>
        <v>0</v>
      </c>
      <c r="FS45" s="55">
        <f t="shared" si="50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customHeight="1">
      <c r="A46" s="131">
        <v>30100051</v>
      </c>
      <c r="B46" s="88" t="s">
        <v>342</v>
      </c>
      <c r="C46" s="28" t="s">
        <v>317</v>
      </c>
      <c r="D46" s="5">
        <v>202</v>
      </c>
      <c r="E46" s="22">
        <v>5.04</v>
      </c>
      <c r="F46" s="23">
        <f t="shared" si="0"/>
        <v>1018.08</v>
      </c>
      <c r="G46" s="23">
        <f>+'[2]12'!$L$113</f>
        <v>1163.2</v>
      </c>
      <c r="H46" s="23">
        <f t="shared" si="32"/>
        <v>3.8</v>
      </c>
      <c r="I46" s="23">
        <f t="shared" si="2"/>
        <v>0</v>
      </c>
      <c r="J46" s="23">
        <f t="shared" si="3"/>
        <v>1021.88</v>
      </c>
      <c r="K46" s="23">
        <f t="shared" si="4"/>
        <v>0.37186362390887384</v>
      </c>
      <c r="L46" s="23">
        <f t="shared" si="5"/>
        <v>0</v>
      </c>
      <c r="M46" s="10">
        <v>0.5</v>
      </c>
      <c r="N46" s="23">
        <f t="shared" si="6"/>
        <v>5.1093999999999999</v>
      </c>
      <c r="O46" s="23">
        <f t="shared" si="7"/>
        <v>0.12813637609112616</v>
      </c>
      <c r="P46" s="23">
        <f t="shared" si="8"/>
        <v>0</v>
      </c>
      <c r="Q46" s="7">
        <v>0.6</v>
      </c>
      <c r="R46" s="6">
        <f t="shared" si="9"/>
        <v>0.6131279999999999</v>
      </c>
      <c r="S46" s="5"/>
      <c r="T46" s="5"/>
      <c r="U46" s="5"/>
      <c r="V46" s="5"/>
      <c r="W46" s="5"/>
      <c r="X46" s="5"/>
      <c r="Y46" s="5"/>
      <c r="Z46" s="5"/>
      <c r="AA46" s="5"/>
      <c r="AB46" s="4">
        <v>1.3</v>
      </c>
      <c r="AC46" s="4">
        <v>1</v>
      </c>
      <c r="AD46" s="4"/>
      <c r="AE46" s="4"/>
      <c r="AF46" s="4"/>
      <c r="AG46" s="4"/>
      <c r="AH46" s="4"/>
      <c r="AI46" s="4"/>
      <c r="AJ46" s="4">
        <v>1.5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>
        <f t="shared" si="48"/>
        <v>0.12721650291619369</v>
      </c>
      <c r="BQ46" s="4">
        <f t="shared" si="48"/>
        <v>268.91578947368424</v>
      </c>
      <c r="BR46" s="4" t="str">
        <f t="shared" si="48"/>
        <v/>
      </c>
      <c r="BS46" s="4">
        <f t="shared" si="48"/>
        <v>0</v>
      </c>
      <c r="BT46" s="4">
        <f t="shared" si="48"/>
        <v>0</v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>
        <f t="shared" si="48"/>
        <v>244.64712099268019</v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>
        <f t="shared" si="46"/>
        <v>0</v>
      </c>
      <c r="CI46" s="4">
        <f t="shared" si="46"/>
        <v>0</v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>
        <f t="shared" si="46"/>
        <v>0</v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137">
        <v>30100051</v>
      </c>
      <c r="DF46" s="88" t="s">
        <v>342</v>
      </c>
      <c r="DG46" s="28" t="s">
        <v>317</v>
      </c>
      <c r="DH46" s="5">
        <f t="shared" si="13"/>
        <v>202</v>
      </c>
      <c r="DI46" s="24">
        <v>5.04</v>
      </c>
      <c r="DJ46" s="23">
        <f t="shared" si="14"/>
        <v>1018.08</v>
      </c>
      <c r="DK46" s="23">
        <f t="shared" si="15"/>
        <v>1163.2</v>
      </c>
      <c r="DL46" s="23">
        <f t="shared" si="16"/>
        <v>3.8</v>
      </c>
      <c r="DM46" s="23">
        <f t="shared" si="17"/>
        <v>0</v>
      </c>
      <c r="DN46" s="23">
        <f t="shared" si="18"/>
        <v>1021.88</v>
      </c>
      <c r="DO46" s="23">
        <f t="shared" si="19"/>
        <v>0.37186362390887384</v>
      </c>
      <c r="DP46" s="23">
        <f t="shared" si="20"/>
        <v>0</v>
      </c>
      <c r="DQ46" s="10">
        <v>0.5</v>
      </c>
      <c r="DR46" s="23">
        <f t="shared" si="21"/>
        <v>5.1093999999999999</v>
      </c>
      <c r="DS46" s="23">
        <f t="shared" si="22"/>
        <v>0.12813637609112616</v>
      </c>
      <c r="DT46" s="23">
        <f t="shared" si="23"/>
        <v>0</v>
      </c>
      <c r="DU46" s="7">
        <v>0.6</v>
      </c>
      <c r="DV46" s="6">
        <f t="shared" si="24"/>
        <v>0.6131279999999999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1.3</v>
      </c>
      <c r="EG46" s="55">
        <f t="shared" si="45"/>
        <v>1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1.5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51"/>
        <v>0</v>
      </c>
      <c r="FM46" s="55">
        <f t="shared" si="51"/>
        <v>0</v>
      </c>
      <c r="FN46" s="55">
        <f t="shared" si="51"/>
        <v>0</v>
      </c>
      <c r="FO46" s="55">
        <f t="shared" si="51"/>
        <v>0</v>
      </c>
      <c r="FP46" s="55">
        <f t="shared" si="50"/>
        <v>0</v>
      </c>
      <c r="FQ46" s="55">
        <f t="shared" si="50"/>
        <v>0</v>
      </c>
      <c r="FR46" s="55">
        <f t="shared" si="50"/>
        <v>0</v>
      </c>
      <c r="FS46" s="55">
        <f t="shared" si="50"/>
        <v>0</v>
      </c>
      <c r="FT46" s="4">
        <f t="shared" si="49"/>
        <v>0.12721650291619369</v>
      </c>
      <c r="FU46" s="4">
        <f t="shared" si="49"/>
        <v>268.91578947368424</v>
      </c>
      <c r="FV46" s="4" t="str">
        <f t="shared" si="49"/>
        <v/>
      </c>
      <c r="FW46" s="4">
        <f t="shared" si="49"/>
        <v>0</v>
      </c>
      <c r="FX46" s="4">
        <f t="shared" si="49"/>
        <v>0</v>
      </c>
      <c r="FY46" s="4">
        <f t="shared" si="49"/>
        <v>0</v>
      </c>
      <c r="FZ46" s="4" t="str">
        <f t="shared" si="49"/>
        <v/>
      </c>
      <c r="GA46" s="4">
        <f t="shared" si="49"/>
        <v>0</v>
      </c>
      <c r="GB46" s="4">
        <f t="shared" si="49"/>
        <v>244.64712099268019</v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>
        <f t="shared" si="47"/>
        <v>0</v>
      </c>
      <c r="GM46" s="4">
        <f t="shared" si="47"/>
        <v>0</v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>
        <f t="shared" si="47"/>
        <v>0</v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customHeight="1">
      <c r="A47" s="131">
        <v>30100052</v>
      </c>
      <c r="B47" s="90"/>
      <c r="C47" s="28" t="s">
        <v>315</v>
      </c>
      <c r="D47" s="5">
        <v>106</v>
      </c>
      <c r="E47" s="22">
        <v>5.04</v>
      </c>
      <c r="F47" s="23">
        <f t="shared" si="0"/>
        <v>534.24</v>
      </c>
      <c r="G47" s="23">
        <f>+'[2]12'!$L$114</f>
        <v>606.20000000000005</v>
      </c>
      <c r="H47" s="23">
        <f t="shared" si="32"/>
        <v>1.4</v>
      </c>
      <c r="I47" s="23">
        <f t="shared" si="2"/>
        <v>0</v>
      </c>
      <c r="J47" s="23">
        <f t="shared" si="3"/>
        <v>535.64</v>
      </c>
      <c r="K47" s="23">
        <f t="shared" si="4"/>
        <v>0.26136957658128596</v>
      </c>
      <c r="L47" s="23">
        <f t="shared" si="5"/>
        <v>0</v>
      </c>
      <c r="M47" s="10">
        <v>0.7</v>
      </c>
      <c r="N47" s="23">
        <f t="shared" si="6"/>
        <v>3.7494799999999997</v>
      </c>
      <c r="O47" s="23">
        <f t="shared" si="7"/>
        <v>0.438630423418714</v>
      </c>
      <c r="P47" s="23">
        <f t="shared" si="8"/>
        <v>0</v>
      </c>
      <c r="Q47" s="7">
        <v>0.8</v>
      </c>
      <c r="R47" s="6">
        <f t="shared" si="9"/>
        <v>0.428512</v>
      </c>
      <c r="S47" s="5"/>
      <c r="T47" s="5"/>
      <c r="U47" s="5"/>
      <c r="V47" s="5"/>
      <c r="W47" s="5"/>
      <c r="X47" s="5"/>
      <c r="Y47" s="5"/>
      <c r="Z47" s="5"/>
      <c r="AA47" s="5"/>
      <c r="AB47" s="4">
        <v>0.8</v>
      </c>
      <c r="AC47" s="4">
        <v>0.6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>
        <f t="shared" si="48"/>
        <v>0.14935404376073483</v>
      </c>
      <c r="BQ47" s="4">
        <f t="shared" si="48"/>
        <v>229.55999999999997</v>
      </c>
      <c r="BR47" s="4" t="str">
        <f t="shared" si="48"/>
        <v/>
      </c>
      <c r="BS47" s="4">
        <f t="shared" si="48"/>
        <v>0</v>
      </c>
      <c r="BT47" s="4">
        <f t="shared" si="48"/>
        <v>0</v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>
        <f t="shared" si="48"/>
        <v>0</v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>
        <f t="shared" si="46"/>
        <v>0</v>
      </c>
      <c r="CI47" s="4">
        <f t="shared" si="46"/>
        <v>0</v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110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137">
        <v>30100052</v>
      </c>
      <c r="DF47" s="90"/>
      <c r="DG47" s="28" t="s">
        <v>315</v>
      </c>
      <c r="DH47" s="5">
        <f t="shared" si="13"/>
        <v>106</v>
      </c>
      <c r="DI47" s="24">
        <v>5.04</v>
      </c>
      <c r="DJ47" s="23">
        <f t="shared" si="14"/>
        <v>534.24</v>
      </c>
      <c r="DK47" s="23">
        <f t="shared" si="15"/>
        <v>606.20000000000005</v>
      </c>
      <c r="DL47" s="23">
        <f t="shared" si="16"/>
        <v>1.4</v>
      </c>
      <c r="DM47" s="23">
        <f t="shared" si="17"/>
        <v>0</v>
      </c>
      <c r="DN47" s="23">
        <f t="shared" si="18"/>
        <v>535.64</v>
      </c>
      <c r="DO47" s="23">
        <f t="shared" si="19"/>
        <v>0.26136957658128596</v>
      </c>
      <c r="DP47" s="23">
        <f t="shared" si="20"/>
        <v>0</v>
      </c>
      <c r="DQ47" s="10">
        <v>0.7</v>
      </c>
      <c r="DR47" s="23">
        <f t="shared" si="21"/>
        <v>3.7494799999999997</v>
      </c>
      <c r="DS47" s="23">
        <f t="shared" si="22"/>
        <v>0.438630423418714</v>
      </c>
      <c r="DT47" s="23">
        <f t="shared" si="23"/>
        <v>0</v>
      </c>
      <c r="DU47" s="7">
        <v>0.8</v>
      </c>
      <c r="DV47" s="6">
        <f t="shared" si="24"/>
        <v>0.428512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0.8</v>
      </c>
      <c r="EG47" s="55">
        <f t="shared" si="45"/>
        <v>0.6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51"/>
        <v>0</v>
      </c>
      <c r="FM47" s="55">
        <f t="shared" si="51"/>
        <v>0</v>
      </c>
      <c r="FN47" s="55">
        <f t="shared" si="51"/>
        <v>0</v>
      </c>
      <c r="FO47" s="55">
        <f t="shared" si="51"/>
        <v>0</v>
      </c>
      <c r="FP47" s="55">
        <f t="shared" si="50"/>
        <v>0</v>
      </c>
      <c r="FQ47" s="55">
        <f t="shared" si="50"/>
        <v>0</v>
      </c>
      <c r="FR47" s="55">
        <f t="shared" si="50"/>
        <v>0</v>
      </c>
      <c r="FS47" s="55">
        <f t="shared" si="50"/>
        <v>0</v>
      </c>
      <c r="FT47" s="4">
        <f t="shared" si="49"/>
        <v>0.14935404376073483</v>
      </c>
      <c r="FU47" s="4">
        <f t="shared" si="49"/>
        <v>229.55999999999997</v>
      </c>
      <c r="FV47" s="4" t="str">
        <f t="shared" si="49"/>
        <v/>
      </c>
      <c r="FW47" s="4">
        <f t="shared" si="49"/>
        <v>0</v>
      </c>
      <c r="FX47" s="4">
        <f t="shared" si="49"/>
        <v>0</v>
      </c>
      <c r="FY47" s="4">
        <f t="shared" si="49"/>
        <v>0</v>
      </c>
      <c r="FZ47" s="4" t="str">
        <f t="shared" si="49"/>
        <v/>
      </c>
      <c r="GA47" s="4">
        <f t="shared" si="49"/>
        <v>0</v>
      </c>
      <c r="GB47" s="4">
        <f t="shared" si="49"/>
        <v>0</v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>
        <f t="shared" si="47"/>
        <v>0</v>
      </c>
      <c r="GM47" s="4">
        <f t="shared" si="47"/>
        <v>0</v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110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131">
        <v>30100001</v>
      </c>
      <c r="B48" s="89" t="s">
        <v>343</v>
      </c>
      <c r="C48" s="28" t="s">
        <v>330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T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137">
        <v>30100001</v>
      </c>
      <c r="DF48" s="89" t="s">
        <v>343</v>
      </c>
      <c r="DG48" s="28" t="s">
        <v>330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111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0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51"/>
        <v>0</v>
      </c>
      <c r="FM48" s="55">
        <f t="shared" si="51"/>
        <v>0</v>
      </c>
      <c r="FN48" s="55">
        <f t="shared" si="51"/>
        <v>0</v>
      </c>
      <c r="FO48" s="55">
        <f t="shared" si="51"/>
        <v>0</v>
      </c>
      <c r="FP48" s="55">
        <f t="shared" si="50"/>
        <v>0</v>
      </c>
      <c r="FQ48" s="55">
        <f t="shared" si="50"/>
        <v>0</v>
      </c>
      <c r="FR48" s="55">
        <f t="shared" si="50"/>
        <v>0</v>
      </c>
      <c r="FS48" s="55">
        <f t="shared" si="50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X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131">
        <v>30100002</v>
      </c>
      <c r="B49" s="90"/>
      <c r="C49" s="28" t="s">
        <v>344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137">
        <v>30100002</v>
      </c>
      <c r="DF49" s="90"/>
      <c r="DG49" s="28" t="s">
        <v>344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0</v>
      </c>
      <c r="EG49" s="55">
        <f t="shared" si="55"/>
        <v>0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51"/>
        <v>0</v>
      </c>
      <c r="FM49" s="55">
        <f t="shared" si="51"/>
        <v>0</v>
      </c>
      <c r="FN49" s="55">
        <f t="shared" si="51"/>
        <v>0</v>
      </c>
      <c r="FO49" s="55">
        <f t="shared" si="51"/>
        <v>0</v>
      </c>
      <c r="FP49" s="55">
        <f t="shared" si="50"/>
        <v>0</v>
      </c>
      <c r="FQ49" s="55">
        <f t="shared" si="50"/>
        <v>0</v>
      </c>
      <c r="FR49" s="55">
        <f t="shared" si="50"/>
        <v>0</v>
      </c>
      <c r="FS49" s="55">
        <f t="shared" si="50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131">
        <v>30101068</v>
      </c>
      <c r="B50" s="89" t="s">
        <v>345</v>
      </c>
      <c r="C50" s="28" t="s">
        <v>306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137">
        <v>30101068</v>
      </c>
      <c r="DF50" s="89" t="s">
        <v>345</v>
      </c>
      <c r="DG50" s="28" t="s">
        <v>306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C113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51"/>
        <v>0</v>
      </c>
      <c r="FM50" s="55">
        <f t="shared" si="51"/>
        <v>0</v>
      </c>
      <c r="FN50" s="55">
        <f t="shared" si="51"/>
        <v>0</v>
      </c>
      <c r="FO50" s="55">
        <f t="shared" si="51"/>
        <v>0</v>
      </c>
      <c r="FP50" s="55">
        <f t="shared" si="50"/>
        <v>0</v>
      </c>
      <c r="FQ50" s="55">
        <f t="shared" si="50"/>
        <v>0</v>
      </c>
      <c r="FR50" s="55">
        <f t="shared" si="50"/>
        <v>0</v>
      </c>
      <c r="FS50" s="55">
        <f t="shared" si="50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131">
        <v>30101071</v>
      </c>
      <c r="B51" s="90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137">
        <v>30101071</v>
      </c>
      <c r="DF51" s="90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51"/>
        <v>0</v>
      </c>
      <c r="FM51" s="55">
        <f t="shared" si="51"/>
        <v>0</v>
      </c>
      <c r="FN51" s="55">
        <f t="shared" si="51"/>
        <v>0</v>
      </c>
      <c r="FO51" s="55">
        <f t="shared" si="51"/>
        <v>0</v>
      </c>
      <c r="FP51" s="55">
        <f t="shared" si="50"/>
        <v>0</v>
      </c>
      <c r="FQ51" s="55">
        <f t="shared" si="50"/>
        <v>0</v>
      </c>
      <c r="FR51" s="55">
        <f t="shared" si="50"/>
        <v>0</v>
      </c>
      <c r="FS51" s="55">
        <f t="shared" si="50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customHeight="1">
      <c r="A52" s="131">
        <v>30200006</v>
      </c>
      <c r="B52" s="88" t="s">
        <v>346</v>
      </c>
      <c r="C52" s="28" t="s">
        <v>347</v>
      </c>
      <c r="D52" s="5">
        <v>110</v>
      </c>
      <c r="E52" s="22">
        <v>5.05</v>
      </c>
      <c r="F52" s="23">
        <f t="shared" si="0"/>
        <v>555.5</v>
      </c>
      <c r="G52" s="23">
        <f>+'[2]12'!$L$139</f>
        <v>443.58750000000003</v>
      </c>
      <c r="H52" s="23">
        <f t="shared" si="32"/>
        <v>5.3000000000000007</v>
      </c>
      <c r="I52" s="23">
        <f t="shared" si="2"/>
        <v>0</v>
      </c>
      <c r="J52" s="23">
        <f t="shared" si="3"/>
        <v>560.79999999999995</v>
      </c>
      <c r="K52" s="23">
        <f t="shared" si="4"/>
        <v>0.94507845934379486</v>
      </c>
      <c r="L52" s="23">
        <f t="shared" si="5"/>
        <v>0</v>
      </c>
      <c r="M52" s="10">
        <v>1.2</v>
      </c>
      <c r="N52" s="23">
        <f t="shared" si="6"/>
        <v>6.7295999999999996</v>
      </c>
      <c r="O52" s="23">
        <f t="shared" si="7"/>
        <v>0.25492154065620509</v>
      </c>
      <c r="P52" s="23">
        <f t="shared" si="8"/>
        <v>0</v>
      </c>
      <c r="Q52" s="7">
        <v>1</v>
      </c>
      <c r="R52" s="6">
        <f t="shared" si="9"/>
        <v>0.56079999999999997</v>
      </c>
      <c r="S52" s="5"/>
      <c r="T52" s="5"/>
      <c r="U52" s="5"/>
      <c r="V52" s="5"/>
      <c r="W52" s="5"/>
      <c r="X52" s="5"/>
      <c r="Y52" s="5"/>
      <c r="Z52" s="5"/>
      <c r="AA52" s="5"/>
      <c r="AB52" s="4">
        <v>1.8</v>
      </c>
      <c r="AC52" s="4">
        <v>1.4</v>
      </c>
      <c r="AD52" s="4"/>
      <c r="AE52" s="4"/>
      <c r="AF52" s="4">
        <v>1.6</v>
      </c>
      <c r="AG52" s="4"/>
      <c r="AH52" s="4"/>
      <c r="AI52" s="4"/>
      <c r="AJ52" s="4"/>
      <c r="AK52" s="4"/>
      <c r="AL52" s="4"/>
      <c r="AM52" s="4">
        <v>0.5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8"/>
        <v>0.32097004279600572</v>
      </c>
      <c r="BQ52" s="4">
        <f t="shared" si="48"/>
        <v>148.13584905660372</v>
      </c>
      <c r="BR52" s="4" t="str">
        <f t="shared" si="48"/>
        <v/>
      </c>
      <c r="BS52" s="4">
        <f t="shared" si="48"/>
        <v>0</v>
      </c>
      <c r="BT52" s="4">
        <f t="shared" ref="BS52:CH115" si="59">IF(ISERROR(AF52/N52*100),"",(AF52/N52*100))</f>
        <v>23.775558725630056</v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>
        <f t="shared" si="59"/>
        <v>0</v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>
        <f t="shared" si="59"/>
        <v>0</v>
      </c>
      <c r="CI52" s="4">
        <f t="shared" si="46"/>
        <v>0</v>
      </c>
      <c r="CJ52" s="4" t="str">
        <f t="shared" si="46"/>
        <v/>
      </c>
      <c r="CK52" s="4" t="str">
        <f t="shared" si="46"/>
        <v/>
      </c>
      <c r="CL52" s="4">
        <f t="shared" si="46"/>
        <v>0</v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si="46"/>
        <v/>
      </c>
      <c r="CS52" s="4">
        <f t="shared" si="46"/>
        <v>0</v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137">
        <v>30200006</v>
      </c>
      <c r="DF52" s="88" t="s">
        <v>346</v>
      </c>
      <c r="DG52" s="28" t="s">
        <v>347</v>
      </c>
      <c r="DH52" s="5">
        <f t="shared" si="13"/>
        <v>110</v>
      </c>
      <c r="DI52" s="24">
        <v>5.05</v>
      </c>
      <c r="DJ52" s="23">
        <f t="shared" si="14"/>
        <v>555.5</v>
      </c>
      <c r="DK52" s="23">
        <f t="shared" si="15"/>
        <v>443.58750000000003</v>
      </c>
      <c r="DL52" s="23">
        <f t="shared" si="16"/>
        <v>5.3000000000000007</v>
      </c>
      <c r="DM52" s="23">
        <f t="shared" si="17"/>
        <v>0</v>
      </c>
      <c r="DN52" s="23">
        <f t="shared" si="18"/>
        <v>560.79999999999995</v>
      </c>
      <c r="DO52" s="23">
        <f t="shared" si="19"/>
        <v>0.94507845934379486</v>
      </c>
      <c r="DP52" s="23">
        <f t="shared" si="20"/>
        <v>0</v>
      </c>
      <c r="DQ52" s="10">
        <v>1.2</v>
      </c>
      <c r="DR52" s="23">
        <f t="shared" si="21"/>
        <v>6.7295999999999996</v>
      </c>
      <c r="DS52" s="23">
        <f t="shared" si="22"/>
        <v>0.25492154065620509</v>
      </c>
      <c r="DT52" s="23">
        <f t="shared" si="23"/>
        <v>0</v>
      </c>
      <c r="DU52" s="7">
        <v>1</v>
      </c>
      <c r="DV52" s="6">
        <f t="shared" si="24"/>
        <v>0.56079999999999997</v>
      </c>
      <c r="DW52" s="5">
        <f t="shared" si="57"/>
        <v>0</v>
      </c>
      <c r="DX52" s="5">
        <f t="shared" si="57"/>
        <v>0</v>
      </c>
      <c r="DY52" s="5">
        <f t="shared" si="57"/>
        <v>0</v>
      </c>
      <c r="DZ52" s="5">
        <f t="shared" si="57"/>
        <v>0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5">
        <f t="shared" si="55"/>
        <v>1.8</v>
      </c>
      <c r="EG52" s="55">
        <f t="shared" si="55"/>
        <v>1.4</v>
      </c>
      <c r="EH52" s="55">
        <f t="shared" si="55"/>
        <v>0</v>
      </c>
      <c r="EI52" s="55">
        <f t="shared" si="55"/>
        <v>0</v>
      </c>
      <c r="EJ52" s="55">
        <f t="shared" si="55"/>
        <v>1.6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0.5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51"/>
        <v>0</v>
      </c>
      <c r="FM52" s="55">
        <f t="shared" si="51"/>
        <v>0</v>
      </c>
      <c r="FN52" s="55">
        <f t="shared" si="51"/>
        <v>0</v>
      </c>
      <c r="FO52" s="55">
        <f t="shared" si="51"/>
        <v>0</v>
      </c>
      <c r="FP52" s="55">
        <f t="shared" si="50"/>
        <v>0</v>
      </c>
      <c r="FQ52" s="55">
        <f t="shared" si="50"/>
        <v>0</v>
      </c>
      <c r="FR52" s="55">
        <f t="shared" si="50"/>
        <v>0</v>
      </c>
      <c r="FS52" s="55">
        <f t="shared" si="50"/>
        <v>0</v>
      </c>
      <c r="FT52" s="4">
        <f t="shared" si="49"/>
        <v>0.32097004279600572</v>
      </c>
      <c r="FU52" s="4">
        <f t="shared" si="49"/>
        <v>148.13584905660372</v>
      </c>
      <c r="FV52" s="4" t="str">
        <f t="shared" si="49"/>
        <v/>
      </c>
      <c r="FW52" s="4">
        <f t="shared" si="49"/>
        <v>0</v>
      </c>
      <c r="FX52" s="4">
        <f t="shared" ref="FW52:GL115" si="60">IF(ISERROR(EJ52/DR52*100),"",(EJ52/DR52*100))</f>
        <v>23.775558725630056</v>
      </c>
      <c r="FY52" s="4">
        <f t="shared" si="60"/>
        <v>0</v>
      </c>
      <c r="FZ52" s="4" t="str">
        <f t="shared" si="60"/>
        <v/>
      </c>
      <c r="GA52" s="4">
        <f t="shared" si="60"/>
        <v>0</v>
      </c>
      <c r="GB52" s="4">
        <f t="shared" si="60"/>
        <v>0</v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>
        <f t="shared" si="47"/>
        <v>0</v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si="47"/>
        <v/>
      </c>
      <c r="GW52" s="4">
        <f t="shared" si="47"/>
        <v>0</v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131">
        <v>30200005</v>
      </c>
      <c r="B53" s="90"/>
      <c r="C53" s="28" t="s">
        <v>341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1">IF(ISERROR(AB53/J53*100),"",(AB53/J53*100))</f>
        <v/>
      </c>
      <c r="BQ53" s="4" t="str">
        <f t="shared" si="61"/>
        <v/>
      </c>
      <c r="BR53" s="4" t="str">
        <f t="shared" si="61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46"/>
        <v/>
      </c>
      <c r="CJ53" s="4" t="str">
        <f t="shared" si="46"/>
        <v/>
      </c>
      <c r="CK53" s="4" t="str">
        <f t="shared" si="46"/>
        <v/>
      </c>
      <c r="CL53" s="4" t="str">
        <f t="shared" si="46"/>
        <v/>
      </c>
      <c r="CM53" s="4" t="str">
        <f t="shared" si="46"/>
        <v/>
      </c>
      <c r="CN53" s="4" t="str">
        <f t="shared" si="46"/>
        <v/>
      </c>
      <c r="CO53" s="4" t="str">
        <f t="shared" ref="CI53:CS116" si="62">IF(ISERROR(BA53/AI53*100),"",(BA53/AI53*100))</f>
        <v/>
      </c>
      <c r="CP53" s="4" t="str">
        <f t="shared" si="62"/>
        <v/>
      </c>
      <c r="CQ53" s="4" t="str">
        <f t="shared" si="62"/>
        <v/>
      </c>
      <c r="CR53" s="4" t="str">
        <f t="shared" si="62"/>
        <v/>
      </c>
      <c r="CS53" s="4" t="str">
        <f t="shared" si="62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137">
        <v>30200005</v>
      </c>
      <c r="DF53" s="90"/>
      <c r="DG53" s="28" t="s">
        <v>341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0</v>
      </c>
      <c r="EG53" s="55">
        <f t="shared" si="55"/>
        <v>0</v>
      </c>
      <c r="EH53" s="55">
        <f t="shared" si="55"/>
        <v>0</v>
      </c>
      <c r="EI53" s="55">
        <f t="shared" si="55"/>
        <v>0</v>
      </c>
      <c r="EJ53" s="55">
        <f t="shared" si="55"/>
        <v>0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0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51"/>
        <v>0</v>
      </c>
      <c r="FM53" s="55">
        <f t="shared" si="51"/>
        <v>0</v>
      </c>
      <c r="FN53" s="55">
        <f t="shared" si="51"/>
        <v>0</v>
      </c>
      <c r="FO53" s="55">
        <f t="shared" si="51"/>
        <v>0</v>
      </c>
      <c r="FP53" s="55">
        <f t="shared" si="50"/>
        <v>0</v>
      </c>
      <c r="FQ53" s="55">
        <f t="shared" si="50"/>
        <v>0</v>
      </c>
      <c r="FR53" s="55">
        <f t="shared" si="50"/>
        <v>0</v>
      </c>
      <c r="FS53" s="55">
        <f t="shared" si="50"/>
        <v>0</v>
      </c>
      <c r="FT53" s="4" t="str">
        <f t="shared" ref="FT53:GI116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47"/>
        <v/>
      </c>
      <c r="GN53" s="4" t="str">
        <f t="shared" si="47"/>
        <v/>
      </c>
      <c r="GO53" s="4" t="str">
        <f t="shared" si="47"/>
        <v/>
      </c>
      <c r="GP53" s="4" t="str">
        <f t="shared" si="47"/>
        <v/>
      </c>
      <c r="GQ53" s="4" t="str">
        <f t="shared" si="47"/>
        <v/>
      </c>
      <c r="GR53" s="4" t="str">
        <f t="shared" si="47"/>
        <v/>
      </c>
      <c r="GS53" s="4" t="str">
        <f t="shared" ref="GM53:GW116" si="64">IF(ISERROR(FE53/EM53*100),"",(FE53/EM53*100))</f>
        <v/>
      </c>
      <c r="GT53" s="4" t="str">
        <f t="shared" si="64"/>
        <v/>
      </c>
      <c r="GU53" s="4" t="str">
        <f t="shared" si="64"/>
        <v/>
      </c>
      <c r="GV53" s="4" t="str">
        <f t="shared" si="64"/>
        <v/>
      </c>
      <c r="GW53" s="4" t="str">
        <f t="shared" si="64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hidden="1" customHeight="1">
      <c r="A54" s="139">
        <v>30100063</v>
      </c>
      <c r="B54" s="88" t="s">
        <v>348</v>
      </c>
      <c r="C54" s="28" t="s">
        <v>349</v>
      </c>
      <c r="D54" s="5"/>
      <c r="E54" s="22">
        <v>5.05</v>
      </c>
      <c r="F54" s="23">
        <f t="shared" si="0"/>
        <v>0</v>
      </c>
      <c r="G54" s="23"/>
      <c r="H54" s="23">
        <f t="shared" si="32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1"/>
        <v/>
      </c>
      <c r="BQ54" s="4" t="str">
        <f t="shared" si="61"/>
        <v/>
      </c>
      <c r="BR54" s="4" t="str">
        <f t="shared" si="61"/>
        <v/>
      </c>
      <c r="BS54" s="4">
        <f t="shared" si="59"/>
        <v>0</v>
      </c>
      <c r="BT54" s="4" t="str">
        <f t="shared" si="59"/>
        <v/>
      </c>
      <c r="BU54" s="4">
        <f t="shared" si="59"/>
        <v>0</v>
      </c>
      <c r="BV54" s="4" t="str">
        <f t="shared" si="59"/>
        <v/>
      </c>
      <c r="BW54" s="4">
        <f t="shared" si="59"/>
        <v>0</v>
      </c>
      <c r="BX54" s="4" t="str">
        <f t="shared" si="59"/>
        <v/>
      </c>
      <c r="BY54" s="4" t="str">
        <f t="shared" si="59"/>
        <v/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 t="str">
        <f t="shared" si="59"/>
        <v/>
      </c>
      <c r="CI54" s="4" t="str">
        <f t="shared" si="62"/>
        <v/>
      </c>
      <c r="CJ54" s="4" t="str">
        <f t="shared" si="62"/>
        <v/>
      </c>
      <c r="CK54" s="4" t="str">
        <f t="shared" si="62"/>
        <v/>
      </c>
      <c r="CL54" s="4" t="str">
        <f t="shared" si="62"/>
        <v/>
      </c>
      <c r="CM54" s="4" t="str">
        <f t="shared" si="62"/>
        <v/>
      </c>
      <c r="CN54" s="4" t="str">
        <f t="shared" si="62"/>
        <v/>
      </c>
      <c r="CO54" s="4" t="str">
        <f t="shared" si="62"/>
        <v/>
      </c>
      <c r="CP54" s="4" t="str">
        <f t="shared" si="62"/>
        <v/>
      </c>
      <c r="CQ54" s="4" t="str">
        <f t="shared" si="62"/>
        <v/>
      </c>
      <c r="CR54" s="4" t="str">
        <f t="shared" si="62"/>
        <v/>
      </c>
      <c r="CS54" s="4" t="str">
        <f t="shared" si="62"/>
        <v/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140">
        <v>30100063</v>
      </c>
      <c r="DF54" s="88" t="s">
        <v>348</v>
      </c>
      <c r="DG54" s="28" t="s">
        <v>349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7"/>
        <v>0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0</v>
      </c>
      <c r="EG54" s="55">
        <f t="shared" si="55"/>
        <v>0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0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51"/>
        <v>0</v>
      </c>
      <c r="FM54" s="55">
        <f t="shared" si="51"/>
        <v>0</v>
      </c>
      <c r="FN54" s="55">
        <f t="shared" si="51"/>
        <v>0</v>
      </c>
      <c r="FO54" s="55">
        <f t="shared" si="51"/>
        <v>0</v>
      </c>
      <c r="FP54" s="55">
        <f t="shared" si="50"/>
        <v>0</v>
      </c>
      <c r="FQ54" s="55">
        <f t="shared" si="50"/>
        <v>0</v>
      </c>
      <c r="FR54" s="55">
        <f t="shared" si="50"/>
        <v>0</v>
      </c>
      <c r="FS54" s="55">
        <f t="shared" si="50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4"/>
        <v/>
      </c>
      <c r="GN54" s="4" t="str">
        <f t="shared" si="64"/>
        <v/>
      </c>
      <c r="GO54" s="4" t="str">
        <f t="shared" si="64"/>
        <v/>
      </c>
      <c r="GP54" s="4" t="str">
        <f t="shared" si="64"/>
        <v/>
      </c>
      <c r="GQ54" s="4" t="str">
        <f t="shared" si="64"/>
        <v/>
      </c>
      <c r="GR54" s="4" t="str">
        <f t="shared" si="64"/>
        <v/>
      </c>
      <c r="GS54" s="4" t="str">
        <f t="shared" si="64"/>
        <v/>
      </c>
      <c r="GT54" s="4" t="str">
        <f t="shared" si="64"/>
        <v/>
      </c>
      <c r="GU54" s="4" t="str">
        <f t="shared" si="64"/>
        <v/>
      </c>
      <c r="GV54" s="4" t="str">
        <f t="shared" si="64"/>
        <v/>
      </c>
      <c r="GW54" s="4" t="str">
        <f t="shared" si="64"/>
        <v/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131">
        <v>30100061</v>
      </c>
      <c r="B55" s="90"/>
      <c r="C55" s="28" t="s">
        <v>350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1"/>
        <v/>
      </c>
      <c r="BQ55" s="4" t="str">
        <f t="shared" si="61"/>
        <v/>
      </c>
      <c r="BR55" s="4" t="str">
        <f t="shared" si="61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2"/>
        <v/>
      </c>
      <c r="CJ55" s="4" t="str">
        <f t="shared" si="62"/>
        <v/>
      </c>
      <c r="CK55" s="4" t="str">
        <f t="shared" si="62"/>
        <v/>
      </c>
      <c r="CL55" s="4" t="str">
        <f t="shared" si="62"/>
        <v/>
      </c>
      <c r="CM55" s="4" t="str">
        <f t="shared" si="62"/>
        <v/>
      </c>
      <c r="CN55" s="4" t="str">
        <f t="shared" si="62"/>
        <v/>
      </c>
      <c r="CO55" s="4" t="str">
        <f t="shared" si="62"/>
        <v/>
      </c>
      <c r="CP55" s="4" t="str">
        <f t="shared" si="62"/>
        <v/>
      </c>
      <c r="CQ55" s="4" t="str">
        <f t="shared" si="62"/>
        <v/>
      </c>
      <c r="CR55" s="4" t="str">
        <f t="shared" si="62"/>
        <v/>
      </c>
      <c r="CS55" s="4" t="str">
        <f t="shared" si="62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137">
        <v>30100061</v>
      </c>
      <c r="DF55" s="90"/>
      <c r="DG55" s="28" t="s">
        <v>350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51"/>
        <v>0</v>
      </c>
      <c r="FM55" s="55">
        <f t="shared" si="51"/>
        <v>0</v>
      </c>
      <c r="FN55" s="55">
        <f t="shared" si="51"/>
        <v>0</v>
      </c>
      <c r="FO55" s="55">
        <f t="shared" si="51"/>
        <v>0</v>
      </c>
      <c r="FP55" s="55">
        <f t="shared" si="50"/>
        <v>0</v>
      </c>
      <c r="FQ55" s="55">
        <f t="shared" si="50"/>
        <v>0</v>
      </c>
      <c r="FR55" s="55">
        <f t="shared" si="50"/>
        <v>0</v>
      </c>
      <c r="FS55" s="55">
        <f t="shared" si="50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4"/>
        <v/>
      </c>
      <c r="GN55" s="4" t="str">
        <f t="shared" si="64"/>
        <v/>
      </c>
      <c r="GO55" s="4" t="str">
        <f t="shared" si="64"/>
        <v/>
      </c>
      <c r="GP55" s="4" t="str">
        <f t="shared" si="64"/>
        <v/>
      </c>
      <c r="GQ55" s="4" t="str">
        <f t="shared" si="64"/>
        <v/>
      </c>
      <c r="GR55" s="4" t="str">
        <f t="shared" si="64"/>
        <v/>
      </c>
      <c r="GS55" s="4" t="str">
        <f t="shared" si="64"/>
        <v/>
      </c>
      <c r="GT55" s="4" t="str">
        <f t="shared" si="64"/>
        <v/>
      </c>
      <c r="GU55" s="4" t="str">
        <f t="shared" si="64"/>
        <v/>
      </c>
      <c r="GV55" s="4" t="str">
        <f t="shared" si="64"/>
        <v/>
      </c>
      <c r="GW55" s="4" t="str">
        <f t="shared" si="64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customHeight="1">
      <c r="A56" s="131">
        <v>30200001</v>
      </c>
      <c r="B56" s="70" t="s">
        <v>351</v>
      </c>
      <c r="C56" s="28" t="s">
        <v>347</v>
      </c>
      <c r="D56" s="5">
        <v>424</v>
      </c>
      <c r="E56" s="22">
        <v>5.0599999999999996</v>
      </c>
      <c r="F56" s="23">
        <f t="shared" si="0"/>
        <v>2145.44</v>
      </c>
      <c r="G56" s="23">
        <f>+'[2]12'!$L$143</f>
        <v>2228</v>
      </c>
      <c r="H56" s="23">
        <f t="shared" si="32"/>
        <v>8.6</v>
      </c>
      <c r="I56" s="23">
        <f t="shared" si="2"/>
        <v>0</v>
      </c>
      <c r="J56" s="23">
        <f t="shared" si="3"/>
        <v>2154.04</v>
      </c>
      <c r="K56" s="23">
        <f t="shared" si="4"/>
        <v>0.39924978180535176</v>
      </c>
      <c r="L56" s="23">
        <f t="shared" si="5"/>
        <v>0</v>
      </c>
      <c r="M56" s="10">
        <v>1</v>
      </c>
      <c r="N56" s="23">
        <f t="shared" si="6"/>
        <v>21.540399999999998</v>
      </c>
      <c r="O56" s="23">
        <f t="shared" si="7"/>
        <v>0.60075021819464824</v>
      </c>
      <c r="P56" s="23">
        <f t="shared" si="8"/>
        <v>0</v>
      </c>
      <c r="Q56" s="7">
        <v>1</v>
      </c>
      <c r="R56" s="6">
        <f t="shared" si="9"/>
        <v>2.1540400000000002</v>
      </c>
      <c r="S56" s="5"/>
      <c r="T56" s="5"/>
      <c r="U56" s="5"/>
      <c r="V56" s="5"/>
      <c r="W56" s="5"/>
      <c r="X56" s="5"/>
      <c r="Y56" s="5"/>
      <c r="Z56" s="5"/>
      <c r="AA56" s="5"/>
      <c r="AB56" s="4">
        <v>2.1</v>
      </c>
      <c r="AC56" s="4">
        <v>1.8</v>
      </c>
      <c r="AD56" s="4"/>
      <c r="AE56" s="4"/>
      <c r="AF56" s="4">
        <v>2.6</v>
      </c>
      <c r="AG56" s="4"/>
      <c r="AH56" s="4"/>
      <c r="AI56" s="4"/>
      <c r="AJ56" s="4"/>
      <c r="AK56" s="4"/>
      <c r="AL56" s="4"/>
      <c r="AM56" s="4">
        <v>2.1</v>
      </c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1"/>
        <v>9.7491225789678934E-2</v>
      </c>
      <c r="BQ56" s="4">
        <f t="shared" si="61"/>
        <v>450.84558139534892</v>
      </c>
      <c r="BR56" s="4" t="str">
        <f t="shared" si="61"/>
        <v/>
      </c>
      <c r="BS56" s="4">
        <f t="shared" si="59"/>
        <v>0</v>
      </c>
      <c r="BT56" s="4">
        <f t="shared" si="59"/>
        <v>12.070342240626916</v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>
        <f t="shared" si="59"/>
        <v>0</v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>
        <f t="shared" si="59"/>
        <v>0</v>
      </c>
      <c r="CI56" s="4">
        <f t="shared" si="62"/>
        <v>0</v>
      </c>
      <c r="CJ56" s="4" t="str">
        <f t="shared" si="62"/>
        <v/>
      </c>
      <c r="CK56" s="4" t="str">
        <f t="shared" si="62"/>
        <v/>
      </c>
      <c r="CL56" s="4">
        <f t="shared" si="62"/>
        <v>0</v>
      </c>
      <c r="CM56" s="4" t="str">
        <f t="shared" si="62"/>
        <v/>
      </c>
      <c r="CN56" s="4" t="str">
        <f t="shared" si="62"/>
        <v/>
      </c>
      <c r="CO56" s="4" t="str">
        <f t="shared" si="62"/>
        <v/>
      </c>
      <c r="CP56" s="4" t="str">
        <f t="shared" si="62"/>
        <v/>
      </c>
      <c r="CQ56" s="4" t="str">
        <f t="shared" si="62"/>
        <v/>
      </c>
      <c r="CR56" s="4" t="str">
        <f t="shared" si="62"/>
        <v/>
      </c>
      <c r="CS56" s="4">
        <f t="shared" si="62"/>
        <v>0</v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137">
        <v>30200001</v>
      </c>
      <c r="DF56" s="70" t="s">
        <v>351</v>
      </c>
      <c r="DG56" s="28" t="s">
        <v>347</v>
      </c>
      <c r="DH56" s="5">
        <f t="shared" si="13"/>
        <v>424</v>
      </c>
      <c r="DI56" s="24">
        <v>5.0599999999999996</v>
      </c>
      <c r="DJ56" s="23">
        <f t="shared" si="14"/>
        <v>2145.44</v>
      </c>
      <c r="DK56" s="23">
        <f t="shared" si="15"/>
        <v>2228</v>
      </c>
      <c r="DL56" s="23">
        <f t="shared" si="16"/>
        <v>8.6</v>
      </c>
      <c r="DM56" s="23">
        <f t="shared" si="17"/>
        <v>0</v>
      </c>
      <c r="DN56" s="23">
        <f t="shared" si="18"/>
        <v>2154.04</v>
      </c>
      <c r="DO56" s="23">
        <f t="shared" si="19"/>
        <v>0.39924978180535176</v>
      </c>
      <c r="DP56" s="23">
        <f t="shared" si="20"/>
        <v>0</v>
      </c>
      <c r="DQ56" s="10">
        <v>1</v>
      </c>
      <c r="DR56" s="23">
        <f t="shared" si="21"/>
        <v>21.540399999999998</v>
      </c>
      <c r="DS56" s="23">
        <f t="shared" si="22"/>
        <v>0.60075021819464824</v>
      </c>
      <c r="DT56" s="23">
        <f t="shared" si="23"/>
        <v>0</v>
      </c>
      <c r="DU56" s="7">
        <v>1</v>
      </c>
      <c r="DV56" s="6">
        <f t="shared" si="24"/>
        <v>2.1540400000000002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2.1</v>
      </c>
      <c r="EG56" s="55">
        <f t="shared" si="55"/>
        <v>1.8</v>
      </c>
      <c r="EH56" s="55">
        <f t="shared" si="55"/>
        <v>0</v>
      </c>
      <c r="EI56" s="55">
        <f t="shared" si="55"/>
        <v>0</v>
      </c>
      <c r="EJ56" s="55">
        <f t="shared" si="55"/>
        <v>2.6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2.1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0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51"/>
        <v>0</v>
      </c>
      <c r="FM56" s="55">
        <f t="shared" si="51"/>
        <v>0</v>
      </c>
      <c r="FN56" s="55">
        <f t="shared" si="51"/>
        <v>0</v>
      </c>
      <c r="FO56" s="55">
        <f t="shared" si="51"/>
        <v>0</v>
      </c>
      <c r="FP56" s="55">
        <f t="shared" si="50"/>
        <v>0</v>
      </c>
      <c r="FQ56" s="55">
        <f t="shared" si="50"/>
        <v>0</v>
      </c>
      <c r="FR56" s="55">
        <f t="shared" si="50"/>
        <v>0</v>
      </c>
      <c r="FS56" s="55">
        <f t="shared" si="50"/>
        <v>0</v>
      </c>
      <c r="FT56" s="4">
        <f t="shared" si="63"/>
        <v>9.7491225789678934E-2</v>
      </c>
      <c r="FU56" s="4">
        <f t="shared" si="63"/>
        <v>450.84558139534892</v>
      </c>
      <c r="FV56" s="4" t="str">
        <f t="shared" si="63"/>
        <v/>
      </c>
      <c r="FW56" s="4">
        <f t="shared" si="60"/>
        <v>0</v>
      </c>
      <c r="FX56" s="4">
        <f t="shared" si="60"/>
        <v>12.070342240626916</v>
      </c>
      <c r="FY56" s="4">
        <f t="shared" si="60"/>
        <v>0</v>
      </c>
      <c r="FZ56" s="4" t="str">
        <f t="shared" si="60"/>
        <v/>
      </c>
      <c r="GA56" s="4">
        <f t="shared" si="60"/>
        <v>0</v>
      </c>
      <c r="GB56" s="4">
        <f t="shared" si="60"/>
        <v>0</v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>
        <f t="shared" si="60"/>
        <v>0</v>
      </c>
      <c r="GM56" s="4">
        <f t="shared" si="64"/>
        <v>0</v>
      </c>
      <c r="GN56" s="4" t="str">
        <f t="shared" si="64"/>
        <v/>
      </c>
      <c r="GO56" s="4" t="str">
        <f t="shared" si="64"/>
        <v/>
      </c>
      <c r="GP56" s="4">
        <f t="shared" si="64"/>
        <v>0</v>
      </c>
      <c r="GQ56" s="4" t="str">
        <f t="shared" si="64"/>
        <v/>
      </c>
      <c r="GR56" s="4" t="str">
        <f t="shared" si="64"/>
        <v/>
      </c>
      <c r="GS56" s="4" t="str">
        <f t="shared" si="64"/>
        <v/>
      </c>
      <c r="GT56" s="4" t="str">
        <f t="shared" si="64"/>
        <v/>
      </c>
      <c r="GU56" s="4" t="str">
        <f t="shared" si="64"/>
        <v/>
      </c>
      <c r="GV56" s="4" t="str">
        <f t="shared" si="64"/>
        <v/>
      </c>
      <c r="GW56" s="4">
        <f t="shared" si="64"/>
        <v>0</v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131">
        <v>30100007</v>
      </c>
      <c r="B57" s="88" t="s">
        <v>352</v>
      </c>
      <c r="C57" s="28" t="s">
        <v>341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1"/>
        <v/>
      </c>
      <c r="BQ57" s="4" t="str">
        <f t="shared" si="61"/>
        <v/>
      </c>
      <c r="BR57" s="4" t="str">
        <f t="shared" si="61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2"/>
        <v/>
      </c>
      <c r="CJ57" s="4" t="str">
        <f t="shared" si="62"/>
        <v/>
      </c>
      <c r="CK57" s="4" t="str">
        <f t="shared" si="62"/>
        <v/>
      </c>
      <c r="CL57" s="4" t="str">
        <f t="shared" si="62"/>
        <v/>
      </c>
      <c r="CM57" s="4" t="str">
        <f t="shared" si="62"/>
        <v/>
      </c>
      <c r="CN57" s="4" t="str">
        <f t="shared" si="62"/>
        <v/>
      </c>
      <c r="CO57" s="4" t="str">
        <f t="shared" si="62"/>
        <v/>
      </c>
      <c r="CP57" s="4" t="str">
        <f t="shared" si="62"/>
        <v/>
      </c>
      <c r="CQ57" s="4" t="str">
        <f t="shared" si="62"/>
        <v/>
      </c>
      <c r="CR57" s="4" t="str">
        <f t="shared" si="62"/>
        <v/>
      </c>
      <c r="CS57" s="4" t="str">
        <f t="shared" si="62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137">
        <v>30100007</v>
      </c>
      <c r="DF57" s="88" t="s">
        <v>352</v>
      </c>
      <c r="DG57" s="28" t="s">
        <v>341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5">
        <f t="shared" si="57"/>
        <v>0</v>
      </c>
      <c r="EG57" s="55">
        <f t="shared" si="57"/>
        <v>0</v>
      </c>
      <c r="EH57" s="55">
        <f t="shared" si="57"/>
        <v>0</v>
      </c>
      <c r="EI57" s="55">
        <f t="shared" si="57"/>
        <v>0</v>
      </c>
      <c r="EJ57" s="55">
        <f t="shared" si="57"/>
        <v>0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0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0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51"/>
        <v>0</v>
      </c>
      <c r="FM57" s="55">
        <f t="shared" si="51"/>
        <v>0</v>
      </c>
      <c r="FN57" s="55">
        <f t="shared" si="51"/>
        <v>0</v>
      </c>
      <c r="FO57" s="55">
        <f t="shared" si="51"/>
        <v>0</v>
      </c>
      <c r="FP57" s="55">
        <f t="shared" si="50"/>
        <v>0</v>
      </c>
      <c r="FQ57" s="55">
        <f t="shared" si="50"/>
        <v>0</v>
      </c>
      <c r="FR57" s="55">
        <f t="shared" si="50"/>
        <v>0</v>
      </c>
      <c r="FS57" s="55">
        <f t="shared" si="50"/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4"/>
        <v/>
      </c>
      <c r="GN57" s="4" t="str">
        <f t="shared" si="64"/>
        <v/>
      </c>
      <c r="GO57" s="4" t="str">
        <f t="shared" si="64"/>
        <v/>
      </c>
      <c r="GP57" s="4" t="str">
        <f t="shared" si="64"/>
        <v/>
      </c>
      <c r="GQ57" s="4" t="str">
        <f t="shared" si="64"/>
        <v/>
      </c>
      <c r="GR57" s="4" t="str">
        <f t="shared" si="64"/>
        <v/>
      </c>
      <c r="GS57" s="4" t="str">
        <f t="shared" si="64"/>
        <v/>
      </c>
      <c r="GT57" s="4" t="str">
        <f t="shared" si="64"/>
        <v/>
      </c>
      <c r="GU57" s="4" t="str">
        <f t="shared" si="64"/>
        <v/>
      </c>
      <c r="GV57" s="4" t="str">
        <f t="shared" si="64"/>
        <v/>
      </c>
      <c r="GW57" s="4" t="str">
        <f t="shared" si="64"/>
        <v/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hidden="1" customHeight="1">
      <c r="A58" s="131">
        <v>30200002</v>
      </c>
      <c r="B58" s="90"/>
      <c r="C58" s="28" t="s">
        <v>347</v>
      </c>
      <c r="D58" s="5"/>
      <c r="E58" s="22">
        <v>5.09</v>
      </c>
      <c r="F58" s="23">
        <f t="shared" si="0"/>
        <v>0</v>
      </c>
      <c r="G58" s="23"/>
      <c r="H58" s="23">
        <f t="shared" si="32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1"/>
        <v/>
      </c>
      <c r="BQ58" s="4" t="str">
        <f t="shared" si="61"/>
        <v/>
      </c>
      <c r="BR58" s="4" t="str">
        <f t="shared" si="61"/>
        <v/>
      </c>
      <c r="BS58" s="4">
        <f t="shared" si="59"/>
        <v>0</v>
      </c>
      <c r="BT58" s="4" t="str">
        <f t="shared" si="59"/>
        <v/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 t="str">
        <f t="shared" si="59"/>
        <v/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 t="str">
        <f t="shared" si="59"/>
        <v/>
      </c>
      <c r="CI58" s="4" t="str">
        <f t="shared" si="62"/>
        <v/>
      </c>
      <c r="CJ58" s="4" t="str">
        <f t="shared" si="62"/>
        <v/>
      </c>
      <c r="CK58" s="4" t="str">
        <f t="shared" si="62"/>
        <v/>
      </c>
      <c r="CL58" s="4" t="str">
        <f t="shared" si="62"/>
        <v/>
      </c>
      <c r="CM58" s="4" t="str">
        <f t="shared" si="62"/>
        <v/>
      </c>
      <c r="CN58" s="4" t="str">
        <f t="shared" si="62"/>
        <v/>
      </c>
      <c r="CO58" s="4" t="str">
        <f t="shared" si="62"/>
        <v/>
      </c>
      <c r="CP58" s="4" t="str">
        <f t="shared" si="62"/>
        <v/>
      </c>
      <c r="CQ58" s="4" t="str">
        <f t="shared" si="62"/>
        <v/>
      </c>
      <c r="CR58" s="4" t="str">
        <f t="shared" si="62"/>
        <v/>
      </c>
      <c r="CS58" s="4" t="str">
        <f t="shared" si="62"/>
        <v/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137">
        <v>30200002</v>
      </c>
      <c r="DF58" s="90"/>
      <c r="DG58" s="28" t="s">
        <v>347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0</v>
      </c>
      <c r="EG58" s="55">
        <f t="shared" si="57"/>
        <v>0</v>
      </c>
      <c r="EH58" s="55">
        <f t="shared" si="57"/>
        <v>0</v>
      </c>
      <c r="EI58" s="55">
        <f t="shared" si="57"/>
        <v>0</v>
      </c>
      <c r="EJ58" s="55">
        <f t="shared" si="57"/>
        <v>0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0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50"/>
        <v>0</v>
      </c>
      <c r="FQ58" s="55">
        <f t="shared" si="50"/>
        <v>0</v>
      </c>
      <c r="FR58" s="55">
        <f t="shared" si="50"/>
        <v>0</v>
      </c>
      <c r="FS58" s="55">
        <f t="shared" si="50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4"/>
        <v/>
      </c>
      <c r="GN58" s="4" t="str">
        <f t="shared" si="64"/>
        <v/>
      </c>
      <c r="GO58" s="4" t="str">
        <f t="shared" si="64"/>
        <v/>
      </c>
      <c r="GP58" s="4" t="str">
        <f t="shared" si="64"/>
        <v/>
      </c>
      <c r="GQ58" s="4" t="str">
        <f t="shared" si="64"/>
        <v/>
      </c>
      <c r="GR58" s="4" t="str">
        <f t="shared" si="64"/>
        <v/>
      </c>
      <c r="GS58" s="4" t="str">
        <f t="shared" si="64"/>
        <v/>
      </c>
      <c r="GT58" s="4" t="str">
        <f t="shared" si="64"/>
        <v/>
      </c>
      <c r="GU58" s="4" t="str">
        <f t="shared" si="64"/>
        <v/>
      </c>
      <c r="GV58" s="4" t="str">
        <f t="shared" si="64"/>
        <v/>
      </c>
      <c r="GW58" s="4" t="str">
        <f t="shared" si="64"/>
        <v/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131">
        <v>30100009</v>
      </c>
      <c r="B59" s="88" t="s">
        <v>353</v>
      </c>
      <c r="C59" s="28" t="s">
        <v>341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1"/>
        <v/>
      </c>
      <c r="BQ59" s="4" t="str">
        <f t="shared" si="61"/>
        <v/>
      </c>
      <c r="BR59" s="4" t="str">
        <f t="shared" si="61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2"/>
        <v/>
      </c>
      <c r="CJ59" s="4" t="str">
        <f t="shared" si="62"/>
        <v/>
      </c>
      <c r="CK59" s="4" t="str">
        <f t="shared" si="62"/>
        <v/>
      </c>
      <c r="CL59" s="4" t="str">
        <f t="shared" si="62"/>
        <v/>
      </c>
      <c r="CM59" s="4" t="str">
        <f t="shared" si="62"/>
        <v/>
      </c>
      <c r="CN59" s="4" t="str">
        <f t="shared" si="62"/>
        <v/>
      </c>
      <c r="CO59" s="4" t="str">
        <f t="shared" si="62"/>
        <v/>
      </c>
      <c r="CP59" s="4" t="str">
        <f t="shared" si="62"/>
        <v/>
      </c>
      <c r="CQ59" s="4" t="str">
        <f t="shared" si="62"/>
        <v/>
      </c>
      <c r="CR59" s="4" t="str">
        <f t="shared" si="62"/>
        <v/>
      </c>
      <c r="CS59" s="4" t="str">
        <f t="shared" si="62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137">
        <v>30100009</v>
      </c>
      <c r="DF59" s="88" t="s">
        <v>353</v>
      </c>
      <c r="DG59" s="28" t="s">
        <v>341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50"/>
        <v>0</v>
      </c>
      <c r="FQ59" s="55">
        <f t="shared" si="50"/>
        <v>0</v>
      </c>
      <c r="FR59" s="55">
        <f t="shared" si="50"/>
        <v>0</v>
      </c>
      <c r="FS59" s="55">
        <f t="shared" si="50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4"/>
        <v/>
      </c>
      <c r="GN59" s="4" t="str">
        <f t="shared" si="64"/>
        <v/>
      </c>
      <c r="GO59" s="4" t="str">
        <f t="shared" si="64"/>
        <v/>
      </c>
      <c r="GP59" s="4" t="str">
        <f t="shared" si="64"/>
        <v/>
      </c>
      <c r="GQ59" s="4" t="str">
        <f t="shared" si="64"/>
        <v/>
      </c>
      <c r="GR59" s="4" t="str">
        <f t="shared" si="64"/>
        <v/>
      </c>
      <c r="GS59" s="4" t="str">
        <f t="shared" si="64"/>
        <v/>
      </c>
      <c r="GT59" s="4" t="str">
        <f t="shared" si="64"/>
        <v/>
      </c>
      <c r="GU59" s="4" t="str">
        <f t="shared" si="64"/>
        <v/>
      </c>
      <c r="GV59" s="4" t="str">
        <f t="shared" si="64"/>
        <v/>
      </c>
      <c r="GW59" s="4" t="str">
        <f t="shared" si="64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131">
        <v>30200004</v>
      </c>
      <c r="B60" s="90"/>
      <c r="C60" s="28" t="s">
        <v>347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1"/>
        <v/>
      </c>
      <c r="BQ60" s="4" t="str">
        <f t="shared" si="61"/>
        <v/>
      </c>
      <c r="BR60" s="4" t="str">
        <f t="shared" si="61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2"/>
        <v/>
      </c>
      <c r="CJ60" s="4" t="str">
        <f t="shared" si="62"/>
        <v/>
      </c>
      <c r="CK60" s="4" t="str">
        <f t="shared" si="62"/>
        <v/>
      </c>
      <c r="CL60" s="4" t="str">
        <f t="shared" si="62"/>
        <v/>
      </c>
      <c r="CM60" s="4" t="str">
        <f t="shared" si="62"/>
        <v/>
      </c>
      <c r="CN60" s="4" t="str">
        <f t="shared" si="62"/>
        <v/>
      </c>
      <c r="CO60" s="4" t="str">
        <f t="shared" si="62"/>
        <v/>
      </c>
      <c r="CP60" s="4" t="str">
        <f t="shared" si="62"/>
        <v/>
      </c>
      <c r="CQ60" s="4" t="str">
        <f t="shared" si="62"/>
        <v/>
      </c>
      <c r="CR60" s="4" t="str">
        <f t="shared" si="62"/>
        <v/>
      </c>
      <c r="CS60" s="4" t="str">
        <f t="shared" si="62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137">
        <v>30200004</v>
      </c>
      <c r="DF60" s="90"/>
      <c r="DG60" s="28" t="s">
        <v>347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50"/>
        <v>0</v>
      </c>
      <c r="FQ60" s="55">
        <f t="shared" si="50"/>
        <v>0</v>
      </c>
      <c r="FR60" s="55">
        <f t="shared" si="50"/>
        <v>0</v>
      </c>
      <c r="FS60" s="55">
        <f t="shared" si="50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4"/>
        <v/>
      </c>
      <c r="GN60" s="4" t="str">
        <f t="shared" si="64"/>
        <v/>
      </c>
      <c r="GO60" s="4" t="str">
        <f t="shared" si="64"/>
        <v/>
      </c>
      <c r="GP60" s="4" t="str">
        <f t="shared" si="64"/>
        <v/>
      </c>
      <c r="GQ60" s="4" t="str">
        <f t="shared" si="64"/>
        <v/>
      </c>
      <c r="GR60" s="4" t="str">
        <f t="shared" si="64"/>
        <v/>
      </c>
      <c r="GS60" s="4" t="str">
        <f t="shared" si="64"/>
        <v/>
      </c>
      <c r="GT60" s="4" t="str">
        <f t="shared" si="64"/>
        <v/>
      </c>
      <c r="GU60" s="4" t="str">
        <f t="shared" si="64"/>
        <v/>
      </c>
      <c r="GV60" s="4" t="str">
        <f t="shared" si="64"/>
        <v/>
      </c>
      <c r="GW60" s="4" t="str">
        <f t="shared" si="64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customHeight="1">
      <c r="A61" s="131">
        <v>30400012</v>
      </c>
      <c r="B61" s="88" t="s">
        <v>354</v>
      </c>
      <c r="C61" s="28" t="s">
        <v>315</v>
      </c>
      <c r="D61" s="5">
        <v>61</v>
      </c>
      <c r="E61" s="22">
        <v>5.03</v>
      </c>
      <c r="F61" s="23">
        <f t="shared" si="0"/>
        <v>306.83000000000004</v>
      </c>
      <c r="G61" s="23"/>
      <c r="H61" s="23">
        <f t="shared" si="32"/>
        <v>2.35</v>
      </c>
      <c r="I61" s="23">
        <f t="shared" si="2"/>
        <v>0</v>
      </c>
      <c r="J61" s="23">
        <f t="shared" si="3"/>
        <v>309.18000000000006</v>
      </c>
      <c r="K61" s="23">
        <f t="shared" si="4"/>
        <v>0.76007503719516123</v>
      </c>
      <c r="L61" s="23" t="str">
        <f t="shared" si="5"/>
        <v>0</v>
      </c>
      <c r="M61" s="10">
        <v>0.3</v>
      </c>
      <c r="N61" s="23">
        <f t="shared" si="6"/>
        <v>0.92754000000000014</v>
      </c>
      <c r="O61" s="23">
        <f t="shared" si="7"/>
        <v>-0.46007503719516124</v>
      </c>
      <c r="P61" s="23">
        <f t="shared" si="8"/>
        <v>0</v>
      </c>
      <c r="Q61" s="7">
        <v>0.1</v>
      </c>
      <c r="R61" s="6">
        <f t="shared" si="9"/>
        <v>3.0918000000000008E-2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>
        <f>4.7/2</f>
        <v>2.35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1"/>
        <v>0</v>
      </c>
      <c r="BQ61" s="4">
        <f t="shared" si="61"/>
        <v>309.18000000000012</v>
      </c>
      <c r="BR61" s="4" t="str">
        <f t="shared" si="61"/>
        <v/>
      </c>
      <c r="BS61" s="4">
        <f t="shared" si="59"/>
        <v>0</v>
      </c>
      <c r="BT61" s="4">
        <f t="shared" si="59"/>
        <v>0</v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>
        <f t="shared" si="59"/>
        <v>0</v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>
        <f t="shared" si="62"/>
        <v>0</v>
      </c>
      <c r="CJ61" s="4" t="str">
        <f t="shared" si="62"/>
        <v/>
      </c>
      <c r="CK61" s="4" t="str">
        <f t="shared" si="62"/>
        <v/>
      </c>
      <c r="CL61" s="4" t="str">
        <f t="shared" si="62"/>
        <v/>
      </c>
      <c r="CM61" s="4" t="str">
        <f t="shared" si="62"/>
        <v/>
      </c>
      <c r="CN61" s="4" t="str">
        <f t="shared" si="62"/>
        <v/>
      </c>
      <c r="CO61" s="4" t="str">
        <f t="shared" si="62"/>
        <v/>
      </c>
      <c r="CP61" s="4" t="str">
        <f t="shared" si="62"/>
        <v/>
      </c>
      <c r="CQ61" s="4" t="str">
        <f t="shared" si="62"/>
        <v/>
      </c>
      <c r="CR61" s="4" t="str">
        <f t="shared" si="62"/>
        <v/>
      </c>
      <c r="CS61" s="4" t="str">
        <f t="shared" si="62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137">
        <v>30400012</v>
      </c>
      <c r="DF61" s="88" t="s">
        <v>354</v>
      </c>
      <c r="DG61" s="28" t="s">
        <v>315</v>
      </c>
      <c r="DH61" s="5">
        <f t="shared" si="13"/>
        <v>122</v>
      </c>
      <c r="DI61" s="24">
        <v>5.03</v>
      </c>
      <c r="DJ61" s="23">
        <f t="shared" si="14"/>
        <v>613.66000000000008</v>
      </c>
      <c r="DK61" s="23">
        <f t="shared" si="15"/>
        <v>0</v>
      </c>
      <c r="DL61" s="23">
        <f t="shared" si="16"/>
        <v>4.7</v>
      </c>
      <c r="DM61" s="23">
        <f t="shared" si="17"/>
        <v>0</v>
      </c>
      <c r="DN61" s="23">
        <f t="shared" si="18"/>
        <v>618.36000000000013</v>
      </c>
      <c r="DO61" s="23">
        <f t="shared" si="19"/>
        <v>0.76007503719516123</v>
      </c>
      <c r="DP61" s="23" t="str">
        <f t="shared" si="20"/>
        <v/>
      </c>
      <c r="DQ61" s="10">
        <v>0.3</v>
      </c>
      <c r="DR61" s="23">
        <f t="shared" si="21"/>
        <v>1.8550800000000003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6.1836000000000016E-2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4.7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50"/>
        <v>0</v>
      </c>
      <c r="FQ61" s="55">
        <f t="shared" si="50"/>
        <v>0</v>
      </c>
      <c r="FR61" s="55">
        <f t="shared" si="50"/>
        <v>0</v>
      </c>
      <c r="FS61" s="55">
        <f t="shared" si="50"/>
        <v>0</v>
      </c>
      <c r="FT61" s="4">
        <f t="shared" si="63"/>
        <v>0</v>
      </c>
      <c r="FU61" s="4">
        <f t="shared" si="63"/>
        <v>618.36000000000024</v>
      </c>
      <c r="FV61" s="4" t="str">
        <f t="shared" si="63"/>
        <v/>
      </c>
      <c r="FW61" s="4">
        <f t="shared" si="60"/>
        <v>0</v>
      </c>
      <c r="FX61" s="4">
        <f t="shared" si="60"/>
        <v>0</v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>
        <f t="shared" si="60"/>
        <v>0</v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>
        <f t="shared" si="64"/>
        <v>0</v>
      </c>
      <c r="GN61" s="4" t="str">
        <f t="shared" si="64"/>
        <v/>
      </c>
      <c r="GO61" s="4" t="str">
        <f t="shared" si="64"/>
        <v/>
      </c>
      <c r="GP61" s="4" t="str">
        <f t="shared" si="64"/>
        <v/>
      </c>
      <c r="GQ61" s="4" t="str">
        <f t="shared" si="64"/>
        <v/>
      </c>
      <c r="GR61" s="4" t="str">
        <f t="shared" si="64"/>
        <v/>
      </c>
      <c r="GS61" s="4" t="str">
        <f t="shared" si="64"/>
        <v/>
      </c>
      <c r="GT61" s="4" t="str">
        <f t="shared" si="64"/>
        <v/>
      </c>
      <c r="GU61" s="4" t="str">
        <f t="shared" si="64"/>
        <v/>
      </c>
      <c r="GV61" s="4" t="str">
        <f t="shared" si="64"/>
        <v/>
      </c>
      <c r="GW61" s="4" t="str">
        <f t="shared" si="64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customHeight="1">
      <c r="A62" s="131">
        <v>30400011</v>
      </c>
      <c r="B62" s="89"/>
      <c r="C62" s="28" t="s">
        <v>330</v>
      </c>
      <c r="D62" s="5">
        <v>65</v>
      </c>
      <c r="E62" s="22">
        <v>5.03</v>
      </c>
      <c r="F62" s="23">
        <f t="shared" si="0"/>
        <v>326.95</v>
      </c>
      <c r="G62" s="23"/>
      <c r="H62" s="23">
        <f t="shared" si="32"/>
        <v>1</v>
      </c>
      <c r="I62" s="23">
        <f t="shared" si="2"/>
        <v>0</v>
      </c>
      <c r="J62" s="23">
        <f t="shared" si="3"/>
        <v>327.95</v>
      </c>
      <c r="K62" s="23">
        <f t="shared" si="4"/>
        <v>0.3049245311785333</v>
      </c>
      <c r="L62" s="23" t="str">
        <f t="shared" si="5"/>
        <v>0</v>
      </c>
      <c r="M62" s="10">
        <v>0.3</v>
      </c>
      <c r="N62" s="23">
        <f t="shared" si="6"/>
        <v>0.98384999999999989</v>
      </c>
      <c r="O62" s="23">
        <f t="shared" si="7"/>
        <v>-4.924531178533309E-3</v>
      </c>
      <c r="P62" s="23">
        <f t="shared" si="8"/>
        <v>0</v>
      </c>
      <c r="Q62" s="7">
        <v>0.1</v>
      </c>
      <c r="R62" s="6">
        <f t="shared" si="9"/>
        <v>3.2795000000000005E-2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>
        <v>1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1"/>
        <v>0</v>
      </c>
      <c r="BQ62" s="4">
        <f t="shared" si="61"/>
        <v>327.95</v>
      </c>
      <c r="BR62" s="4" t="str">
        <f t="shared" si="61"/>
        <v/>
      </c>
      <c r="BS62" s="4">
        <f t="shared" si="59"/>
        <v>0</v>
      </c>
      <c r="BT62" s="4">
        <f t="shared" si="59"/>
        <v>0</v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>
        <f t="shared" si="59"/>
        <v>0</v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>
        <f t="shared" si="62"/>
        <v>0</v>
      </c>
      <c r="CJ62" s="4" t="str">
        <f t="shared" si="62"/>
        <v/>
      </c>
      <c r="CK62" s="4" t="str">
        <f t="shared" si="62"/>
        <v/>
      </c>
      <c r="CL62" s="4" t="str">
        <f t="shared" si="62"/>
        <v/>
      </c>
      <c r="CM62" s="4" t="str">
        <f t="shared" si="62"/>
        <v/>
      </c>
      <c r="CN62" s="4" t="str">
        <f t="shared" si="62"/>
        <v/>
      </c>
      <c r="CO62" s="4" t="str">
        <f t="shared" si="62"/>
        <v/>
      </c>
      <c r="CP62" s="4" t="str">
        <f t="shared" si="62"/>
        <v/>
      </c>
      <c r="CQ62" s="4" t="str">
        <f t="shared" si="62"/>
        <v/>
      </c>
      <c r="CR62" s="4" t="str">
        <f t="shared" si="62"/>
        <v/>
      </c>
      <c r="CS62" s="4" t="str">
        <f t="shared" si="62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137">
        <v>30400011</v>
      </c>
      <c r="DF62" s="89"/>
      <c r="DG62" s="28" t="s">
        <v>330</v>
      </c>
      <c r="DH62" s="5">
        <f t="shared" si="13"/>
        <v>130</v>
      </c>
      <c r="DI62" s="24">
        <v>5.03</v>
      </c>
      <c r="DJ62" s="23">
        <f t="shared" si="14"/>
        <v>653.9</v>
      </c>
      <c r="DK62" s="23">
        <f t="shared" si="15"/>
        <v>0</v>
      </c>
      <c r="DL62" s="23">
        <f t="shared" si="16"/>
        <v>2</v>
      </c>
      <c r="DM62" s="23">
        <f t="shared" si="17"/>
        <v>0</v>
      </c>
      <c r="DN62" s="23">
        <f t="shared" si="18"/>
        <v>655.9</v>
      </c>
      <c r="DO62" s="23">
        <f t="shared" si="19"/>
        <v>0.3049245311785333</v>
      </c>
      <c r="DP62" s="23" t="str">
        <f t="shared" si="20"/>
        <v/>
      </c>
      <c r="DQ62" s="10">
        <v>0.3</v>
      </c>
      <c r="DR62" s="23">
        <f t="shared" si="21"/>
        <v>1.9676999999999998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6.5590000000000009E-2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2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ref="FL62:FO125" si="65">BK62+BK217</f>
        <v>0</v>
      </c>
      <c r="FP62" s="55">
        <f t="shared" si="50"/>
        <v>0</v>
      </c>
      <c r="FQ62" s="55">
        <f t="shared" si="50"/>
        <v>0</v>
      </c>
      <c r="FR62" s="55">
        <f t="shared" si="50"/>
        <v>0</v>
      </c>
      <c r="FS62" s="55">
        <f t="shared" si="50"/>
        <v>0</v>
      </c>
      <c r="FT62" s="4">
        <f t="shared" si="63"/>
        <v>0</v>
      </c>
      <c r="FU62" s="4">
        <f t="shared" si="63"/>
        <v>655.9</v>
      </c>
      <c r="FV62" s="4" t="str">
        <f t="shared" si="63"/>
        <v/>
      </c>
      <c r="FW62" s="4">
        <f t="shared" si="60"/>
        <v>0</v>
      </c>
      <c r="FX62" s="4">
        <f t="shared" si="60"/>
        <v>0</v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>
        <f t="shared" si="60"/>
        <v>0</v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>
        <f t="shared" si="64"/>
        <v>0</v>
      </c>
      <c r="GN62" s="4" t="str">
        <f t="shared" si="64"/>
        <v/>
      </c>
      <c r="GO62" s="4" t="str">
        <f t="shared" si="64"/>
        <v/>
      </c>
      <c r="GP62" s="4" t="str">
        <f t="shared" si="64"/>
        <v/>
      </c>
      <c r="GQ62" s="4" t="str">
        <f t="shared" si="64"/>
        <v/>
      </c>
      <c r="GR62" s="4" t="str">
        <f t="shared" si="64"/>
        <v/>
      </c>
      <c r="GS62" s="4" t="str">
        <f t="shared" si="64"/>
        <v/>
      </c>
      <c r="GT62" s="4" t="str">
        <f t="shared" si="64"/>
        <v/>
      </c>
      <c r="GU62" s="4" t="str">
        <f t="shared" si="64"/>
        <v/>
      </c>
      <c r="GV62" s="4" t="str">
        <f t="shared" si="64"/>
        <v/>
      </c>
      <c r="GW62" s="4" t="str">
        <f t="shared" si="64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customHeight="1">
      <c r="A63" s="131">
        <v>30400010</v>
      </c>
      <c r="B63" s="89"/>
      <c r="C63" s="70" t="s">
        <v>307</v>
      </c>
      <c r="D63" s="5">
        <v>77</v>
      </c>
      <c r="E63" s="22">
        <v>5.03</v>
      </c>
      <c r="F63" s="23">
        <f t="shared" si="0"/>
        <v>387.31</v>
      </c>
      <c r="G63" s="23"/>
      <c r="H63" s="23">
        <f t="shared" si="32"/>
        <v>0</v>
      </c>
      <c r="I63" s="23">
        <f t="shared" si="2"/>
        <v>0</v>
      </c>
      <c r="J63" s="23">
        <f t="shared" si="3"/>
        <v>387.31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1.1619299999999999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3.8731000000000002E-2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61"/>
        <v>0</v>
      </c>
      <c r="BQ63" s="4" t="str">
        <f t="shared" si="61"/>
        <v/>
      </c>
      <c r="BR63" s="4" t="str">
        <f t="shared" si="61"/>
        <v/>
      </c>
      <c r="BS63" s="4">
        <f t="shared" si="59"/>
        <v>0</v>
      </c>
      <c r="BT63" s="4">
        <f t="shared" si="59"/>
        <v>0</v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>
        <f t="shared" si="59"/>
        <v>0</v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2"/>
        <v/>
      </c>
      <c r="CJ63" s="4" t="str">
        <f t="shared" si="62"/>
        <v/>
      </c>
      <c r="CK63" s="4" t="str">
        <f t="shared" si="62"/>
        <v/>
      </c>
      <c r="CL63" s="4" t="str">
        <f t="shared" si="62"/>
        <v/>
      </c>
      <c r="CM63" s="4" t="str">
        <f t="shared" si="62"/>
        <v/>
      </c>
      <c r="CN63" s="4" t="str">
        <f t="shared" si="62"/>
        <v/>
      </c>
      <c r="CO63" s="4" t="str">
        <f t="shared" si="62"/>
        <v/>
      </c>
      <c r="CP63" s="4" t="str">
        <f t="shared" si="62"/>
        <v/>
      </c>
      <c r="CQ63" s="4" t="str">
        <f t="shared" si="62"/>
        <v/>
      </c>
      <c r="CR63" s="4" t="str">
        <f t="shared" si="62"/>
        <v/>
      </c>
      <c r="CS63" s="4" t="str">
        <f t="shared" si="62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137">
        <v>30400010</v>
      </c>
      <c r="DF63" s="89"/>
      <c r="DG63" s="70" t="s">
        <v>307</v>
      </c>
      <c r="DH63" s="5">
        <f t="shared" si="13"/>
        <v>154</v>
      </c>
      <c r="DI63" s="24">
        <v>5.03</v>
      </c>
      <c r="DJ63" s="23">
        <f t="shared" si="14"/>
        <v>774.62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774.62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2.3238599999999998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7.7462000000000003E-2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8"/>
        <v>0</v>
      </c>
      <c r="FD63" s="55">
        <f t="shared" ref="FB63:FO126" si="66">AZ63+AZ218</f>
        <v>0</v>
      </c>
      <c r="FE63" s="55">
        <f t="shared" si="66"/>
        <v>0</v>
      </c>
      <c r="FF63" s="55">
        <f t="shared" si="66"/>
        <v>0</v>
      </c>
      <c r="FG63" s="55">
        <f t="shared" si="66"/>
        <v>0</v>
      </c>
      <c r="FH63" s="55">
        <f t="shared" si="66"/>
        <v>0</v>
      </c>
      <c r="FI63" s="55">
        <f t="shared" si="66"/>
        <v>0</v>
      </c>
      <c r="FJ63" s="55">
        <f t="shared" si="66"/>
        <v>0</v>
      </c>
      <c r="FK63" s="55">
        <f t="shared" si="66"/>
        <v>0</v>
      </c>
      <c r="FL63" s="55">
        <f t="shared" si="65"/>
        <v>0</v>
      </c>
      <c r="FM63" s="55">
        <f t="shared" si="65"/>
        <v>0</v>
      </c>
      <c r="FN63" s="55">
        <f t="shared" si="65"/>
        <v>0</v>
      </c>
      <c r="FO63" s="55">
        <f t="shared" si="65"/>
        <v>0</v>
      </c>
      <c r="FP63" s="55">
        <f t="shared" si="50"/>
        <v>0</v>
      </c>
      <c r="FQ63" s="55">
        <f t="shared" si="50"/>
        <v>0</v>
      </c>
      <c r="FR63" s="55">
        <f t="shared" si="50"/>
        <v>0</v>
      </c>
      <c r="FS63" s="55">
        <f t="shared" si="50"/>
        <v>0</v>
      </c>
      <c r="FT63" s="4">
        <f t="shared" si="63"/>
        <v>0</v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>
        <f t="shared" si="60"/>
        <v>0</v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>
        <f t="shared" si="60"/>
        <v>0</v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4"/>
        <v/>
      </c>
      <c r="GN63" s="4" t="str">
        <f t="shared" si="64"/>
        <v/>
      </c>
      <c r="GO63" s="4" t="str">
        <f t="shared" si="64"/>
        <v/>
      </c>
      <c r="GP63" s="4" t="str">
        <f t="shared" si="64"/>
        <v/>
      </c>
      <c r="GQ63" s="4" t="str">
        <f t="shared" si="64"/>
        <v/>
      </c>
      <c r="GR63" s="4" t="str">
        <f t="shared" si="64"/>
        <v/>
      </c>
      <c r="GS63" s="4" t="str">
        <f t="shared" si="64"/>
        <v/>
      </c>
      <c r="GT63" s="4" t="str">
        <f t="shared" si="64"/>
        <v/>
      </c>
      <c r="GU63" s="4" t="str">
        <f t="shared" si="64"/>
        <v/>
      </c>
      <c r="GV63" s="4" t="str">
        <f t="shared" si="64"/>
        <v/>
      </c>
      <c r="GW63" s="4" t="str">
        <f t="shared" si="64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131">
        <v>30400009</v>
      </c>
      <c r="B64" s="90"/>
      <c r="C64" s="70" t="s">
        <v>355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1"/>
        <v/>
      </c>
      <c r="BQ64" s="4" t="str">
        <f t="shared" si="61"/>
        <v/>
      </c>
      <c r="BR64" s="4" t="str">
        <f t="shared" si="61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2"/>
        <v/>
      </c>
      <c r="CJ64" s="4" t="str">
        <f t="shared" si="62"/>
        <v/>
      </c>
      <c r="CK64" s="4" t="str">
        <f t="shared" si="62"/>
        <v/>
      </c>
      <c r="CL64" s="4" t="str">
        <f t="shared" si="62"/>
        <v/>
      </c>
      <c r="CM64" s="4" t="str">
        <f t="shared" si="62"/>
        <v/>
      </c>
      <c r="CN64" s="4" t="str">
        <f t="shared" si="62"/>
        <v/>
      </c>
      <c r="CO64" s="4" t="str">
        <f t="shared" si="62"/>
        <v/>
      </c>
      <c r="CP64" s="4" t="str">
        <f t="shared" si="62"/>
        <v/>
      </c>
      <c r="CQ64" s="4" t="str">
        <f t="shared" si="62"/>
        <v/>
      </c>
      <c r="CR64" s="4" t="str">
        <f t="shared" si="62"/>
        <v/>
      </c>
      <c r="CS64" s="4" t="str">
        <f t="shared" si="62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137">
        <v>30400009</v>
      </c>
      <c r="DF64" s="90"/>
      <c r="DG64" s="70" t="s">
        <v>355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66"/>
        <v>0</v>
      </c>
      <c r="FD64" s="55">
        <f t="shared" si="66"/>
        <v>0</v>
      </c>
      <c r="FE64" s="55">
        <f t="shared" si="66"/>
        <v>0</v>
      </c>
      <c r="FF64" s="55">
        <f t="shared" si="66"/>
        <v>0</v>
      </c>
      <c r="FG64" s="55">
        <f t="shared" si="66"/>
        <v>0</v>
      </c>
      <c r="FH64" s="55">
        <f t="shared" si="66"/>
        <v>0</v>
      </c>
      <c r="FI64" s="55">
        <f t="shared" si="66"/>
        <v>0</v>
      </c>
      <c r="FJ64" s="55">
        <f t="shared" si="66"/>
        <v>0</v>
      </c>
      <c r="FK64" s="55">
        <f t="shared" si="66"/>
        <v>0</v>
      </c>
      <c r="FL64" s="55">
        <f t="shared" si="65"/>
        <v>0</v>
      </c>
      <c r="FM64" s="55">
        <f t="shared" si="65"/>
        <v>0</v>
      </c>
      <c r="FN64" s="55">
        <f t="shared" si="65"/>
        <v>0</v>
      </c>
      <c r="FO64" s="55">
        <f t="shared" si="65"/>
        <v>0</v>
      </c>
      <c r="FP64" s="55">
        <f t="shared" si="50"/>
        <v>0</v>
      </c>
      <c r="FQ64" s="55">
        <f t="shared" si="50"/>
        <v>0</v>
      </c>
      <c r="FR64" s="55">
        <f t="shared" si="50"/>
        <v>0</v>
      </c>
      <c r="FS64" s="55">
        <f t="shared" si="50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4"/>
        <v/>
      </c>
      <c r="GN64" s="4" t="str">
        <f t="shared" si="64"/>
        <v/>
      </c>
      <c r="GO64" s="4" t="str">
        <f t="shared" si="64"/>
        <v/>
      </c>
      <c r="GP64" s="4" t="str">
        <f t="shared" si="64"/>
        <v/>
      </c>
      <c r="GQ64" s="4" t="str">
        <f t="shared" si="64"/>
        <v/>
      </c>
      <c r="GR64" s="4" t="str">
        <f t="shared" si="64"/>
        <v/>
      </c>
      <c r="GS64" s="4" t="str">
        <f t="shared" si="64"/>
        <v/>
      </c>
      <c r="GT64" s="4" t="str">
        <f t="shared" si="64"/>
        <v/>
      </c>
      <c r="GU64" s="4" t="str">
        <f t="shared" si="64"/>
        <v/>
      </c>
      <c r="GV64" s="4" t="str">
        <f t="shared" si="64"/>
        <v/>
      </c>
      <c r="GW64" s="4" t="str">
        <f t="shared" si="64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hidden="1" customHeight="1">
      <c r="A65" s="131">
        <v>30400013</v>
      </c>
      <c r="B65" s="88" t="s">
        <v>356</v>
      </c>
      <c r="C65" s="28" t="s">
        <v>306</v>
      </c>
      <c r="D65" s="5"/>
      <c r="E65" s="22">
        <v>5.03</v>
      </c>
      <c r="F65" s="23">
        <f t="shared" si="0"/>
        <v>0</v>
      </c>
      <c r="G65" s="23"/>
      <c r="H65" s="23">
        <f t="shared" si="32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1"/>
        <v/>
      </c>
      <c r="BQ65" s="4" t="str">
        <f t="shared" si="61"/>
        <v/>
      </c>
      <c r="BR65" s="4" t="str">
        <f t="shared" si="61"/>
        <v/>
      </c>
      <c r="BS65" s="4">
        <f t="shared" si="59"/>
        <v>0</v>
      </c>
      <c r="BT65" s="4" t="str">
        <f t="shared" si="59"/>
        <v/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 t="str">
        <f t="shared" si="59"/>
        <v/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2"/>
        <v/>
      </c>
      <c r="CJ65" s="4" t="str">
        <f t="shared" si="62"/>
        <v/>
      </c>
      <c r="CK65" s="4" t="str">
        <f t="shared" si="62"/>
        <v/>
      </c>
      <c r="CL65" s="4" t="str">
        <f t="shared" si="62"/>
        <v/>
      </c>
      <c r="CM65" s="4" t="str">
        <f t="shared" si="62"/>
        <v/>
      </c>
      <c r="CN65" s="4" t="str">
        <f t="shared" si="62"/>
        <v/>
      </c>
      <c r="CO65" s="4" t="str">
        <f t="shared" si="62"/>
        <v/>
      </c>
      <c r="CP65" s="4" t="str">
        <f t="shared" si="62"/>
        <v/>
      </c>
      <c r="CQ65" s="4" t="str">
        <f t="shared" si="62"/>
        <v/>
      </c>
      <c r="CR65" s="4" t="str">
        <f t="shared" si="62"/>
        <v/>
      </c>
      <c r="CS65" s="4" t="str">
        <f t="shared" si="62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137">
        <v>30400013</v>
      </c>
      <c r="DF65" s="88" t="s">
        <v>356</v>
      </c>
      <c r="DG65" s="28" t="s">
        <v>306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0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0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0</v>
      </c>
      <c r="FA65" s="55">
        <f t="shared" si="58"/>
        <v>0</v>
      </c>
      <c r="FB65" s="55">
        <f t="shared" si="58"/>
        <v>0</v>
      </c>
      <c r="FC65" s="55">
        <f t="shared" si="66"/>
        <v>0</v>
      </c>
      <c r="FD65" s="55">
        <f t="shared" si="66"/>
        <v>0</v>
      </c>
      <c r="FE65" s="55">
        <f t="shared" si="66"/>
        <v>0</v>
      </c>
      <c r="FF65" s="55">
        <f t="shared" si="66"/>
        <v>0</v>
      </c>
      <c r="FG65" s="55">
        <f t="shared" si="66"/>
        <v>0</v>
      </c>
      <c r="FH65" s="55">
        <f t="shared" si="66"/>
        <v>0</v>
      </c>
      <c r="FI65" s="55">
        <f t="shared" si="66"/>
        <v>0</v>
      </c>
      <c r="FJ65" s="55">
        <f t="shared" si="66"/>
        <v>0</v>
      </c>
      <c r="FK65" s="55">
        <f t="shared" si="66"/>
        <v>0</v>
      </c>
      <c r="FL65" s="55">
        <f t="shared" si="65"/>
        <v>0</v>
      </c>
      <c r="FM65" s="55">
        <f t="shared" si="65"/>
        <v>0</v>
      </c>
      <c r="FN65" s="55">
        <f t="shared" si="65"/>
        <v>0</v>
      </c>
      <c r="FO65" s="55">
        <f t="shared" si="65"/>
        <v>0</v>
      </c>
      <c r="FP65" s="55">
        <f t="shared" si="50"/>
        <v>0</v>
      </c>
      <c r="FQ65" s="55">
        <f t="shared" si="50"/>
        <v>0</v>
      </c>
      <c r="FR65" s="55">
        <f t="shared" si="50"/>
        <v>0</v>
      </c>
      <c r="FS65" s="55">
        <f t="shared" si="50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4"/>
        <v/>
      </c>
      <c r="GN65" s="4" t="str">
        <f t="shared" si="64"/>
        <v/>
      </c>
      <c r="GO65" s="4" t="str">
        <f t="shared" si="64"/>
        <v/>
      </c>
      <c r="GP65" s="4" t="str">
        <f t="shared" si="64"/>
        <v/>
      </c>
      <c r="GQ65" s="4" t="str">
        <f t="shared" si="64"/>
        <v/>
      </c>
      <c r="GR65" s="4" t="str">
        <f t="shared" si="64"/>
        <v/>
      </c>
      <c r="GS65" s="4" t="str">
        <f t="shared" si="64"/>
        <v/>
      </c>
      <c r="GT65" s="4" t="str">
        <f t="shared" si="64"/>
        <v/>
      </c>
      <c r="GU65" s="4" t="str">
        <f t="shared" si="64"/>
        <v/>
      </c>
      <c r="GV65" s="4" t="str">
        <f t="shared" si="64"/>
        <v/>
      </c>
      <c r="GW65" s="4" t="str">
        <f t="shared" si="64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hidden="1" customHeight="1">
      <c r="A66" s="131">
        <v>30400015</v>
      </c>
      <c r="B66" s="90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1"/>
        <v/>
      </c>
      <c r="BQ66" s="4" t="str">
        <f t="shared" si="61"/>
        <v/>
      </c>
      <c r="BR66" s="4" t="str">
        <f t="shared" si="61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2"/>
        <v/>
      </c>
      <c r="CJ66" s="4" t="str">
        <f t="shared" si="62"/>
        <v/>
      </c>
      <c r="CK66" s="4" t="str">
        <f t="shared" si="62"/>
        <v/>
      </c>
      <c r="CL66" s="4" t="str">
        <f t="shared" si="62"/>
        <v/>
      </c>
      <c r="CM66" s="4" t="str">
        <f t="shared" si="62"/>
        <v/>
      </c>
      <c r="CN66" s="4" t="str">
        <f t="shared" si="62"/>
        <v/>
      </c>
      <c r="CO66" s="4" t="str">
        <f t="shared" si="62"/>
        <v/>
      </c>
      <c r="CP66" s="4" t="str">
        <f t="shared" si="62"/>
        <v/>
      </c>
      <c r="CQ66" s="4" t="str">
        <f t="shared" si="62"/>
        <v/>
      </c>
      <c r="CR66" s="4" t="str">
        <f t="shared" si="62"/>
        <v/>
      </c>
      <c r="CS66" s="4" t="str">
        <f t="shared" si="62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137">
        <v>30400015</v>
      </c>
      <c r="DF66" s="90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66"/>
        <v>0</v>
      </c>
      <c r="FD66" s="55">
        <f t="shared" si="66"/>
        <v>0</v>
      </c>
      <c r="FE66" s="55">
        <f t="shared" si="66"/>
        <v>0</v>
      </c>
      <c r="FF66" s="55">
        <f t="shared" si="66"/>
        <v>0</v>
      </c>
      <c r="FG66" s="55">
        <f t="shared" si="66"/>
        <v>0</v>
      </c>
      <c r="FH66" s="55">
        <f t="shared" si="66"/>
        <v>0</v>
      </c>
      <c r="FI66" s="55">
        <f t="shared" si="66"/>
        <v>0</v>
      </c>
      <c r="FJ66" s="55">
        <f t="shared" si="66"/>
        <v>0</v>
      </c>
      <c r="FK66" s="55">
        <f t="shared" si="66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50"/>
        <v>0</v>
      </c>
      <c r="FQ66" s="55">
        <f t="shared" si="50"/>
        <v>0</v>
      </c>
      <c r="FR66" s="55">
        <f t="shared" si="50"/>
        <v>0</v>
      </c>
      <c r="FS66" s="55">
        <f t="shared" si="50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4"/>
        <v/>
      </c>
      <c r="GN66" s="4" t="str">
        <f t="shared" si="64"/>
        <v/>
      </c>
      <c r="GO66" s="4" t="str">
        <f t="shared" si="64"/>
        <v/>
      </c>
      <c r="GP66" s="4" t="str">
        <f t="shared" si="64"/>
        <v/>
      </c>
      <c r="GQ66" s="4" t="str">
        <f t="shared" si="64"/>
        <v/>
      </c>
      <c r="GR66" s="4" t="str">
        <f t="shared" si="64"/>
        <v/>
      </c>
      <c r="GS66" s="4" t="str">
        <f t="shared" si="64"/>
        <v/>
      </c>
      <c r="GT66" s="4" t="str">
        <f t="shared" si="64"/>
        <v/>
      </c>
      <c r="GU66" s="4" t="str">
        <f t="shared" si="64"/>
        <v/>
      </c>
      <c r="GV66" s="4" t="str">
        <f t="shared" si="64"/>
        <v/>
      </c>
      <c r="GW66" s="4" t="str">
        <f t="shared" si="64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customHeight="1">
      <c r="A67" s="131">
        <v>30400014</v>
      </c>
      <c r="B67" s="141" t="s">
        <v>357</v>
      </c>
      <c r="C67" s="28" t="s">
        <v>315</v>
      </c>
      <c r="D67" s="5">
        <v>69</v>
      </c>
      <c r="E67" s="22">
        <v>5.03</v>
      </c>
      <c r="F67" s="23">
        <f t="shared" si="0"/>
        <v>347.07</v>
      </c>
      <c r="G67" s="23"/>
      <c r="H67" s="23">
        <f t="shared" si="32"/>
        <v>5</v>
      </c>
      <c r="I67" s="23">
        <f t="shared" si="2"/>
        <v>0</v>
      </c>
      <c r="J67" s="23">
        <f t="shared" si="3"/>
        <v>352.07</v>
      </c>
      <c r="K67" s="23">
        <f t="shared" si="4"/>
        <v>1.4201721248615331</v>
      </c>
      <c r="L67" s="23" t="str">
        <f t="shared" si="5"/>
        <v>0</v>
      </c>
      <c r="M67" s="10">
        <v>0.4</v>
      </c>
      <c r="N67" s="23">
        <f t="shared" si="6"/>
        <v>1.40828</v>
      </c>
      <c r="O67" s="23">
        <f t="shared" si="7"/>
        <v>-1.0201721248615332</v>
      </c>
      <c r="P67" s="23">
        <f t="shared" si="8"/>
        <v>0</v>
      </c>
      <c r="Q67" s="7">
        <v>0.1</v>
      </c>
      <c r="R67" s="6">
        <f t="shared" si="9"/>
        <v>3.5207000000000002E-2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>
        <v>5</v>
      </c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1"/>
        <v>0</v>
      </c>
      <c r="BQ67" s="4">
        <f t="shared" si="61"/>
        <v>0</v>
      </c>
      <c r="BR67" s="4" t="str">
        <f t="shared" si="61"/>
        <v/>
      </c>
      <c r="BS67" s="4">
        <f t="shared" si="59"/>
        <v>0</v>
      </c>
      <c r="BT67" s="4">
        <f t="shared" si="59"/>
        <v>0</v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>
        <f t="shared" si="59"/>
        <v>0</v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2"/>
        <v/>
      </c>
      <c r="CJ67" s="4" t="str">
        <f t="shared" si="62"/>
        <v/>
      </c>
      <c r="CK67" s="4" t="str">
        <f t="shared" si="62"/>
        <v/>
      </c>
      <c r="CL67" s="4" t="str">
        <f t="shared" si="62"/>
        <v/>
      </c>
      <c r="CM67" s="4" t="str">
        <f t="shared" si="62"/>
        <v/>
      </c>
      <c r="CN67" s="4">
        <f t="shared" si="62"/>
        <v>0</v>
      </c>
      <c r="CO67" s="4" t="str">
        <f t="shared" si="62"/>
        <v/>
      </c>
      <c r="CP67" s="4" t="str">
        <f t="shared" si="62"/>
        <v/>
      </c>
      <c r="CQ67" s="4" t="str">
        <f t="shared" si="62"/>
        <v/>
      </c>
      <c r="CR67" s="4" t="str">
        <f t="shared" si="62"/>
        <v/>
      </c>
      <c r="CS67" s="4" t="str">
        <f t="shared" si="62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137">
        <v>30400014</v>
      </c>
      <c r="DF67" s="141" t="s">
        <v>357</v>
      </c>
      <c r="DG67" s="28" t="s">
        <v>315</v>
      </c>
      <c r="DH67" s="5">
        <f t="shared" si="13"/>
        <v>137</v>
      </c>
      <c r="DI67" s="24">
        <v>5.03</v>
      </c>
      <c r="DJ67" s="23">
        <f t="shared" si="14"/>
        <v>689.11</v>
      </c>
      <c r="DK67" s="23">
        <f t="shared" si="15"/>
        <v>0</v>
      </c>
      <c r="DL67" s="23">
        <f t="shared" si="16"/>
        <v>10</v>
      </c>
      <c r="DM67" s="23">
        <f t="shared" si="17"/>
        <v>0</v>
      </c>
      <c r="DN67" s="23">
        <f t="shared" si="18"/>
        <v>699.11</v>
      </c>
      <c r="DO67" s="23">
        <f t="shared" si="19"/>
        <v>1.4303900673713721</v>
      </c>
      <c r="DP67" s="23" t="str">
        <f t="shared" si="20"/>
        <v/>
      </c>
      <c r="DQ67" s="10">
        <v>0.4</v>
      </c>
      <c r="DR67" s="23">
        <f t="shared" si="21"/>
        <v>2.79644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6.9911000000000001E-2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10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ref="EN67:FC130" si="67">AP67+AP222</f>
        <v>0</v>
      </c>
      <c r="EU67" s="55">
        <f t="shared" si="67"/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6"/>
        <v>0</v>
      </c>
      <c r="FK67" s="55">
        <f t="shared" si="66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50"/>
        <v>0</v>
      </c>
      <c r="FQ67" s="55">
        <f t="shared" si="50"/>
        <v>0</v>
      </c>
      <c r="FR67" s="55">
        <f t="shared" si="50"/>
        <v>0</v>
      </c>
      <c r="FS67" s="55">
        <f t="shared" si="50"/>
        <v>0</v>
      </c>
      <c r="FT67" s="4">
        <f t="shared" si="63"/>
        <v>0</v>
      </c>
      <c r="FU67" s="4">
        <f t="shared" si="63"/>
        <v>0</v>
      </c>
      <c r="FV67" s="4" t="str">
        <f t="shared" si="63"/>
        <v/>
      </c>
      <c r="FW67" s="4">
        <f t="shared" si="60"/>
        <v>0</v>
      </c>
      <c r="FX67" s="4">
        <f t="shared" si="60"/>
        <v>0</v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>
        <f t="shared" si="60"/>
        <v>0</v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4"/>
        <v/>
      </c>
      <c r="GN67" s="4" t="str">
        <f t="shared" si="64"/>
        <v/>
      </c>
      <c r="GO67" s="4" t="str">
        <f t="shared" si="64"/>
        <v/>
      </c>
      <c r="GP67" s="4" t="str">
        <f t="shared" si="64"/>
        <v/>
      </c>
      <c r="GQ67" s="4" t="str">
        <f t="shared" si="64"/>
        <v/>
      </c>
      <c r="GR67" s="4">
        <f t="shared" si="64"/>
        <v>0</v>
      </c>
      <c r="GS67" s="4" t="str">
        <f t="shared" si="64"/>
        <v/>
      </c>
      <c r="GT67" s="4" t="str">
        <f t="shared" si="64"/>
        <v/>
      </c>
      <c r="GU67" s="4" t="str">
        <f t="shared" si="64"/>
        <v/>
      </c>
      <c r="GV67" s="4" t="str">
        <f t="shared" si="64"/>
        <v/>
      </c>
      <c r="GW67" s="4" t="str">
        <f t="shared" si="64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customHeight="1">
      <c r="A68" s="131">
        <v>30400016</v>
      </c>
      <c r="B68" s="142"/>
      <c r="C68" s="28" t="s">
        <v>333</v>
      </c>
      <c r="D68" s="5">
        <v>46</v>
      </c>
      <c r="E68" s="22">
        <v>5.03</v>
      </c>
      <c r="F68" s="23">
        <f t="shared" ref="F68:F131" si="68">E68*D68</f>
        <v>231.38000000000002</v>
      </c>
      <c r="G68" s="23"/>
      <c r="H68" s="23">
        <f t="shared" si="32"/>
        <v>0</v>
      </c>
      <c r="I68" s="23">
        <f t="shared" ref="I68:I131" si="69">SUM(BB68:BO68)</f>
        <v>0</v>
      </c>
      <c r="J68" s="23">
        <f t="shared" ref="J68:J131" si="70">F68+H68</f>
        <v>231.38000000000002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0.92552000000000023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2.3138000000000006E-2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1"/>
        <v>0</v>
      </c>
      <c r="BQ68" s="4" t="str">
        <f t="shared" si="61"/>
        <v/>
      </c>
      <c r="BR68" s="4" t="str">
        <f t="shared" si="61"/>
        <v/>
      </c>
      <c r="BS68" s="4">
        <f t="shared" si="61"/>
        <v>0</v>
      </c>
      <c r="BT68" s="4">
        <f t="shared" si="61"/>
        <v>0</v>
      </c>
      <c r="BU68" s="4">
        <f t="shared" si="61"/>
        <v>0</v>
      </c>
      <c r="BV68" s="4" t="str">
        <f t="shared" si="61"/>
        <v/>
      </c>
      <c r="BW68" s="4">
        <f t="shared" si="61"/>
        <v>0</v>
      </c>
      <c r="BX68" s="4">
        <f t="shared" si="61"/>
        <v>0</v>
      </c>
      <c r="BY68" s="4" t="str">
        <f t="shared" si="61"/>
        <v/>
      </c>
      <c r="BZ68" s="4" t="str">
        <f t="shared" si="61"/>
        <v/>
      </c>
      <c r="CA68" s="4" t="str">
        <f t="shared" si="61"/>
        <v/>
      </c>
      <c r="CB68" s="4" t="str">
        <f t="shared" si="61"/>
        <v/>
      </c>
      <c r="CC68" s="4" t="str">
        <f t="shared" si="61"/>
        <v/>
      </c>
      <c r="CD68" s="4" t="str">
        <f t="shared" si="61"/>
        <v/>
      </c>
      <c r="CE68" s="4" t="str">
        <f t="shared" si="61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2"/>
        <v/>
      </c>
      <c r="CL68" s="4" t="str">
        <f t="shared" si="62"/>
        <v/>
      </c>
      <c r="CM68" s="4" t="str">
        <f t="shared" si="62"/>
        <v/>
      </c>
      <c r="CN68" s="4" t="str">
        <f t="shared" si="62"/>
        <v/>
      </c>
      <c r="CO68" s="4" t="str">
        <f t="shared" si="62"/>
        <v/>
      </c>
      <c r="CP68" s="4" t="str">
        <f t="shared" si="62"/>
        <v/>
      </c>
      <c r="CQ68" s="4" t="str">
        <f t="shared" si="62"/>
        <v/>
      </c>
      <c r="CR68" s="4" t="str">
        <f t="shared" si="62"/>
        <v/>
      </c>
      <c r="CS68" s="4" t="str">
        <f t="shared" si="62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137">
        <v>30400016</v>
      </c>
      <c r="DF68" s="142"/>
      <c r="DG68" s="28" t="s">
        <v>333</v>
      </c>
      <c r="DH68" s="5">
        <f t="shared" ref="DH68:DH131" si="78">D68+D223</f>
        <v>92</v>
      </c>
      <c r="DI68" s="24">
        <v>5.03</v>
      </c>
      <c r="DJ68" s="23">
        <f t="shared" ref="DJ68:DJ131" si="79">DI68*DH68</f>
        <v>462.76000000000005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462.76000000000005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1.8510400000000005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4.6276000000000012E-2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67"/>
        <v>0</v>
      </c>
      <c r="EO68" s="55">
        <f t="shared" si="67"/>
        <v>0</v>
      </c>
      <c r="EP68" s="55">
        <f t="shared" si="67"/>
        <v>0</v>
      </c>
      <c r="EQ68" s="55">
        <f t="shared" si="67"/>
        <v>0</v>
      </c>
      <c r="ER68" s="55">
        <f t="shared" si="67"/>
        <v>0</v>
      </c>
      <c r="ES68" s="55">
        <f t="shared" si="67"/>
        <v>0</v>
      </c>
      <c r="ET68" s="55">
        <f t="shared" si="67"/>
        <v>0</v>
      </c>
      <c r="EU68" s="55">
        <f t="shared" si="67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6"/>
        <v>0</v>
      </c>
      <c r="FK68" s="55">
        <f t="shared" si="66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50"/>
        <v>0</v>
      </c>
      <c r="FQ68" s="55">
        <f t="shared" si="50"/>
        <v>0</v>
      </c>
      <c r="FR68" s="55">
        <f t="shared" si="50"/>
        <v>0</v>
      </c>
      <c r="FS68" s="55">
        <f t="shared" si="50"/>
        <v>0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4"/>
        <v/>
      </c>
      <c r="GP68" s="4" t="str">
        <f t="shared" si="64"/>
        <v/>
      </c>
      <c r="GQ68" s="4" t="str">
        <f t="shared" si="64"/>
        <v/>
      </c>
      <c r="GR68" s="4" t="str">
        <f t="shared" si="64"/>
        <v/>
      </c>
      <c r="GS68" s="4" t="str">
        <f t="shared" si="64"/>
        <v/>
      </c>
      <c r="GT68" s="4" t="str">
        <f t="shared" si="64"/>
        <v/>
      </c>
      <c r="GU68" s="4" t="str">
        <f t="shared" si="64"/>
        <v/>
      </c>
      <c r="GV68" s="4" t="str">
        <f t="shared" si="64"/>
        <v/>
      </c>
      <c r="GW68" s="4" t="str">
        <f t="shared" si="64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customHeight="1">
      <c r="A69" s="131">
        <v>30400017</v>
      </c>
      <c r="B69" s="143"/>
      <c r="C69" s="28" t="s">
        <v>349</v>
      </c>
      <c r="D69" s="5">
        <v>22</v>
      </c>
      <c r="E69" s="22">
        <v>5.03</v>
      </c>
      <c r="F69" s="23">
        <f t="shared" si="68"/>
        <v>110.66000000000001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110.66000000000001</v>
      </c>
      <c r="K69" s="23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0.55330000000000001</v>
      </c>
      <c r="O69" s="23">
        <f t="shared" si="74"/>
        <v>0.5</v>
      </c>
      <c r="P69" s="23">
        <f t="shared" si="75"/>
        <v>0</v>
      </c>
      <c r="Q69" s="7">
        <v>0.1</v>
      </c>
      <c r="R69" s="6">
        <f t="shared" si="76"/>
        <v>1.1066000000000003E-2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1"/>
        <v>0</v>
      </c>
      <c r="BQ69" s="4" t="str">
        <f t="shared" si="61"/>
        <v/>
      </c>
      <c r="BR69" s="4" t="str">
        <f t="shared" si="61"/>
        <v/>
      </c>
      <c r="BS69" s="4">
        <f t="shared" si="61"/>
        <v>0</v>
      </c>
      <c r="BT69" s="4">
        <f t="shared" si="61"/>
        <v>0</v>
      </c>
      <c r="BU69" s="4">
        <f t="shared" si="61"/>
        <v>0</v>
      </c>
      <c r="BV69" s="4" t="str">
        <f t="shared" si="61"/>
        <v/>
      </c>
      <c r="BW69" s="4">
        <f t="shared" si="61"/>
        <v>0</v>
      </c>
      <c r="BX69" s="4">
        <f t="shared" si="61"/>
        <v>0</v>
      </c>
      <c r="BY69" s="4" t="str">
        <f t="shared" si="61"/>
        <v/>
      </c>
      <c r="BZ69" s="4" t="str">
        <f t="shared" si="61"/>
        <v/>
      </c>
      <c r="CA69" s="4" t="str">
        <f t="shared" si="61"/>
        <v/>
      </c>
      <c r="CB69" s="4" t="str">
        <f t="shared" si="61"/>
        <v/>
      </c>
      <c r="CC69" s="4" t="str">
        <f t="shared" si="61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2"/>
        <v/>
      </c>
      <c r="CL69" s="4" t="str">
        <f t="shared" si="62"/>
        <v/>
      </c>
      <c r="CM69" s="4" t="str">
        <f t="shared" si="62"/>
        <v/>
      </c>
      <c r="CN69" s="4" t="str">
        <f t="shared" si="62"/>
        <v/>
      </c>
      <c r="CO69" s="4" t="str">
        <f t="shared" si="62"/>
        <v/>
      </c>
      <c r="CP69" s="4" t="str">
        <f t="shared" si="62"/>
        <v/>
      </c>
      <c r="CQ69" s="4" t="str">
        <f t="shared" si="62"/>
        <v/>
      </c>
      <c r="CR69" s="4" t="str">
        <f t="shared" si="62"/>
        <v/>
      </c>
      <c r="CS69" s="4" t="str">
        <f t="shared" si="62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137">
        <v>30400017</v>
      </c>
      <c r="DF69" s="143"/>
      <c r="DG69" s="28" t="s">
        <v>349</v>
      </c>
      <c r="DH69" s="5">
        <f t="shared" si="78"/>
        <v>44</v>
      </c>
      <c r="DI69" s="24">
        <v>5.03</v>
      </c>
      <c r="DJ69" s="23">
        <f t="shared" si="79"/>
        <v>221.32000000000002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221.32000000000002</v>
      </c>
      <c r="DO69" s="23">
        <f t="shared" si="84"/>
        <v>0</v>
      </c>
      <c r="DP69" s="23" t="str">
        <f t="shared" si="85"/>
        <v/>
      </c>
      <c r="DQ69" s="10">
        <v>0.5</v>
      </c>
      <c r="DR69" s="23">
        <f t="shared" si="86"/>
        <v>1.1066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2.2132000000000006E-2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67"/>
        <v>0</v>
      </c>
      <c r="EO69" s="55">
        <f t="shared" si="67"/>
        <v>0</v>
      </c>
      <c r="EP69" s="55">
        <f t="shared" si="67"/>
        <v>0</v>
      </c>
      <c r="EQ69" s="55">
        <f t="shared" si="67"/>
        <v>0</v>
      </c>
      <c r="ER69" s="55">
        <f t="shared" si="67"/>
        <v>0</v>
      </c>
      <c r="ES69" s="55">
        <f t="shared" si="67"/>
        <v>0</v>
      </c>
      <c r="ET69" s="55">
        <f t="shared" si="67"/>
        <v>0</v>
      </c>
      <c r="EU69" s="55">
        <f t="shared" si="67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6"/>
        <v>0</v>
      </c>
      <c r="FK69" s="55">
        <f t="shared" si="66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50"/>
        <v>0</v>
      </c>
      <c r="FQ69" s="55">
        <f t="shared" si="50"/>
        <v>0</v>
      </c>
      <c r="FR69" s="55">
        <f t="shared" si="50"/>
        <v>0</v>
      </c>
      <c r="FS69" s="55">
        <f t="shared" si="50"/>
        <v>0</v>
      </c>
      <c r="FT69" s="4">
        <f t="shared" si="63"/>
        <v>0</v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>
        <f t="shared" si="63"/>
        <v>0</v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>
        <f t="shared" si="63"/>
        <v>0</v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4"/>
        <v/>
      </c>
      <c r="GP69" s="4" t="str">
        <f t="shared" si="64"/>
        <v/>
      </c>
      <c r="GQ69" s="4" t="str">
        <f t="shared" si="64"/>
        <v/>
      </c>
      <c r="GR69" s="4" t="str">
        <f t="shared" si="64"/>
        <v/>
      </c>
      <c r="GS69" s="4" t="str">
        <f t="shared" si="64"/>
        <v/>
      </c>
      <c r="GT69" s="4" t="str">
        <f t="shared" si="64"/>
        <v/>
      </c>
      <c r="GU69" s="4" t="str">
        <f t="shared" si="64"/>
        <v/>
      </c>
      <c r="GV69" s="4" t="str">
        <f t="shared" si="64"/>
        <v/>
      </c>
      <c r="GW69" s="4" t="str">
        <f t="shared" si="64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131">
        <v>30600002</v>
      </c>
      <c r="B70" s="88" t="s">
        <v>358</v>
      </c>
      <c r="C70" s="39" t="s">
        <v>307</v>
      </c>
      <c r="D70" s="5"/>
      <c r="E70" s="54">
        <v>5.03</v>
      </c>
      <c r="F70" s="23">
        <f t="shared" si="68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1"/>
        <v/>
      </c>
      <c r="BQ70" s="4" t="str">
        <f t="shared" si="61"/>
        <v/>
      </c>
      <c r="BR70" s="4" t="str">
        <f t="shared" si="61"/>
        <v/>
      </c>
      <c r="BS70" s="4">
        <f t="shared" si="61"/>
        <v>0</v>
      </c>
      <c r="BT70" s="4" t="str">
        <f t="shared" si="61"/>
        <v/>
      </c>
      <c r="BU70" s="4">
        <f t="shared" si="61"/>
        <v>0</v>
      </c>
      <c r="BV70" s="4" t="str">
        <f t="shared" si="61"/>
        <v/>
      </c>
      <c r="BW70" s="4">
        <f t="shared" si="61"/>
        <v>0</v>
      </c>
      <c r="BX70" s="4" t="str">
        <f t="shared" si="61"/>
        <v/>
      </c>
      <c r="BY70" s="4" t="str">
        <f t="shared" si="61"/>
        <v/>
      </c>
      <c r="BZ70" s="4" t="str">
        <f t="shared" si="61"/>
        <v/>
      </c>
      <c r="CA70" s="4" t="str">
        <f t="shared" si="61"/>
        <v/>
      </c>
      <c r="CB70" s="4" t="str">
        <f t="shared" si="61"/>
        <v/>
      </c>
      <c r="CC70" s="4" t="str">
        <f t="shared" si="61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2"/>
        <v/>
      </c>
      <c r="CL70" s="4" t="str">
        <f t="shared" si="62"/>
        <v/>
      </c>
      <c r="CM70" s="4" t="str">
        <f t="shared" si="62"/>
        <v/>
      </c>
      <c r="CN70" s="4" t="str">
        <f t="shared" si="62"/>
        <v/>
      </c>
      <c r="CO70" s="4" t="str">
        <f t="shared" si="62"/>
        <v/>
      </c>
      <c r="CP70" s="4" t="str">
        <f t="shared" si="62"/>
        <v/>
      </c>
      <c r="CQ70" s="4" t="str">
        <f t="shared" si="62"/>
        <v/>
      </c>
      <c r="CR70" s="4" t="str">
        <f t="shared" si="62"/>
        <v/>
      </c>
      <c r="CS70" s="4" t="str">
        <f t="shared" si="62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137">
        <v>30600002</v>
      </c>
      <c r="DF70" s="88" t="s">
        <v>358</v>
      </c>
      <c r="DG70" s="39" t="s">
        <v>307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67"/>
        <v>0</v>
      </c>
      <c r="EO70" s="55">
        <f t="shared" si="67"/>
        <v>0</v>
      </c>
      <c r="EP70" s="55">
        <f t="shared" si="67"/>
        <v>0</v>
      </c>
      <c r="EQ70" s="55">
        <f t="shared" si="67"/>
        <v>0</v>
      </c>
      <c r="ER70" s="55">
        <f t="shared" si="67"/>
        <v>0</v>
      </c>
      <c r="ES70" s="55">
        <f t="shared" si="67"/>
        <v>0</v>
      </c>
      <c r="ET70" s="55">
        <f t="shared" si="67"/>
        <v>0</v>
      </c>
      <c r="EU70" s="55">
        <f t="shared" si="67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6"/>
        <v>0</v>
      </c>
      <c r="FK70" s="55">
        <f t="shared" si="66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50"/>
        <v>0</v>
      </c>
      <c r="FQ70" s="55">
        <f t="shared" si="50"/>
        <v>0</v>
      </c>
      <c r="FR70" s="55">
        <f t="shared" si="50"/>
        <v>0</v>
      </c>
      <c r="FS70" s="55">
        <f t="shared" si="50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4"/>
        <v/>
      </c>
      <c r="GP70" s="4" t="str">
        <f t="shared" si="64"/>
        <v/>
      </c>
      <c r="GQ70" s="4" t="str">
        <f t="shared" si="64"/>
        <v/>
      </c>
      <c r="GR70" s="4" t="str">
        <f t="shared" si="64"/>
        <v/>
      </c>
      <c r="GS70" s="4" t="str">
        <f t="shared" si="64"/>
        <v/>
      </c>
      <c r="GT70" s="4" t="str">
        <f t="shared" si="64"/>
        <v/>
      </c>
      <c r="GU70" s="4" t="str">
        <f t="shared" si="64"/>
        <v/>
      </c>
      <c r="GV70" s="4" t="str">
        <f t="shared" si="64"/>
        <v/>
      </c>
      <c r="GW70" s="4" t="str">
        <f t="shared" si="64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131">
        <v>30600004</v>
      </c>
      <c r="B71" s="89"/>
      <c r="C71" s="39" t="s">
        <v>315</v>
      </c>
      <c r="D71" s="5"/>
      <c r="E71" s="54">
        <v>5.03</v>
      </c>
      <c r="F71" s="23">
        <f t="shared" si="68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1"/>
        <v/>
      </c>
      <c r="BQ71" s="4" t="str">
        <f t="shared" si="61"/>
        <v/>
      </c>
      <c r="BR71" s="4" t="str">
        <f t="shared" si="61"/>
        <v/>
      </c>
      <c r="BS71" s="4">
        <f t="shared" si="61"/>
        <v>0</v>
      </c>
      <c r="BT71" s="4" t="str">
        <f t="shared" si="61"/>
        <v/>
      </c>
      <c r="BU71" s="4">
        <f t="shared" si="61"/>
        <v>0</v>
      </c>
      <c r="BV71" s="4" t="str">
        <f t="shared" si="61"/>
        <v/>
      </c>
      <c r="BW71" s="4">
        <f t="shared" si="61"/>
        <v>0</v>
      </c>
      <c r="BX71" s="4" t="str">
        <f t="shared" si="61"/>
        <v/>
      </c>
      <c r="BY71" s="4" t="str">
        <f t="shared" si="61"/>
        <v/>
      </c>
      <c r="BZ71" s="4" t="str">
        <f t="shared" si="61"/>
        <v/>
      </c>
      <c r="CA71" s="4" t="str">
        <f t="shared" si="61"/>
        <v/>
      </c>
      <c r="CB71" s="4" t="str">
        <f t="shared" si="61"/>
        <v/>
      </c>
      <c r="CC71" s="4" t="str">
        <f t="shared" si="61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2"/>
        <v/>
      </c>
      <c r="CL71" s="4" t="str">
        <f t="shared" si="62"/>
        <v/>
      </c>
      <c r="CM71" s="4" t="str">
        <f t="shared" si="62"/>
        <v/>
      </c>
      <c r="CN71" s="4" t="str">
        <f t="shared" si="62"/>
        <v/>
      </c>
      <c r="CO71" s="4" t="str">
        <f t="shared" si="62"/>
        <v/>
      </c>
      <c r="CP71" s="4" t="str">
        <f t="shared" si="62"/>
        <v/>
      </c>
      <c r="CQ71" s="4" t="str">
        <f t="shared" si="62"/>
        <v/>
      </c>
      <c r="CR71" s="4" t="str">
        <f t="shared" si="62"/>
        <v/>
      </c>
      <c r="CS71" s="4" t="str">
        <f t="shared" si="62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137">
        <v>30600004</v>
      </c>
      <c r="DF71" s="89"/>
      <c r="DG71" s="39" t="s">
        <v>315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67"/>
        <v>0</v>
      </c>
      <c r="EO71" s="55">
        <f t="shared" si="67"/>
        <v>0</v>
      </c>
      <c r="EP71" s="55">
        <f t="shared" si="67"/>
        <v>0</v>
      </c>
      <c r="EQ71" s="55">
        <f t="shared" si="67"/>
        <v>0</v>
      </c>
      <c r="ER71" s="55">
        <f t="shared" si="67"/>
        <v>0</v>
      </c>
      <c r="ES71" s="55">
        <f t="shared" si="67"/>
        <v>0</v>
      </c>
      <c r="ET71" s="55">
        <f t="shared" si="67"/>
        <v>0</v>
      </c>
      <c r="EU71" s="55">
        <f t="shared" si="67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6"/>
        <v>0</v>
      </c>
      <c r="FK71" s="55">
        <f t="shared" si="66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50"/>
        <v>0</v>
      </c>
      <c r="FQ71" s="55">
        <f t="shared" si="50"/>
        <v>0</v>
      </c>
      <c r="FR71" s="55">
        <f t="shared" si="50"/>
        <v>0</v>
      </c>
      <c r="FS71" s="55">
        <f t="shared" si="50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4"/>
        <v/>
      </c>
      <c r="GP71" s="4" t="str">
        <f t="shared" si="64"/>
        <v/>
      </c>
      <c r="GQ71" s="4" t="str">
        <f t="shared" si="64"/>
        <v/>
      </c>
      <c r="GR71" s="4" t="str">
        <f t="shared" si="64"/>
        <v/>
      </c>
      <c r="GS71" s="4" t="str">
        <f t="shared" si="64"/>
        <v/>
      </c>
      <c r="GT71" s="4" t="str">
        <f t="shared" si="64"/>
        <v/>
      </c>
      <c r="GU71" s="4" t="str">
        <f t="shared" si="64"/>
        <v/>
      </c>
      <c r="GV71" s="4" t="str">
        <f t="shared" si="64"/>
        <v/>
      </c>
      <c r="GW71" s="4" t="str">
        <f t="shared" si="64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131">
        <v>30600003</v>
      </c>
      <c r="B72" s="89"/>
      <c r="C72" s="39" t="s">
        <v>359</v>
      </c>
      <c r="D72" s="5"/>
      <c r="E72" s="54">
        <v>5.03</v>
      </c>
      <c r="F72" s="23">
        <f t="shared" si="68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1"/>
        <v/>
      </c>
      <c r="BQ72" s="4" t="str">
        <f t="shared" si="61"/>
        <v/>
      </c>
      <c r="BR72" s="4" t="str">
        <f t="shared" si="61"/>
        <v/>
      </c>
      <c r="BS72" s="4">
        <f t="shared" si="61"/>
        <v>0</v>
      </c>
      <c r="BT72" s="4" t="str">
        <f t="shared" si="61"/>
        <v/>
      </c>
      <c r="BU72" s="4">
        <f t="shared" si="61"/>
        <v>0</v>
      </c>
      <c r="BV72" s="4" t="str">
        <f t="shared" si="61"/>
        <v/>
      </c>
      <c r="BW72" s="4">
        <f t="shared" si="61"/>
        <v>0</v>
      </c>
      <c r="BX72" s="4" t="str">
        <f t="shared" si="61"/>
        <v/>
      </c>
      <c r="BY72" s="4" t="str">
        <f t="shared" si="61"/>
        <v/>
      </c>
      <c r="BZ72" s="4" t="str">
        <f t="shared" si="61"/>
        <v/>
      </c>
      <c r="CA72" s="4" t="str">
        <f t="shared" si="61"/>
        <v/>
      </c>
      <c r="CB72" s="4" t="str">
        <f t="shared" si="61"/>
        <v/>
      </c>
      <c r="CC72" s="4" t="str">
        <f t="shared" si="61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2"/>
        <v/>
      </c>
      <c r="CL72" s="4" t="str">
        <f t="shared" si="62"/>
        <v/>
      </c>
      <c r="CM72" s="4" t="str">
        <f t="shared" si="62"/>
        <v/>
      </c>
      <c r="CN72" s="4" t="str">
        <f t="shared" si="62"/>
        <v/>
      </c>
      <c r="CO72" s="4" t="str">
        <f t="shared" si="62"/>
        <v/>
      </c>
      <c r="CP72" s="4" t="str">
        <f t="shared" si="62"/>
        <v/>
      </c>
      <c r="CQ72" s="4" t="str">
        <f t="shared" si="62"/>
        <v/>
      </c>
      <c r="CR72" s="4" t="str">
        <f t="shared" si="62"/>
        <v/>
      </c>
      <c r="CS72" s="4" t="str">
        <f t="shared" si="62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137">
        <v>30600003</v>
      </c>
      <c r="DF72" s="89"/>
      <c r="DG72" s="39" t="s">
        <v>359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67"/>
        <v>0</v>
      </c>
      <c r="EO72" s="55">
        <f t="shared" si="67"/>
        <v>0</v>
      </c>
      <c r="EP72" s="55">
        <f t="shared" si="67"/>
        <v>0</v>
      </c>
      <c r="EQ72" s="55">
        <f t="shared" si="67"/>
        <v>0</v>
      </c>
      <c r="ER72" s="55">
        <f t="shared" si="67"/>
        <v>0</v>
      </c>
      <c r="ES72" s="55">
        <f t="shared" si="67"/>
        <v>0</v>
      </c>
      <c r="ET72" s="55">
        <f t="shared" si="67"/>
        <v>0</v>
      </c>
      <c r="EU72" s="55">
        <f t="shared" si="67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6"/>
        <v>0</v>
      </c>
      <c r="FK72" s="55">
        <f t="shared" si="66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50"/>
        <v>0</v>
      </c>
      <c r="FQ72" s="55">
        <f t="shared" si="50"/>
        <v>0</v>
      </c>
      <c r="FR72" s="55">
        <f t="shared" si="50"/>
        <v>0</v>
      </c>
      <c r="FS72" s="55">
        <f t="shared" si="50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4"/>
        <v/>
      </c>
      <c r="GP72" s="4" t="str">
        <f t="shared" si="64"/>
        <v/>
      </c>
      <c r="GQ72" s="4" t="str">
        <f t="shared" si="64"/>
        <v/>
      </c>
      <c r="GR72" s="4" t="str">
        <f t="shared" si="64"/>
        <v/>
      </c>
      <c r="GS72" s="4" t="str">
        <f t="shared" si="64"/>
        <v/>
      </c>
      <c r="GT72" s="4" t="str">
        <f t="shared" si="64"/>
        <v/>
      </c>
      <c r="GU72" s="4" t="str">
        <f t="shared" si="64"/>
        <v/>
      </c>
      <c r="GV72" s="4" t="str">
        <f t="shared" si="64"/>
        <v/>
      </c>
      <c r="GW72" s="4" t="str">
        <f t="shared" si="64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131">
        <v>30600001</v>
      </c>
      <c r="B73" s="90"/>
      <c r="C73" s="39" t="s">
        <v>360</v>
      </c>
      <c r="D73" s="5"/>
      <c r="E73" s="54">
        <v>5.03</v>
      </c>
      <c r="F73" s="23">
        <f t="shared" si="68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1"/>
        <v/>
      </c>
      <c r="BQ73" s="4" t="str">
        <f t="shared" si="61"/>
        <v/>
      </c>
      <c r="BR73" s="4" t="str">
        <f t="shared" si="61"/>
        <v/>
      </c>
      <c r="BS73" s="4">
        <f t="shared" si="61"/>
        <v>0</v>
      </c>
      <c r="BT73" s="4" t="str">
        <f t="shared" si="61"/>
        <v/>
      </c>
      <c r="BU73" s="4">
        <f t="shared" si="61"/>
        <v>0</v>
      </c>
      <c r="BV73" s="4" t="str">
        <f t="shared" si="61"/>
        <v/>
      </c>
      <c r="BW73" s="4">
        <f t="shared" si="61"/>
        <v>0</v>
      </c>
      <c r="BX73" s="4" t="str">
        <f t="shared" si="61"/>
        <v/>
      </c>
      <c r="BY73" s="4" t="str">
        <f t="shared" si="61"/>
        <v/>
      </c>
      <c r="BZ73" s="4" t="str">
        <f t="shared" si="61"/>
        <v/>
      </c>
      <c r="CA73" s="4" t="str">
        <f t="shared" si="61"/>
        <v/>
      </c>
      <c r="CB73" s="4" t="str">
        <f t="shared" si="61"/>
        <v/>
      </c>
      <c r="CC73" s="4" t="str">
        <f t="shared" si="61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2"/>
        <v/>
      </c>
      <c r="CL73" s="4" t="str">
        <f t="shared" si="62"/>
        <v/>
      </c>
      <c r="CM73" s="4" t="str">
        <f t="shared" si="62"/>
        <v/>
      </c>
      <c r="CN73" s="4" t="str">
        <f t="shared" si="62"/>
        <v/>
      </c>
      <c r="CO73" s="4" t="str">
        <f t="shared" si="62"/>
        <v/>
      </c>
      <c r="CP73" s="4" t="str">
        <f t="shared" si="62"/>
        <v/>
      </c>
      <c r="CQ73" s="4" t="str">
        <f t="shared" si="62"/>
        <v/>
      </c>
      <c r="CR73" s="4" t="str">
        <f t="shared" si="62"/>
        <v/>
      </c>
      <c r="CS73" s="4" t="str">
        <f t="shared" si="62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137">
        <v>30600001</v>
      </c>
      <c r="DF73" s="90"/>
      <c r="DG73" s="39" t="s">
        <v>360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67"/>
        <v>0</v>
      </c>
      <c r="EO73" s="55">
        <f t="shared" si="67"/>
        <v>0</v>
      </c>
      <c r="EP73" s="55">
        <f t="shared" si="67"/>
        <v>0</v>
      </c>
      <c r="EQ73" s="55">
        <f t="shared" si="67"/>
        <v>0</v>
      </c>
      <c r="ER73" s="55">
        <f t="shared" si="67"/>
        <v>0</v>
      </c>
      <c r="ES73" s="55">
        <f t="shared" si="67"/>
        <v>0</v>
      </c>
      <c r="ET73" s="55">
        <f t="shared" si="67"/>
        <v>0</v>
      </c>
      <c r="EU73" s="55">
        <f t="shared" si="67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6"/>
        <v>0</v>
      </c>
      <c r="FK73" s="55">
        <f t="shared" si="66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50"/>
        <v>0</v>
      </c>
      <c r="FQ73" s="55">
        <f t="shared" si="50"/>
        <v>0</v>
      </c>
      <c r="FR73" s="55">
        <f t="shared" si="50"/>
        <v>0</v>
      </c>
      <c r="FS73" s="55">
        <f t="shared" si="50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4"/>
        <v/>
      </c>
      <c r="GP73" s="4" t="str">
        <f t="shared" si="64"/>
        <v/>
      </c>
      <c r="GQ73" s="4" t="str">
        <f t="shared" si="64"/>
        <v/>
      </c>
      <c r="GR73" s="4" t="str">
        <f t="shared" si="64"/>
        <v/>
      </c>
      <c r="GS73" s="4" t="str">
        <f t="shared" si="64"/>
        <v/>
      </c>
      <c r="GT73" s="4" t="str">
        <f t="shared" si="64"/>
        <v/>
      </c>
      <c r="GU73" s="4" t="str">
        <f t="shared" si="64"/>
        <v/>
      </c>
      <c r="GV73" s="4" t="str">
        <f t="shared" si="64"/>
        <v/>
      </c>
      <c r="GW73" s="4" t="str">
        <f t="shared" si="64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131">
        <v>30600006</v>
      </c>
      <c r="B74" s="88" t="s">
        <v>361</v>
      </c>
      <c r="C74" s="39" t="s">
        <v>307</v>
      </c>
      <c r="D74" s="5"/>
      <c r="E74" s="54">
        <v>10</v>
      </c>
      <c r="F74" s="23">
        <f t="shared" si="68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1"/>
        <v/>
      </c>
      <c r="BQ74" s="4" t="str">
        <f t="shared" si="61"/>
        <v/>
      </c>
      <c r="BR74" s="4" t="str">
        <f t="shared" si="61"/>
        <v/>
      </c>
      <c r="BS74" s="4">
        <f t="shared" si="61"/>
        <v>0</v>
      </c>
      <c r="BT74" s="4" t="str">
        <f t="shared" si="61"/>
        <v/>
      </c>
      <c r="BU74" s="4">
        <f t="shared" si="61"/>
        <v>0</v>
      </c>
      <c r="BV74" s="4" t="str">
        <f t="shared" si="61"/>
        <v/>
      </c>
      <c r="BW74" s="4">
        <f t="shared" si="61"/>
        <v>0</v>
      </c>
      <c r="BX74" s="4" t="str">
        <f t="shared" si="61"/>
        <v/>
      </c>
      <c r="BY74" s="4" t="str">
        <f t="shared" si="61"/>
        <v/>
      </c>
      <c r="BZ74" s="4" t="str">
        <f t="shared" si="61"/>
        <v/>
      </c>
      <c r="CA74" s="4" t="str">
        <f t="shared" si="61"/>
        <v/>
      </c>
      <c r="CB74" s="4" t="str">
        <f t="shared" si="61"/>
        <v/>
      </c>
      <c r="CC74" s="4" t="str">
        <f t="shared" si="61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2"/>
        <v/>
      </c>
      <c r="CL74" s="4" t="str">
        <f t="shared" si="62"/>
        <v/>
      </c>
      <c r="CM74" s="4" t="str">
        <f t="shared" si="62"/>
        <v/>
      </c>
      <c r="CN74" s="4" t="str">
        <f t="shared" si="62"/>
        <v/>
      </c>
      <c r="CO74" s="4" t="str">
        <f t="shared" si="62"/>
        <v/>
      </c>
      <c r="CP74" s="4" t="str">
        <f t="shared" si="62"/>
        <v/>
      </c>
      <c r="CQ74" s="4" t="str">
        <f t="shared" si="62"/>
        <v/>
      </c>
      <c r="CR74" s="4" t="str">
        <f t="shared" si="62"/>
        <v/>
      </c>
      <c r="CS74" s="4" t="str">
        <f t="shared" si="62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137">
        <v>30600006</v>
      </c>
      <c r="DF74" s="88" t="s">
        <v>361</v>
      </c>
      <c r="DG74" s="39" t="s">
        <v>307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67"/>
        <v>0</v>
      </c>
      <c r="EO74" s="55">
        <f t="shared" si="67"/>
        <v>0</v>
      </c>
      <c r="EP74" s="55">
        <f t="shared" si="67"/>
        <v>0</v>
      </c>
      <c r="EQ74" s="55">
        <f t="shared" si="67"/>
        <v>0</v>
      </c>
      <c r="ER74" s="55">
        <f t="shared" si="67"/>
        <v>0</v>
      </c>
      <c r="ES74" s="55">
        <f t="shared" si="67"/>
        <v>0</v>
      </c>
      <c r="ET74" s="55">
        <f t="shared" si="67"/>
        <v>0</v>
      </c>
      <c r="EU74" s="55">
        <f t="shared" si="67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6"/>
        <v>0</v>
      </c>
      <c r="FK74" s="55">
        <f t="shared" si="66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50"/>
        <v>0</v>
      </c>
      <c r="FQ74" s="55">
        <f t="shared" si="50"/>
        <v>0</v>
      </c>
      <c r="FR74" s="55">
        <f t="shared" si="50"/>
        <v>0</v>
      </c>
      <c r="FS74" s="55">
        <f t="shared" si="50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4"/>
        <v/>
      </c>
      <c r="GP74" s="4" t="str">
        <f t="shared" si="64"/>
        <v/>
      </c>
      <c r="GQ74" s="4" t="str">
        <f t="shared" si="64"/>
        <v/>
      </c>
      <c r="GR74" s="4" t="str">
        <f t="shared" si="64"/>
        <v/>
      </c>
      <c r="GS74" s="4" t="str">
        <f t="shared" si="64"/>
        <v/>
      </c>
      <c r="GT74" s="4" t="str">
        <f t="shared" si="64"/>
        <v/>
      </c>
      <c r="GU74" s="4" t="str">
        <f t="shared" si="64"/>
        <v/>
      </c>
      <c r="GV74" s="4" t="str">
        <f t="shared" si="64"/>
        <v/>
      </c>
      <c r="GW74" s="4" t="str">
        <f t="shared" si="64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131">
        <v>30600008</v>
      </c>
      <c r="B75" s="89"/>
      <c r="C75" s="39" t="s">
        <v>315</v>
      </c>
      <c r="D75" s="5"/>
      <c r="E75" s="54">
        <v>10</v>
      </c>
      <c r="F75" s="23">
        <f t="shared" si="68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1"/>
        <v/>
      </c>
      <c r="BQ75" s="4" t="str">
        <f t="shared" si="61"/>
        <v/>
      </c>
      <c r="BR75" s="4" t="str">
        <f t="shared" si="61"/>
        <v/>
      </c>
      <c r="BS75" s="4">
        <f t="shared" si="61"/>
        <v>0</v>
      </c>
      <c r="BT75" s="4" t="str">
        <f t="shared" si="61"/>
        <v/>
      </c>
      <c r="BU75" s="4">
        <f t="shared" si="61"/>
        <v>0</v>
      </c>
      <c r="BV75" s="4" t="str">
        <f t="shared" si="61"/>
        <v/>
      </c>
      <c r="BW75" s="4">
        <f t="shared" si="61"/>
        <v>0</v>
      </c>
      <c r="BX75" s="4" t="str">
        <f t="shared" si="61"/>
        <v/>
      </c>
      <c r="BY75" s="4" t="str">
        <f t="shared" si="61"/>
        <v/>
      </c>
      <c r="BZ75" s="4" t="str">
        <f t="shared" si="61"/>
        <v/>
      </c>
      <c r="CA75" s="4" t="str">
        <f t="shared" si="61"/>
        <v/>
      </c>
      <c r="CB75" s="4" t="str">
        <f t="shared" si="61"/>
        <v/>
      </c>
      <c r="CC75" s="4" t="str">
        <f t="shared" si="61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2"/>
        <v/>
      </c>
      <c r="CL75" s="4" t="str">
        <f t="shared" si="62"/>
        <v/>
      </c>
      <c r="CM75" s="4" t="str">
        <f t="shared" si="62"/>
        <v/>
      </c>
      <c r="CN75" s="4" t="str">
        <f t="shared" si="62"/>
        <v/>
      </c>
      <c r="CO75" s="4" t="str">
        <f t="shared" si="62"/>
        <v/>
      </c>
      <c r="CP75" s="4" t="str">
        <f t="shared" si="62"/>
        <v/>
      </c>
      <c r="CQ75" s="4" t="str">
        <f t="shared" si="62"/>
        <v/>
      </c>
      <c r="CR75" s="4" t="str">
        <f t="shared" si="62"/>
        <v/>
      </c>
      <c r="CS75" s="4" t="str">
        <f t="shared" si="62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137">
        <v>30600008</v>
      </c>
      <c r="DF75" s="89"/>
      <c r="DG75" s="39" t="s">
        <v>315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5"/>
        <v>0</v>
      </c>
      <c r="EN75" s="55">
        <f t="shared" si="67"/>
        <v>0</v>
      </c>
      <c r="EO75" s="55">
        <f t="shared" si="67"/>
        <v>0</v>
      </c>
      <c r="EP75" s="55">
        <f t="shared" si="67"/>
        <v>0</v>
      </c>
      <c r="EQ75" s="55">
        <f t="shared" si="67"/>
        <v>0</v>
      </c>
      <c r="ER75" s="55">
        <f t="shared" si="67"/>
        <v>0</v>
      </c>
      <c r="ES75" s="55">
        <f t="shared" si="67"/>
        <v>0</v>
      </c>
      <c r="ET75" s="55">
        <f t="shared" si="67"/>
        <v>0</v>
      </c>
      <c r="EU75" s="55">
        <f t="shared" si="67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6"/>
        <v>0</v>
      </c>
      <c r="FK75" s="55">
        <f t="shared" si="66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50"/>
        <v>0</v>
      </c>
      <c r="FQ75" s="55">
        <f t="shared" si="50"/>
        <v>0</v>
      </c>
      <c r="FR75" s="55">
        <f t="shared" si="50"/>
        <v>0</v>
      </c>
      <c r="FS75" s="55">
        <f t="shared" si="50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4"/>
        <v/>
      </c>
      <c r="GP75" s="4" t="str">
        <f t="shared" si="64"/>
        <v/>
      </c>
      <c r="GQ75" s="4" t="str">
        <f t="shared" si="64"/>
        <v/>
      </c>
      <c r="GR75" s="4" t="str">
        <f t="shared" si="64"/>
        <v/>
      </c>
      <c r="GS75" s="4" t="str">
        <f t="shared" si="64"/>
        <v/>
      </c>
      <c r="GT75" s="4" t="str">
        <f t="shared" si="64"/>
        <v/>
      </c>
      <c r="GU75" s="4" t="str">
        <f t="shared" si="64"/>
        <v/>
      </c>
      <c r="GV75" s="4" t="str">
        <f t="shared" si="64"/>
        <v/>
      </c>
      <c r="GW75" s="4" t="str">
        <f t="shared" si="64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131">
        <v>30600007</v>
      </c>
      <c r="B76" s="89"/>
      <c r="C76" s="39" t="s">
        <v>359</v>
      </c>
      <c r="D76" s="5"/>
      <c r="E76" s="54">
        <v>10</v>
      </c>
      <c r="F76" s="23">
        <f t="shared" si="68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1"/>
        <v/>
      </c>
      <c r="BQ76" s="4" t="str">
        <f t="shared" si="61"/>
        <v/>
      </c>
      <c r="BR76" s="4" t="str">
        <f t="shared" si="61"/>
        <v/>
      </c>
      <c r="BS76" s="4">
        <f t="shared" si="61"/>
        <v>0</v>
      </c>
      <c r="BT76" s="4" t="str">
        <f t="shared" si="61"/>
        <v/>
      </c>
      <c r="BU76" s="4">
        <f t="shared" si="61"/>
        <v>0</v>
      </c>
      <c r="BV76" s="4" t="str">
        <f t="shared" si="61"/>
        <v/>
      </c>
      <c r="BW76" s="4">
        <f t="shared" si="61"/>
        <v>0</v>
      </c>
      <c r="BX76" s="4" t="str">
        <f t="shared" si="61"/>
        <v/>
      </c>
      <c r="BY76" s="4" t="str">
        <f t="shared" si="61"/>
        <v/>
      </c>
      <c r="BZ76" s="4" t="str">
        <f t="shared" si="61"/>
        <v/>
      </c>
      <c r="CA76" s="4" t="str">
        <f t="shared" si="61"/>
        <v/>
      </c>
      <c r="CB76" s="4" t="str">
        <f t="shared" si="61"/>
        <v/>
      </c>
      <c r="CC76" s="4" t="str">
        <f t="shared" si="61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2"/>
        <v/>
      </c>
      <c r="CL76" s="4" t="str">
        <f t="shared" si="62"/>
        <v/>
      </c>
      <c r="CM76" s="4" t="str">
        <f t="shared" si="62"/>
        <v/>
      </c>
      <c r="CN76" s="4" t="str">
        <f t="shared" si="62"/>
        <v/>
      </c>
      <c r="CO76" s="4" t="str">
        <f t="shared" si="62"/>
        <v/>
      </c>
      <c r="CP76" s="4" t="str">
        <f t="shared" si="62"/>
        <v/>
      </c>
      <c r="CQ76" s="4" t="str">
        <f t="shared" si="62"/>
        <v/>
      </c>
      <c r="CR76" s="4" t="str">
        <f t="shared" si="62"/>
        <v/>
      </c>
      <c r="CS76" s="4" t="str">
        <f t="shared" si="62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137">
        <v>30600007</v>
      </c>
      <c r="DF76" s="89"/>
      <c r="DG76" s="39" t="s">
        <v>359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5"/>
        <v>0</v>
      </c>
      <c r="EN76" s="55">
        <f t="shared" si="67"/>
        <v>0</v>
      </c>
      <c r="EO76" s="55">
        <f t="shared" si="67"/>
        <v>0</v>
      </c>
      <c r="EP76" s="55">
        <f t="shared" si="67"/>
        <v>0</v>
      </c>
      <c r="EQ76" s="55">
        <f t="shared" si="67"/>
        <v>0</v>
      </c>
      <c r="ER76" s="55">
        <f t="shared" si="67"/>
        <v>0</v>
      </c>
      <c r="ES76" s="55">
        <f t="shared" si="67"/>
        <v>0</v>
      </c>
      <c r="ET76" s="55">
        <f t="shared" si="67"/>
        <v>0</v>
      </c>
      <c r="EU76" s="55">
        <f t="shared" si="67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6"/>
        <v>0</v>
      </c>
      <c r="FK76" s="55">
        <f t="shared" si="66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50"/>
        <v>0</v>
      </c>
      <c r="FQ76" s="55">
        <f t="shared" si="50"/>
        <v>0</v>
      </c>
      <c r="FR76" s="55">
        <f t="shared" si="50"/>
        <v>0</v>
      </c>
      <c r="FS76" s="55">
        <f t="shared" si="50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4"/>
        <v/>
      </c>
      <c r="GP76" s="4" t="str">
        <f t="shared" si="64"/>
        <v/>
      </c>
      <c r="GQ76" s="4" t="str">
        <f t="shared" si="64"/>
        <v/>
      </c>
      <c r="GR76" s="4" t="str">
        <f t="shared" si="64"/>
        <v/>
      </c>
      <c r="GS76" s="4" t="str">
        <f t="shared" si="64"/>
        <v/>
      </c>
      <c r="GT76" s="4" t="str">
        <f t="shared" si="64"/>
        <v/>
      </c>
      <c r="GU76" s="4" t="str">
        <f t="shared" si="64"/>
        <v/>
      </c>
      <c r="GV76" s="4" t="str">
        <f t="shared" si="64"/>
        <v/>
      </c>
      <c r="GW76" s="4" t="str">
        <f t="shared" si="64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131">
        <v>30600005</v>
      </c>
      <c r="B77" s="90"/>
      <c r="C77" s="39" t="s">
        <v>360</v>
      </c>
      <c r="D77" s="5"/>
      <c r="E77" s="54">
        <v>10</v>
      </c>
      <c r="F77" s="23">
        <f t="shared" si="68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1"/>
        <v/>
      </c>
      <c r="BQ77" s="4" t="str">
        <f t="shared" si="61"/>
        <v/>
      </c>
      <c r="BR77" s="4" t="str">
        <f t="shared" si="61"/>
        <v/>
      </c>
      <c r="BS77" s="4">
        <f t="shared" si="61"/>
        <v>0</v>
      </c>
      <c r="BT77" s="4" t="str">
        <f t="shared" si="61"/>
        <v/>
      </c>
      <c r="BU77" s="4">
        <f t="shared" si="61"/>
        <v>0</v>
      </c>
      <c r="BV77" s="4" t="str">
        <f t="shared" si="61"/>
        <v/>
      </c>
      <c r="BW77" s="4">
        <f t="shared" si="61"/>
        <v>0</v>
      </c>
      <c r="BX77" s="4" t="str">
        <f t="shared" si="61"/>
        <v/>
      </c>
      <c r="BY77" s="4" t="str">
        <f t="shared" si="61"/>
        <v/>
      </c>
      <c r="BZ77" s="4" t="str">
        <f t="shared" si="61"/>
        <v/>
      </c>
      <c r="CA77" s="4" t="str">
        <f t="shared" si="61"/>
        <v/>
      </c>
      <c r="CB77" s="4" t="str">
        <f t="shared" si="61"/>
        <v/>
      </c>
      <c r="CC77" s="4" t="str">
        <f t="shared" si="61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2"/>
        <v/>
      </c>
      <c r="CL77" s="4" t="str">
        <f t="shared" si="62"/>
        <v/>
      </c>
      <c r="CM77" s="4" t="str">
        <f t="shared" si="62"/>
        <v/>
      </c>
      <c r="CN77" s="4" t="str">
        <f t="shared" si="62"/>
        <v/>
      </c>
      <c r="CO77" s="4" t="str">
        <f t="shared" si="62"/>
        <v/>
      </c>
      <c r="CP77" s="4" t="str">
        <f t="shared" si="62"/>
        <v/>
      </c>
      <c r="CQ77" s="4" t="str">
        <f t="shared" si="62"/>
        <v/>
      </c>
      <c r="CR77" s="4" t="str">
        <f t="shared" si="62"/>
        <v/>
      </c>
      <c r="CS77" s="4" t="str">
        <f t="shared" si="62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137">
        <v>30600005</v>
      </c>
      <c r="DF77" s="90"/>
      <c r="DG77" s="39" t="s">
        <v>360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5"/>
        <v>0</v>
      </c>
      <c r="EN77" s="55">
        <f t="shared" si="67"/>
        <v>0</v>
      </c>
      <c r="EO77" s="55">
        <f t="shared" si="67"/>
        <v>0</v>
      </c>
      <c r="EP77" s="55">
        <f t="shared" si="67"/>
        <v>0</v>
      </c>
      <c r="EQ77" s="55">
        <f t="shared" si="67"/>
        <v>0</v>
      </c>
      <c r="ER77" s="55">
        <f t="shared" si="67"/>
        <v>0</v>
      </c>
      <c r="ES77" s="55">
        <f t="shared" si="67"/>
        <v>0</v>
      </c>
      <c r="ET77" s="55">
        <f t="shared" si="67"/>
        <v>0</v>
      </c>
      <c r="EU77" s="55">
        <f t="shared" si="67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6"/>
        <v>0</v>
      </c>
      <c r="FK77" s="55">
        <f t="shared" si="66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50"/>
        <v>0</v>
      </c>
      <c r="FQ77" s="55">
        <f t="shared" si="50"/>
        <v>0</v>
      </c>
      <c r="FR77" s="55">
        <f t="shared" si="50"/>
        <v>0</v>
      </c>
      <c r="FS77" s="55">
        <f t="shared" si="50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4"/>
        <v/>
      </c>
      <c r="GP77" s="4" t="str">
        <f t="shared" si="64"/>
        <v/>
      </c>
      <c r="GQ77" s="4" t="str">
        <f t="shared" si="64"/>
        <v/>
      </c>
      <c r="GR77" s="4" t="str">
        <f t="shared" si="64"/>
        <v/>
      </c>
      <c r="GS77" s="4" t="str">
        <f t="shared" si="64"/>
        <v/>
      </c>
      <c r="GT77" s="4" t="str">
        <f t="shared" si="64"/>
        <v/>
      </c>
      <c r="GU77" s="4" t="str">
        <f t="shared" si="64"/>
        <v/>
      </c>
      <c r="GV77" s="4" t="str">
        <f t="shared" si="64"/>
        <v/>
      </c>
      <c r="GW77" s="4" t="str">
        <f t="shared" si="64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131">
        <v>30700010</v>
      </c>
      <c r="B78" s="68" t="s">
        <v>362</v>
      </c>
      <c r="C78" s="39" t="s">
        <v>363</v>
      </c>
      <c r="D78" s="5"/>
      <c r="E78" s="54">
        <v>10</v>
      </c>
      <c r="F78" s="23">
        <f t="shared" si="68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1"/>
        <v/>
      </c>
      <c r="BQ78" s="4" t="str">
        <f t="shared" si="61"/>
        <v/>
      </c>
      <c r="BR78" s="4" t="str">
        <f t="shared" si="61"/>
        <v/>
      </c>
      <c r="BS78" s="4">
        <f t="shared" si="61"/>
        <v>0</v>
      </c>
      <c r="BT78" s="4" t="str">
        <f t="shared" si="61"/>
        <v/>
      </c>
      <c r="BU78" s="4">
        <f t="shared" si="61"/>
        <v>0</v>
      </c>
      <c r="BV78" s="4" t="str">
        <f t="shared" si="61"/>
        <v/>
      </c>
      <c r="BW78" s="4">
        <f t="shared" si="61"/>
        <v>0</v>
      </c>
      <c r="BX78" s="4" t="str">
        <f t="shared" si="61"/>
        <v/>
      </c>
      <c r="BY78" s="4" t="str">
        <f t="shared" si="61"/>
        <v/>
      </c>
      <c r="BZ78" s="4" t="str">
        <f t="shared" si="61"/>
        <v/>
      </c>
      <c r="CA78" s="4" t="str">
        <f t="shared" si="61"/>
        <v/>
      </c>
      <c r="CB78" s="4" t="str">
        <f t="shared" si="61"/>
        <v/>
      </c>
      <c r="CC78" s="4" t="str">
        <f t="shared" si="61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2"/>
        <v/>
      </c>
      <c r="CL78" s="4" t="str">
        <f t="shared" si="62"/>
        <v/>
      </c>
      <c r="CM78" s="4" t="str">
        <f t="shared" si="62"/>
        <v/>
      </c>
      <c r="CN78" s="4" t="str">
        <f t="shared" si="62"/>
        <v/>
      </c>
      <c r="CO78" s="4" t="str">
        <f t="shared" si="62"/>
        <v/>
      </c>
      <c r="CP78" s="4" t="str">
        <f t="shared" si="62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137">
        <v>30700010</v>
      </c>
      <c r="DF78" s="68" t="s">
        <v>362</v>
      </c>
      <c r="DG78" s="39" t="s">
        <v>363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5"/>
        <v>0</v>
      </c>
      <c r="EN78" s="55">
        <f t="shared" si="67"/>
        <v>0</v>
      </c>
      <c r="EO78" s="55">
        <f t="shared" si="67"/>
        <v>0</v>
      </c>
      <c r="EP78" s="55">
        <f t="shared" si="67"/>
        <v>0</v>
      </c>
      <c r="EQ78" s="55">
        <f t="shared" si="67"/>
        <v>0</v>
      </c>
      <c r="ER78" s="55">
        <f t="shared" si="67"/>
        <v>0</v>
      </c>
      <c r="ES78" s="55">
        <f t="shared" si="67"/>
        <v>0</v>
      </c>
      <c r="ET78" s="55">
        <f t="shared" si="67"/>
        <v>0</v>
      </c>
      <c r="EU78" s="55">
        <f t="shared" si="67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6"/>
        <v>0</v>
      </c>
      <c r="FK78" s="55">
        <f t="shared" si="66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50"/>
        <v>0</v>
      </c>
      <c r="FQ78" s="55">
        <f t="shared" si="50"/>
        <v>0</v>
      </c>
      <c r="FR78" s="55">
        <f t="shared" si="50"/>
        <v>0</v>
      </c>
      <c r="FS78" s="55">
        <f t="shared" si="50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4"/>
        <v/>
      </c>
      <c r="GP78" s="4" t="str">
        <f t="shared" si="64"/>
        <v/>
      </c>
      <c r="GQ78" s="4" t="str">
        <f t="shared" si="64"/>
        <v/>
      </c>
      <c r="GR78" s="4" t="str">
        <f t="shared" si="64"/>
        <v/>
      </c>
      <c r="GS78" s="4" t="str">
        <f t="shared" si="64"/>
        <v/>
      </c>
      <c r="GT78" s="4" t="str">
        <f t="shared" si="64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hidden="1" customHeight="1">
      <c r="A79" s="131">
        <v>30400001</v>
      </c>
      <c r="B79" s="88" t="s">
        <v>364</v>
      </c>
      <c r="C79" s="70" t="s">
        <v>319</v>
      </c>
      <c r="D79" s="5"/>
      <c r="E79" s="22">
        <v>5.0599999999999996</v>
      </c>
      <c r="F79" s="23">
        <f t="shared" si="68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1"/>
        <v/>
      </c>
      <c r="BQ79" s="4" t="str">
        <f t="shared" si="61"/>
        <v/>
      </c>
      <c r="BR79" s="4" t="str">
        <f t="shared" si="61"/>
        <v/>
      </c>
      <c r="BS79" s="4">
        <f t="shared" si="61"/>
        <v>0</v>
      </c>
      <c r="BT79" s="4" t="str">
        <f t="shared" si="61"/>
        <v/>
      </c>
      <c r="BU79" s="4">
        <f t="shared" si="61"/>
        <v>0</v>
      </c>
      <c r="BV79" s="4" t="str">
        <f t="shared" si="61"/>
        <v/>
      </c>
      <c r="BW79" s="4">
        <f t="shared" si="61"/>
        <v>0</v>
      </c>
      <c r="BX79" s="4" t="str">
        <f t="shared" si="61"/>
        <v/>
      </c>
      <c r="BY79" s="4" t="str">
        <f t="shared" si="61"/>
        <v/>
      </c>
      <c r="BZ79" s="4" t="str">
        <f t="shared" si="61"/>
        <v/>
      </c>
      <c r="CA79" s="4" t="str">
        <f t="shared" si="61"/>
        <v/>
      </c>
      <c r="CB79" s="4" t="str">
        <f t="shared" si="61"/>
        <v/>
      </c>
      <c r="CC79" s="4" t="str">
        <f t="shared" si="61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137">
        <v>30400001</v>
      </c>
      <c r="DF79" s="88" t="s">
        <v>364</v>
      </c>
      <c r="DG79" s="70" t="s">
        <v>319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5"/>
        <v>0</v>
      </c>
      <c r="EN79" s="55">
        <f t="shared" si="67"/>
        <v>0</v>
      </c>
      <c r="EO79" s="55">
        <f t="shared" si="67"/>
        <v>0</v>
      </c>
      <c r="EP79" s="55">
        <f t="shared" si="67"/>
        <v>0</v>
      </c>
      <c r="EQ79" s="55">
        <f t="shared" si="67"/>
        <v>0</v>
      </c>
      <c r="ER79" s="55">
        <f t="shared" si="67"/>
        <v>0</v>
      </c>
      <c r="ES79" s="55">
        <f t="shared" si="67"/>
        <v>0</v>
      </c>
      <c r="ET79" s="55">
        <f t="shared" si="67"/>
        <v>0</v>
      </c>
      <c r="EU79" s="55">
        <f t="shared" si="67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6"/>
        <v>0</v>
      </c>
      <c r="FK79" s="55">
        <f t="shared" si="66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50"/>
        <v>0</v>
      </c>
      <c r="FQ79" s="55">
        <f t="shared" si="50"/>
        <v>0</v>
      </c>
      <c r="FR79" s="55">
        <f t="shared" si="50"/>
        <v>0</v>
      </c>
      <c r="FS79" s="55">
        <f t="shared" si="50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131">
        <v>30400002</v>
      </c>
      <c r="B80" s="90"/>
      <c r="C80" s="28" t="s">
        <v>306</v>
      </c>
      <c r="D80" s="5"/>
      <c r="E80" s="22">
        <v>5.0599999999999996</v>
      </c>
      <c r="F80" s="23">
        <f t="shared" si="68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1"/>
        <v/>
      </c>
      <c r="BQ80" s="4" t="str">
        <f t="shared" si="61"/>
        <v/>
      </c>
      <c r="BR80" s="4" t="str">
        <f t="shared" si="61"/>
        <v/>
      </c>
      <c r="BS80" s="4">
        <f t="shared" si="61"/>
        <v>0</v>
      </c>
      <c r="BT80" s="4" t="str">
        <f t="shared" si="61"/>
        <v/>
      </c>
      <c r="BU80" s="4">
        <f t="shared" si="61"/>
        <v>0</v>
      </c>
      <c r="BV80" s="4" t="str">
        <f t="shared" si="61"/>
        <v/>
      </c>
      <c r="BW80" s="4">
        <f t="shared" si="61"/>
        <v>0</v>
      </c>
      <c r="BX80" s="4" t="str">
        <f t="shared" si="61"/>
        <v/>
      </c>
      <c r="BY80" s="4" t="str">
        <f t="shared" si="61"/>
        <v/>
      </c>
      <c r="BZ80" s="4" t="str">
        <f t="shared" si="61"/>
        <v/>
      </c>
      <c r="CA80" s="4" t="str">
        <f t="shared" si="61"/>
        <v/>
      </c>
      <c r="CB80" s="4" t="str">
        <f t="shared" si="61"/>
        <v/>
      </c>
      <c r="CC80" s="4" t="str">
        <f t="shared" si="61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137">
        <v>30400002</v>
      </c>
      <c r="DF80" s="90"/>
      <c r="DG80" s="28" t="s">
        <v>306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5"/>
        <v>0</v>
      </c>
      <c r="EN80" s="55">
        <f t="shared" si="67"/>
        <v>0</v>
      </c>
      <c r="EO80" s="55">
        <f t="shared" si="67"/>
        <v>0</v>
      </c>
      <c r="EP80" s="55">
        <f t="shared" si="67"/>
        <v>0</v>
      </c>
      <c r="EQ80" s="55">
        <f t="shared" si="67"/>
        <v>0</v>
      </c>
      <c r="ER80" s="55">
        <f t="shared" si="67"/>
        <v>0</v>
      </c>
      <c r="ES80" s="55">
        <f t="shared" si="67"/>
        <v>0</v>
      </c>
      <c r="ET80" s="55">
        <f t="shared" si="67"/>
        <v>0</v>
      </c>
      <c r="EU80" s="55">
        <f t="shared" si="67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6"/>
        <v>0</v>
      </c>
      <c r="FK80" s="55">
        <f t="shared" si="66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50"/>
        <v>0</v>
      </c>
      <c r="FQ80" s="55">
        <f t="shared" si="50"/>
        <v>0</v>
      </c>
      <c r="FR80" s="55">
        <f t="shared" si="50"/>
        <v>0</v>
      </c>
      <c r="FS80" s="55">
        <f t="shared" si="50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131">
        <v>30400008</v>
      </c>
      <c r="B81" s="88" t="s">
        <v>365</v>
      </c>
      <c r="C81" s="28" t="s">
        <v>315</v>
      </c>
      <c r="D81" s="5"/>
      <c r="E81" s="22">
        <v>5.07</v>
      </c>
      <c r="F81" s="23">
        <f t="shared" si="68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1"/>
        <v/>
      </c>
      <c r="BQ81" s="4" t="str">
        <f t="shared" si="61"/>
        <v/>
      </c>
      <c r="BR81" s="4" t="str">
        <f t="shared" si="61"/>
        <v/>
      </c>
      <c r="BS81" s="4">
        <f t="shared" si="61"/>
        <v>0</v>
      </c>
      <c r="BT81" s="4" t="str">
        <f t="shared" si="61"/>
        <v/>
      </c>
      <c r="BU81" s="4">
        <f t="shared" si="61"/>
        <v>0</v>
      </c>
      <c r="BV81" s="4" t="str">
        <f t="shared" si="61"/>
        <v/>
      </c>
      <c r="BW81" s="4">
        <f t="shared" si="61"/>
        <v>0</v>
      </c>
      <c r="BX81" s="4" t="str">
        <f t="shared" si="61"/>
        <v/>
      </c>
      <c r="BY81" s="4" t="str">
        <f t="shared" si="61"/>
        <v/>
      </c>
      <c r="BZ81" s="4" t="str">
        <f t="shared" si="61"/>
        <v/>
      </c>
      <c r="CA81" s="4" t="str">
        <f t="shared" si="61"/>
        <v/>
      </c>
      <c r="CB81" s="4" t="str">
        <f t="shared" si="61"/>
        <v/>
      </c>
      <c r="CC81" s="4" t="str">
        <f t="shared" si="61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137">
        <v>30400008</v>
      </c>
      <c r="DF81" s="88" t="s">
        <v>365</v>
      </c>
      <c r="DG81" s="28" t="s">
        <v>315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5"/>
        <v>0</v>
      </c>
      <c r="EN81" s="55">
        <f t="shared" si="67"/>
        <v>0</v>
      </c>
      <c r="EO81" s="55">
        <f t="shared" si="67"/>
        <v>0</v>
      </c>
      <c r="EP81" s="55">
        <f t="shared" si="67"/>
        <v>0</v>
      </c>
      <c r="EQ81" s="55">
        <f t="shared" si="67"/>
        <v>0</v>
      </c>
      <c r="ER81" s="55">
        <f t="shared" si="67"/>
        <v>0</v>
      </c>
      <c r="ES81" s="55">
        <f t="shared" si="67"/>
        <v>0</v>
      </c>
      <c r="ET81" s="55">
        <f t="shared" si="67"/>
        <v>0</v>
      </c>
      <c r="EU81" s="55">
        <f t="shared" si="67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6"/>
        <v>0</v>
      </c>
      <c r="FK81" s="55">
        <f t="shared" si="66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50"/>
        <v>0</v>
      </c>
      <c r="FQ81" s="55">
        <f t="shared" si="50"/>
        <v>0</v>
      </c>
      <c r="FR81" s="55">
        <f t="shared" si="50"/>
        <v>0</v>
      </c>
      <c r="FS81" s="55">
        <f t="shared" si="50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131">
        <v>30400006</v>
      </c>
      <c r="B82" s="89"/>
      <c r="C82" s="28" t="s">
        <v>307</v>
      </c>
      <c r="D82" s="5"/>
      <c r="E82" s="22">
        <v>5.07</v>
      </c>
      <c r="F82" s="23">
        <f t="shared" si="68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1"/>
        <v/>
      </c>
      <c r="BQ82" s="4" t="str">
        <f t="shared" si="61"/>
        <v/>
      </c>
      <c r="BR82" s="4" t="str">
        <f t="shared" si="61"/>
        <v/>
      </c>
      <c r="BS82" s="4">
        <f t="shared" si="61"/>
        <v>0</v>
      </c>
      <c r="BT82" s="4" t="str">
        <f t="shared" si="61"/>
        <v/>
      </c>
      <c r="BU82" s="4">
        <f t="shared" si="61"/>
        <v>0</v>
      </c>
      <c r="BV82" s="4" t="str">
        <f t="shared" si="61"/>
        <v/>
      </c>
      <c r="BW82" s="4">
        <f t="shared" si="61"/>
        <v>0</v>
      </c>
      <c r="BX82" s="4" t="str">
        <f t="shared" si="61"/>
        <v/>
      </c>
      <c r="BY82" s="4" t="str">
        <f t="shared" si="61"/>
        <v/>
      </c>
      <c r="BZ82" s="4" t="str">
        <f t="shared" si="61"/>
        <v/>
      </c>
      <c r="CA82" s="4" t="str">
        <f t="shared" si="61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137">
        <v>30400006</v>
      </c>
      <c r="DF82" s="89"/>
      <c r="DG82" s="28" t="s">
        <v>307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5"/>
        <v>0</v>
      </c>
      <c r="EN82" s="55">
        <f t="shared" si="67"/>
        <v>0</v>
      </c>
      <c r="EO82" s="55">
        <f t="shared" si="67"/>
        <v>0</v>
      </c>
      <c r="EP82" s="55">
        <f t="shared" si="67"/>
        <v>0</v>
      </c>
      <c r="EQ82" s="55">
        <f t="shared" si="67"/>
        <v>0</v>
      </c>
      <c r="ER82" s="55">
        <f t="shared" si="67"/>
        <v>0</v>
      </c>
      <c r="ES82" s="55">
        <f t="shared" si="67"/>
        <v>0</v>
      </c>
      <c r="ET82" s="55">
        <f t="shared" si="67"/>
        <v>0</v>
      </c>
      <c r="EU82" s="55">
        <f t="shared" si="67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6"/>
        <v>0</v>
      </c>
      <c r="FK82" s="55">
        <f t="shared" si="66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50"/>
        <v>0</v>
      </c>
      <c r="FQ82" s="55">
        <f t="shared" si="50"/>
        <v>0</v>
      </c>
      <c r="FR82" s="55">
        <f t="shared" si="50"/>
        <v>0</v>
      </c>
      <c r="FS82" s="55">
        <f t="shared" si="50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hidden="1" customHeight="1">
      <c r="A83" s="131">
        <v>30400007</v>
      </c>
      <c r="B83" s="90"/>
      <c r="C83" s="28" t="s">
        <v>330</v>
      </c>
      <c r="D83" s="5"/>
      <c r="E83" s="22">
        <v>5.07</v>
      </c>
      <c r="F83" s="23">
        <f t="shared" si="68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137">
        <v>30400007</v>
      </c>
      <c r="DF83" s="90"/>
      <c r="DG83" s="28" t="s">
        <v>330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5"/>
        <v>0</v>
      </c>
      <c r="EN83" s="55">
        <f t="shared" si="67"/>
        <v>0</v>
      </c>
      <c r="EO83" s="55">
        <f t="shared" si="67"/>
        <v>0</v>
      </c>
      <c r="EP83" s="55">
        <f t="shared" si="67"/>
        <v>0</v>
      </c>
      <c r="EQ83" s="55">
        <f t="shared" si="67"/>
        <v>0</v>
      </c>
      <c r="ER83" s="55">
        <f t="shared" si="67"/>
        <v>0</v>
      </c>
      <c r="ES83" s="55">
        <f t="shared" si="67"/>
        <v>0</v>
      </c>
      <c r="ET83" s="55">
        <f t="shared" si="67"/>
        <v>0</v>
      </c>
      <c r="EU83" s="55">
        <f t="shared" si="67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6"/>
        <v>0</v>
      </c>
      <c r="FK83" s="55">
        <f t="shared" si="66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50"/>
        <v>0</v>
      </c>
      <c r="FQ83" s="55">
        <f t="shared" si="50"/>
        <v>0</v>
      </c>
      <c r="FR83" s="55">
        <f t="shared" si="50"/>
        <v>0</v>
      </c>
      <c r="FS83" s="55">
        <f t="shared" si="50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hidden="1" customHeight="1">
      <c r="A84" s="131">
        <v>30400022</v>
      </c>
      <c r="B84" s="88" t="s">
        <v>366</v>
      </c>
      <c r="C84" s="28" t="s">
        <v>360</v>
      </c>
      <c r="D84" s="5"/>
      <c r="E84" s="22">
        <v>5.05</v>
      </c>
      <c r="F84" s="23">
        <f t="shared" si="68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137">
        <v>30400022</v>
      </c>
      <c r="DF84" s="88" t="s">
        <v>366</v>
      </c>
      <c r="DG84" s="28" t="s">
        <v>360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5"/>
        <v>0</v>
      </c>
      <c r="EN84" s="55">
        <f t="shared" si="67"/>
        <v>0</v>
      </c>
      <c r="EO84" s="55">
        <f t="shared" si="67"/>
        <v>0</v>
      </c>
      <c r="EP84" s="55">
        <f t="shared" si="67"/>
        <v>0</v>
      </c>
      <c r="EQ84" s="55">
        <f t="shared" si="67"/>
        <v>0</v>
      </c>
      <c r="ER84" s="55">
        <f t="shared" si="67"/>
        <v>0</v>
      </c>
      <c r="ES84" s="55">
        <f t="shared" si="67"/>
        <v>0</v>
      </c>
      <c r="ET84" s="55">
        <f t="shared" si="67"/>
        <v>0</v>
      </c>
      <c r="EU84" s="55">
        <f t="shared" si="67"/>
        <v>0</v>
      </c>
      <c r="EV84" s="55">
        <f t="shared" si="67"/>
        <v>0</v>
      </c>
      <c r="EW84" s="55">
        <f t="shared" si="67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6"/>
        <v>0</v>
      </c>
      <c r="FK84" s="55">
        <f t="shared" si="66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50"/>
        <v>0</v>
      </c>
      <c r="FQ84" s="55">
        <f t="shared" si="50"/>
        <v>0</v>
      </c>
      <c r="FR84" s="55">
        <f t="shared" si="50"/>
        <v>0</v>
      </c>
      <c r="FS84" s="55">
        <f t="shared" si="50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131">
        <v>30400025</v>
      </c>
      <c r="B85" s="89"/>
      <c r="C85" s="28" t="s">
        <v>315</v>
      </c>
      <c r="D85" s="5"/>
      <c r="E85" s="22">
        <v>5.05</v>
      </c>
      <c r="F85" s="23">
        <f t="shared" si="68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137">
        <v>30400025</v>
      </c>
      <c r="DF85" s="89"/>
      <c r="DG85" s="28" t="s">
        <v>315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5"/>
        <v>0</v>
      </c>
      <c r="EN85" s="55">
        <f t="shared" si="55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6"/>
        <v>0</v>
      </c>
      <c r="FC85" s="55">
        <f t="shared" si="66"/>
        <v>0</v>
      </c>
      <c r="FD85" s="55">
        <f t="shared" si="66"/>
        <v>0</v>
      </c>
      <c r="FE85" s="55">
        <f t="shared" si="66"/>
        <v>0</v>
      </c>
      <c r="FF85" s="55">
        <f t="shared" si="66"/>
        <v>0</v>
      </c>
      <c r="FG85" s="55">
        <f t="shared" si="66"/>
        <v>0</v>
      </c>
      <c r="FH85" s="55">
        <f t="shared" si="66"/>
        <v>0</v>
      </c>
      <c r="FI85" s="55">
        <f t="shared" si="66"/>
        <v>0</v>
      </c>
      <c r="FJ85" s="55">
        <f t="shared" si="66"/>
        <v>0</v>
      </c>
      <c r="FK85" s="55">
        <f t="shared" si="66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50"/>
        <v>0</v>
      </c>
      <c r="FQ85" s="55">
        <f t="shared" si="50"/>
        <v>0</v>
      </c>
      <c r="FR85" s="55">
        <f t="shared" si="50"/>
        <v>0</v>
      </c>
      <c r="FS85" s="55">
        <f t="shared" si="50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131">
        <v>30400024</v>
      </c>
      <c r="B86" s="89"/>
      <c r="C86" s="28" t="s">
        <v>330</v>
      </c>
      <c r="D86" s="5"/>
      <c r="E86" s="22">
        <v>5.05</v>
      </c>
      <c r="F86" s="23">
        <f t="shared" si="68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137">
        <v>30400024</v>
      </c>
      <c r="DF86" s="89"/>
      <c r="DG86" s="28" t="s">
        <v>330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5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6"/>
        <v>0</v>
      </c>
      <c r="FC86" s="55">
        <f t="shared" si="66"/>
        <v>0</v>
      </c>
      <c r="FD86" s="55">
        <f t="shared" si="66"/>
        <v>0</v>
      </c>
      <c r="FE86" s="55">
        <f t="shared" si="66"/>
        <v>0</v>
      </c>
      <c r="FF86" s="55">
        <f t="shared" si="66"/>
        <v>0</v>
      </c>
      <c r="FG86" s="55">
        <f t="shared" si="66"/>
        <v>0</v>
      </c>
      <c r="FH86" s="55">
        <f t="shared" si="66"/>
        <v>0</v>
      </c>
      <c r="FI86" s="55">
        <f t="shared" si="66"/>
        <v>0</v>
      </c>
      <c r="FJ86" s="55">
        <f t="shared" si="66"/>
        <v>0</v>
      </c>
      <c r="FK86" s="55">
        <f t="shared" si="66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50"/>
        <v>0</v>
      </c>
      <c r="FQ86" s="55">
        <f t="shared" si="50"/>
        <v>0</v>
      </c>
      <c r="FR86" s="55">
        <f t="shared" si="50"/>
        <v>0</v>
      </c>
      <c r="FS86" s="55">
        <f t="shared" si="50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131">
        <v>30400023</v>
      </c>
      <c r="B87" s="90"/>
      <c r="C87" s="28" t="s">
        <v>307</v>
      </c>
      <c r="D87" s="5"/>
      <c r="E87" s="22">
        <v>5.05</v>
      </c>
      <c r="F87" s="23">
        <f t="shared" si="68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137">
        <v>30400023</v>
      </c>
      <c r="DF87" s="90"/>
      <c r="DG87" s="28" t="s">
        <v>307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5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6"/>
        <v>0</v>
      </c>
      <c r="FC87" s="55">
        <f t="shared" si="66"/>
        <v>0</v>
      </c>
      <c r="FD87" s="55">
        <f t="shared" si="66"/>
        <v>0</v>
      </c>
      <c r="FE87" s="55">
        <f t="shared" si="66"/>
        <v>0</v>
      </c>
      <c r="FF87" s="55">
        <f t="shared" si="66"/>
        <v>0</v>
      </c>
      <c r="FG87" s="55">
        <f t="shared" si="66"/>
        <v>0</v>
      </c>
      <c r="FH87" s="55">
        <f t="shared" si="66"/>
        <v>0</v>
      </c>
      <c r="FI87" s="55">
        <f t="shared" si="66"/>
        <v>0</v>
      </c>
      <c r="FJ87" s="55">
        <f t="shared" si="66"/>
        <v>0</v>
      </c>
      <c r="FK87" s="55">
        <f t="shared" si="66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50"/>
        <v>0</v>
      </c>
      <c r="FQ87" s="55">
        <f t="shared" si="50"/>
        <v>0</v>
      </c>
      <c r="FR87" s="55">
        <f t="shared" si="50"/>
        <v>0</v>
      </c>
      <c r="FS87" s="55">
        <f t="shared" si="50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131">
        <v>30400018</v>
      </c>
      <c r="B88" s="88" t="s">
        <v>367</v>
      </c>
      <c r="C88" s="28" t="s">
        <v>360</v>
      </c>
      <c r="D88" s="5"/>
      <c r="E88" s="22">
        <v>5.05</v>
      </c>
      <c r="F88" s="23">
        <f t="shared" si="68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137">
        <v>30400018</v>
      </c>
      <c r="DF88" s="88" t="s">
        <v>367</v>
      </c>
      <c r="DG88" s="28" t="s">
        <v>360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5"/>
        <v>0</v>
      </c>
      <c r="EN88" s="55">
        <f t="shared" si="55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6"/>
        <v>0</v>
      </c>
      <c r="FC88" s="55">
        <f t="shared" si="66"/>
        <v>0</v>
      </c>
      <c r="FD88" s="55">
        <f t="shared" si="66"/>
        <v>0</v>
      </c>
      <c r="FE88" s="55">
        <f t="shared" si="66"/>
        <v>0</v>
      </c>
      <c r="FF88" s="55">
        <f t="shared" si="66"/>
        <v>0</v>
      </c>
      <c r="FG88" s="55">
        <f t="shared" si="66"/>
        <v>0</v>
      </c>
      <c r="FH88" s="55">
        <f t="shared" si="66"/>
        <v>0</v>
      </c>
      <c r="FI88" s="55">
        <f t="shared" si="66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50"/>
        <v>0</v>
      </c>
      <c r="FQ88" s="55">
        <f t="shared" si="50"/>
        <v>0</v>
      </c>
      <c r="FR88" s="55">
        <f t="shared" si="50"/>
        <v>0</v>
      </c>
      <c r="FS88" s="55">
        <f t="shared" si="50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131">
        <v>30400021</v>
      </c>
      <c r="B89" s="89"/>
      <c r="C89" s="28" t="s">
        <v>315</v>
      </c>
      <c r="D89" s="5"/>
      <c r="E89" s="22">
        <v>5.05</v>
      </c>
      <c r="F89" s="23">
        <f t="shared" si="68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137">
        <v>30400021</v>
      </c>
      <c r="DF89" s="89"/>
      <c r="DG89" s="28" t="s">
        <v>315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6"/>
        <v>0</v>
      </c>
      <c r="FC89" s="55">
        <f t="shared" si="66"/>
        <v>0</v>
      </c>
      <c r="FD89" s="55">
        <f t="shared" si="66"/>
        <v>0</v>
      </c>
      <c r="FE89" s="55">
        <f t="shared" si="66"/>
        <v>0</v>
      </c>
      <c r="FF89" s="55">
        <f t="shared" si="66"/>
        <v>0</v>
      </c>
      <c r="FG89" s="55">
        <f t="shared" si="66"/>
        <v>0</v>
      </c>
      <c r="FH89" s="55">
        <f t="shared" si="66"/>
        <v>0</v>
      </c>
      <c r="FI89" s="55">
        <f t="shared" si="66"/>
        <v>0</v>
      </c>
      <c r="FJ89" s="55">
        <f t="shared" si="66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50"/>
        <v>0</v>
      </c>
      <c r="FQ89" s="55">
        <f t="shared" si="50"/>
        <v>0</v>
      </c>
      <c r="FR89" s="55">
        <f t="shared" si="50"/>
        <v>0</v>
      </c>
      <c r="FS89" s="55">
        <f t="shared" si="50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131">
        <v>30400020</v>
      </c>
      <c r="B90" s="89"/>
      <c r="C90" s="28" t="s">
        <v>330</v>
      </c>
      <c r="D90" s="5"/>
      <c r="E90" s="22">
        <v>5.05</v>
      </c>
      <c r="F90" s="23">
        <f t="shared" si="68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2"/>
        <v/>
      </c>
      <c r="DB90" s="4" t="str">
        <f t="shared" si="52"/>
        <v/>
      </c>
      <c r="DC90" s="4" t="str">
        <f t="shared" si="52"/>
        <v/>
      </c>
      <c r="DE90" s="137">
        <v>30400020</v>
      </c>
      <c r="DF90" s="89"/>
      <c r="DG90" s="28" t="s">
        <v>330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50"/>
        <v>0</v>
      </c>
      <c r="FQ90" s="55">
        <f t="shared" si="50"/>
        <v>0</v>
      </c>
      <c r="FR90" s="55">
        <f t="shared" si="50"/>
        <v>0</v>
      </c>
      <c r="FS90" s="55">
        <f t="shared" si="50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3"/>
        <v/>
      </c>
      <c r="HF90" s="4" t="str">
        <f t="shared" si="53"/>
        <v/>
      </c>
      <c r="HG90" s="4" t="str">
        <f t="shared" si="53"/>
        <v/>
      </c>
    </row>
    <row r="91" spans="1:215" s="1" customFormat="1" ht="15" hidden="1" customHeight="1">
      <c r="A91" s="131">
        <v>30400019</v>
      </c>
      <c r="B91" s="90"/>
      <c r="C91" s="28" t="s">
        <v>307</v>
      </c>
      <c r="D91" s="5"/>
      <c r="E91" s="22">
        <v>5.05</v>
      </c>
      <c r="F91" s="23">
        <f t="shared" si="68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2"/>
        <v/>
      </c>
      <c r="DB91" s="4" t="str">
        <f t="shared" si="52"/>
        <v/>
      </c>
      <c r="DC91" s="4" t="str">
        <f t="shared" si="52"/>
        <v/>
      </c>
      <c r="DE91" s="137">
        <v>30400019</v>
      </c>
      <c r="DF91" s="90"/>
      <c r="DG91" s="28" t="s">
        <v>307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50"/>
        <v>0</v>
      </c>
      <c r="FQ91" s="55">
        <f t="shared" si="50"/>
        <v>0</v>
      </c>
      <c r="FR91" s="55">
        <f t="shared" si="50"/>
        <v>0</v>
      </c>
      <c r="FS91" s="55">
        <f t="shared" si="50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3"/>
        <v/>
      </c>
      <c r="HF91" s="4" t="str">
        <f t="shared" si="53"/>
        <v/>
      </c>
      <c r="HG91" s="4" t="str">
        <f t="shared" si="53"/>
        <v/>
      </c>
    </row>
    <row r="92" spans="1:215" s="8" customFormat="1" ht="15" hidden="1" customHeight="1">
      <c r="A92" s="131">
        <v>30100029</v>
      </c>
      <c r="B92" s="88" t="s">
        <v>368</v>
      </c>
      <c r="C92" s="28" t="s">
        <v>306</v>
      </c>
      <c r="D92" s="5"/>
      <c r="E92" s="22">
        <v>5.08</v>
      </c>
      <c r="F92" s="23">
        <f t="shared" si="68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2"/>
        <v/>
      </c>
      <c r="DB92" s="4" t="str">
        <f t="shared" si="52"/>
        <v/>
      </c>
      <c r="DC92" s="4" t="str">
        <f t="shared" si="52"/>
        <v/>
      </c>
      <c r="DE92" s="137">
        <v>30100029</v>
      </c>
      <c r="DF92" s="88" t="s">
        <v>368</v>
      </c>
      <c r="DG92" s="28" t="s">
        <v>306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50"/>
        <v>0</v>
      </c>
      <c r="FQ92" s="55">
        <f t="shared" si="50"/>
        <v>0</v>
      </c>
      <c r="FR92" s="55">
        <f t="shared" si="50"/>
        <v>0</v>
      </c>
      <c r="FS92" s="55">
        <f t="shared" si="50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3"/>
        <v/>
      </c>
      <c r="HF92" s="4" t="str">
        <f t="shared" si="53"/>
        <v/>
      </c>
      <c r="HG92" s="4" t="str">
        <f t="shared" si="53"/>
        <v/>
      </c>
    </row>
    <row r="93" spans="1:215" s="8" customFormat="1" ht="15" hidden="1" customHeight="1">
      <c r="A93" s="131">
        <v>30100022</v>
      </c>
      <c r="B93" s="89"/>
      <c r="C93" s="28" t="s">
        <v>307</v>
      </c>
      <c r="D93" s="5"/>
      <c r="E93" s="22">
        <v>5.08</v>
      </c>
      <c r="F93" s="23">
        <f t="shared" si="68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2"/>
        <v/>
      </c>
      <c r="DB93" s="4" t="str">
        <f t="shared" si="52"/>
        <v/>
      </c>
      <c r="DC93" s="4" t="str">
        <f t="shared" si="52"/>
        <v/>
      </c>
      <c r="DE93" s="137">
        <v>30100022</v>
      </c>
      <c r="DF93" s="89"/>
      <c r="DG93" s="28" t="s">
        <v>307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50"/>
        <v>0</v>
      </c>
      <c r="FQ93" s="55">
        <f t="shared" si="50"/>
        <v>0</v>
      </c>
      <c r="FR93" s="55">
        <f t="shared" si="50"/>
        <v>0</v>
      </c>
      <c r="FS93" s="55">
        <f t="shared" si="50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3"/>
        <v/>
      </c>
      <c r="HF93" s="4" t="str">
        <f t="shared" si="53"/>
        <v/>
      </c>
      <c r="HG93" s="4" t="str">
        <f t="shared" si="53"/>
        <v/>
      </c>
    </row>
    <row r="94" spans="1:215" s="8" customFormat="1" ht="15" hidden="1" customHeight="1">
      <c r="A94" s="131">
        <v>30100026</v>
      </c>
      <c r="B94" s="89"/>
      <c r="C94" s="28" t="s">
        <v>304</v>
      </c>
      <c r="D94" s="5"/>
      <c r="E94" s="22">
        <v>5.08</v>
      </c>
      <c r="F94" s="23">
        <f t="shared" si="68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2"/>
        <v/>
      </c>
      <c r="DB94" s="4" t="str">
        <f t="shared" si="52"/>
        <v/>
      </c>
      <c r="DC94" s="4" t="str">
        <f t="shared" si="52"/>
        <v/>
      </c>
      <c r="DE94" s="137">
        <v>30100026</v>
      </c>
      <c r="DF94" s="89"/>
      <c r="DG94" s="28" t="s">
        <v>304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50"/>
        <v>0</v>
      </c>
      <c r="FQ94" s="55">
        <f t="shared" si="50"/>
        <v>0</v>
      </c>
      <c r="FR94" s="55">
        <f t="shared" si="50"/>
        <v>0</v>
      </c>
      <c r="FS94" s="55">
        <f t="shared" si="50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3"/>
        <v/>
      </c>
      <c r="HF94" s="4" t="str">
        <f t="shared" si="53"/>
        <v/>
      </c>
      <c r="HG94" s="4" t="str">
        <f t="shared" si="53"/>
        <v/>
      </c>
    </row>
    <row r="95" spans="1:215" s="8" customFormat="1" ht="15" hidden="1" customHeight="1">
      <c r="A95" s="131">
        <v>30100028</v>
      </c>
      <c r="B95" s="89"/>
      <c r="C95" s="28" t="s">
        <v>334</v>
      </c>
      <c r="D95" s="5"/>
      <c r="E95" s="22">
        <v>5.08</v>
      </c>
      <c r="F95" s="23">
        <f t="shared" si="68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2"/>
        <v/>
      </c>
      <c r="DB95" s="4" t="str">
        <f t="shared" si="52"/>
        <v/>
      </c>
      <c r="DC95" s="4" t="str">
        <f t="shared" si="52"/>
        <v/>
      </c>
      <c r="DE95" s="137">
        <v>30100028</v>
      </c>
      <c r="DF95" s="89"/>
      <c r="DG95" s="28" t="s">
        <v>334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50"/>
        <v>0</v>
      </c>
      <c r="FQ95" s="55">
        <f t="shared" si="50"/>
        <v>0</v>
      </c>
      <c r="FR95" s="55">
        <f t="shared" si="50"/>
        <v>0</v>
      </c>
      <c r="FS95" s="55">
        <f t="shared" si="50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3"/>
        <v/>
      </c>
      <c r="HF95" s="4" t="str">
        <f t="shared" si="53"/>
        <v/>
      </c>
      <c r="HG95" s="4" t="str">
        <f t="shared" si="53"/>
        <v/>
      </c>
    </row>
    <row r="96" spans="1:215" s="8" customFormat="1" ht="15" hidden="1" customHeight="1">
      <c r="A96" s="131">
        <v>30100025</v>
      </c>
      <c r="B96" s="89"/>
      <c r="C96" s="28" t="s">
        <v>313</v>
      </c>
      <c r="D96" s="5"/>
      <c r="E96" s="22">
        <v>5.08</v>
      </c>
      <c r="F96" s="23">
        <f t="shared" si="68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2"/>
        <v/>
      </c>
      <c r="DB96" s="4" t="str">
        <f t="shared" si="52"/>
        <v/>
      </c>
      <c r="DC96" s="4" t="str">
        <f t="shared" si="52"/>
        <v/>
      </c>
      <c r="DE96" s="137">
        <v>30100025</v>
      </c>
      <c r="DF96" s="89"/>
      <c r="DG96" s="28" t="s">
        <v>313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50"/>
        <v>0</v>
      </c>
      <c r="FQ96" s="55">
        <f t="shared" si="50"/>
        <v>0</v>
      </c>
      <c r="FR96" s="55">
        <f t="shared" si="50"/>
        <v>0</v>
      </c>
      <c r="FS96" s="55">
        <f t="shared" si="50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3"/>
        <v/>
      </c>
      <c r="HF96" s="4" t="str">
        <f t="shared" si="53"/>
        <v/>
      </c>
      <c r="HG96" s="4" t="str">
        <f t="shared" si="53"/>
        <v/>
      </c>
    </row>
    <row r="97" spans="1:215" s="8" customFormat="1" ht="15" hidden="1" customHeight="1">
      <c r="A97" s="131">
        <v>30100024</v>
      </c>
      <c r="B97" s="89"/>
      <c r="C97" s="28" t="s">
        <v>369</v>
      </c>
      <c r="D97" s="5"/>
      <c r="E97" s="22">
        <v>5.08</v>
      </c>
      <c r="F97" s="23">
        <f t="shared" si="68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2"/>
        <v/>
      </c>
      <c r="DB97" s="4" t="str">
        <f t="shared" si="52"/>
        <v/>
      </c>
      <c r="DC97" s="4" t="str">
        <f t="shared" si="52"/>
        <v/>
      </c>
      <c r="DE97" s="137">
        <v>30100024</v>
      </c>
      <c r="DF97" s="89"/>
      <c r="DG97" s="28" t="s">
        <v>369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50"/>
        <v>0</v>
      </c>
      <c r="FQ97" s="55">
        <f t="shared" si="50"/>
        <v>0</v>
      </c>
      <c r="FR97" s="55">
        <f t="shared" si="50"/>
        <v>0</v>
      </c>
      <c r="FS97" s="55">
        <f t="shared" si="50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3"/>
        <v/>
      </c>
      <c r="HF97" s="4" t="str">
        <f t="shared" si="53"/>
        <v/>
      </c>
      <c r="HG97" s="4" t="str">
        <f t="shared" si="53"/>
        <v/>
      </c>
    </row>
    <row r="98" spans="1:215" s="8" customFormat="1" ht="15" hidden="1" customHeight="1">
      <c r="A98" s="131">
        <v>30100023</v>
      </c>
      <c r="B98" s="89"/>
      <c r="C98" s="28" t="s">
        <v>330</v>
      </c>
      <c r="D98" s="5"/>
      <c r="E98" s="22">
        <v>5.08</v>
      </c>
      <c r="F98" s="23">
        <f t="shared" si="68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2"/>
        <v/>
      </c>
      <c r="DB98" s="4" t="str">
        <f t="shared" si="52"/>
        <v/>
      </c>
      <c r="DC98" s="4" t="str">
        <f t="shared" ref="CW98:DC161" si="105">IF(ISERROR(BO98/AW98*100),"",(BO98/AW98*100))</f>
        <v/>
      </c>
      <c r="DE98" s="137">
        <v>30100023</v>
      </c>
      <c r="DF98" s="89"/>
      <c r="DG98" s="28" t="s">
        <v>330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50"/>
        <v>0</v>
      </c>
      <c r="FQ98" s="55">
        <f t="shared" si="50"/>
        <v>0</v>
      </c>
      <c r="FR98" s="55">
        <f t="shared" si="50"/>
        <v>0</v>
      </c>
      <c r="FS98" s="55">
        <f t="shared" si="50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3"/>
        <v/>
      </c>
      <c r="HF98" s="4" t="str">
        <f t="shared" si="53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131">
        <v>30100027</v>
      </c>
      <c r="B99" s="90"/>
      <c r="C99" s="28" t="s">
        <v>315</v>
      </c>
      <c r="D99" s="5"/>
      <c r="E99" s="22">
        <v>5.08</v>
      </c>
      <c r="F99" s="23">
        <f t="shared" si="68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137">
        <v>30100027</v>
      </c>
      <c r="DF99" s="90"/>
      <c r="DG99" s="28" t="s">
        <v>315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50"/>
        <v>0</v>
      </c>
      <c r="FQ99" s="55">
        <f t="shared" si="50"/>
        <v>0</v>
      </c>
      <c r="FR99" s="55">
        <f t="shared" si="50"/>
        <v>0</v>
      </c>
      <c r="FS99" s="55">
        <f t="shared" si="50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131">
        <v>30100055</v>
      </c>
      <c r="B100" s="88" t="s">
        <v>370</v>
      </c>
      <c r="C100" s="30" t="s">
        <v>333</v>
      </c>
      <c r="D100" s="5"/>
      <c r="E100" s="22">
        <v>5.05</v>
      </c>
      <c r="F100" s="23">
        <f t="shared" si="68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137">
        <v>30100055</v>
      </c>
      <c r="DF100" s="88" t="s">
        <v>370</v>
      </c>
      <c r="DG100" s="30" t="s">
        <v>333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50"/>
        <v>0</v>
      </c>
      <c r="FQ100" s="55">
        <f t="shared" si="50"/>
        <v>0</v>
      </c>
      <c r="FR100" s="55">
        <f t="shared" si="50"/>
        <v>0</v>
      </c>
      <c r="FS100" s="55">
        <f t="shared" si="50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131">
        <v>30100056</v>
      </c>
      <c r="B101" s="89"/>
      <c r="C101" s="28" t="s">
        <v>330</v>
      </c>
      <c r="D101" s="5"/>
      <c r="E101" s="22">
        <v>5.05</v>
      </c>
      <c r="F101" s="23">
        <f t="shared" si="68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137">
        <v>30100056</v>
      </c>
      <c r="DF101" s="89"/>
      <c r="DG101" s="28" t="s">
        <v>330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50"/>
        <v>0</v>
      </c>
      <c r="FQ101" s="55">
        <f t="shared" si="50"/>
        <v>0</v>
      </c>
      <c r="FR101" s="55">
        <f t="shared" si="50"/>
        <v>0</v>
      </c>
      <c r="FS101" s="55">
        <f t="shared" si="50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131">
        <v>30100057</v>
      </c>
      <c r="B102" s="89"/>
      <c r="C102" s="30" t="s">
        <v>371</v>
      </c>
      <c r="D102" s="5"/>
      <c r="E102" s="22">
        <v>5.05</v>
      </c>
      <c r="F102" s="23">
        <f t="shared" si="68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137">
        <v>30100057</v>
      </c>
      <c r="DF102" s="89"/>
      <c r="DG102" s="30" t="s">
        <v>371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50"/>
        <v>0</v>
      </c>
      <c r="FQ102" s="55">
        <f t="shared" si="50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131">
        <v>30100058</v>
      </c>
      <c r="B103" s="90"/>
      <c r="C103" s="30" t="s">
        <v>313</v>
      </c>
      <c r="D103" s="5"/>
      <c r="E103" s="22">
        <v>5.05</v>
      </c>
      <c r="F103" s="23">
        <f t="shared" si="68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137">
        <v>30100058</v>
      </c>
      <c r="DF103" s="90"/>
      <c r="DG103" s="30" t="s">
        <v>313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139">
        <v>30500001</v>
      </c>
      <c r="B104" s="88" t="s">
        <v>372</v>
      </c>
      <c r="C104" s="30" t="s">
        <v>335</v>
      </c>
      <c r="D104" s="5"/>
      <c r="E104" s="22">
        <v>5.07</v>
      </c>
      <c r="F104" s="23">
        <f t="shared" si="68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140">
        <v>30500001</v>
      </c>
      <c r="DF104" s="88" t="s">
        <v>372</v>
      </c>
      <c r="DG104" s="30" t="s">
        <v>335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139">
        <v>30500002</v>
      </c>
      <c r="B105" s="89"/>
      <c r="C105" s="30" t="s">
        <v>373</v>
      </c>
      <c r="D105" s="5"/>
      <c r="E105" s="22">
        <v>5.07</v>
      </c>
      <c r="F105" s="23">
        <f t="shared" si="68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140">
        <v>30500002</v>
      </c>
      <c r="DF105" s="89"/>
      <c r="DG105" s="30" t="s">
        <v>373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139">
        <v>30500003</v>
      </c>
      <c r="B106" s="89"/>
      <c r="C106" s="30" t="s">
        <v>374</v>
      </c>
      <c r="D106" s="5"/>
      <c r="E106" s="22">
        <v>5.07</v>
      </c>
      <c r="F106" s="23">
        <f t="shared" si="68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140">
        <v>30500003</v>
      </c>
      <c r="DF106" s="89"/>
      <c r="DG106" s="30" t="s">
        <v>374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139">
        <v>30500004</v>
      </c>
      <c r="B107" s="90"/>
      <c r="C107" s="30" t="s">
        <v>375</v>
      </c>
      <c r="D107" s="5"/>
      <c r="E107" s="22">
        <v>5.07</v>
      </c>
      <c r="F107" s="23">
        <f t="shared" si="68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140">
        <v>30500004</v>
      </c>
      <c r="DF107" s="90"/>
      <c r="DG107" s="30" t="s">
        <v>375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139">
        <v>30700005</v>
      </c>
      <c r="B108" s="88" t="s">
        <v>376</v>
      </c>
      <c r="C108" s="30" t="s">
        <v>335</v>
      </c>
      <c r="D108" s="5"/>
      <c r="E108" s="22">
        <v>5.04</v>
      </c>
      <c r="F108" s="23">
        <f t="shared" si="68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140">
        <v>30700005</v>
      </c>
      <c r="DF108" s="88" t="s">
        <v>376</v>
      </c>
      <c r="DG108" s="30" t="s">
        <v>335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139">
        <v>30700002</v>
      </c>
      <c r="B109" s="89"/>
      <c r="C109" s="30" t="s">
        <v>373</v>
      </c>
      <c r="D109" s="5"/>
      <c r="E109" s="22">
        <v>5.04</v>
      </c>
      <c r="F109" s="23">
        <f t="shared" si="68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140">
        <v>30700002</v>
      </c>
      <c r="DF109" s="89"/>
      <c r="DG109" s="30" t="s">
        <v>373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139">
        <v>30700003</v>
      </c>
      <c r="B110" s="89"/>
      <c r="C110" s="30" t="s">
        <v>374</v>
      </c>
      <c r="D110" s="5"/>
      <c r="E110" s="22">
        <v>5.04</v>
      </c>
      <c r="F110" s="23">
        <f t="shared" si="68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140">
        <v>30700003</v>
      </c>
      <c r="DF110" s="89"/>
      <c r="DG110" s="30" t="s">
        <v>374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139">
        <v>30700004</v>
      </c>
      <c r="B111" s="90"/>
      <c r="C111" s="30" t="s">
        <v>375</v>
      </c>
      <c r="D111" s="5"/>
      <c r="E111" s="22">
        <v>5.04</v>
      </c>
      <c r="F111" s="23">
        <f t="shared" si="68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140">
        <v>30700004</v>
      </c>
      <c r="DF111" s="90"/>
      <c r="DG111" s="30" t="s">
        <v>375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131">
        <v>30600009</v>
      </c>
      <c r="B112" s="88" t="s">
        <v>377</v>
      </c>
      <c r="C112" s="30" t="s">
        <v>378</v>
      </c>
      <c r="D112" s="5"/>
      <c r="E112" s="22">
        <v>5.05</v>
      </c>
      <c r="F112" s="23">
        <f t="shared" si="68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137">
        <v>30600009</v>
      </c>
      <c r="DF112" s="88" t="s">
        <v>377</v>
      </c>
      <c r="DG112" s="30" t="s">
        <v>378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131">
        <v>30600010</v>
      </c>
      <c r="B113" s="90"/>
      <c r="C113" s="30" t="s">
        <v>350</v>
      </c>
      <c r="D113" s="5"/>
      <c r="E113" s="22">
        <v>5.05</v>
      </c>
      <c r="F113" s="23">
        <f t="shared" si="68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137">
        <v>30600010</v>
      </c>
      <c r="DF113" s="90"/>
      <c r="DG113" s="30" t="s">
        <v>350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131">
        <v>30400026</v>
      </c>
      <c r="B114" s="88" t="s">
        <v>379</v>
      </c>
      <c r="C114" s="30" t="s">
        <v>355</v>
      </c>
      <c r="D114" s="5"/>
      <c r="E114" s="22">
        <v>5.05</v>
      </c>
      <c r="F114" s="23">
        <f t="shared" si="68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137">
        <v>30400026</v>
      </c>
      <c r="DF114" s="88" t="s">
        <v>379</v>
      </c>
      <c r="DG114" s="30" t="s">
        <v>355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131">
        <v>30400027</v>
      </c>
      <c r="B115" s="89"/>
      <c r="C115" s="30" t="s">
        <v>321</v>
      </c>
      <c r="D115" s="5"/>
      <c r="E115" s="22">
        <v>5.05</v>
      </c>
      <c r="F115" s="23">
        <f t="shared" si="68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137">
        <v>30400027</v>
      </c>
      <c r="DF115" s="89"/>
      <c r="DG115" s="30" t="s">
        <v>321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131">
        <v>30400028</v>
      </c>
      <c r="B116" s="90"/>
      <c r="C116" s="30" t="s">
        <v>380</v>
      </c>
      <c r="D116" s="5"/>
      <c r="E116" s="22">
        <v>5.05</v>
      </c>
      <c r="F116" s="23">
        <f t="shared" si="68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137">
        <v>30400028</v>
      </c>
      <c r="DF116" s="90"/>
      <c r="DG116" s="30" t="s">
        <v>380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131">
        <v>30400004</v>
      </c>
      <c r="B117" s="88" t="s">
        <v>381</v>
      </c>
      <c r="C117" s="30" t="s">
        <v>355</v>
      </c>
      <c r="D117" s="5"/>
      <c r="E117" s="22">
        <v>5.03</v>
      </c>
      <c r="F117" s="23">
        <f t="shared" si="68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137">
        <v>30400004</v>
      </c>
      <c r="DF117" s="88" t="s">
        <v>381</v>
      </c>
      <c r="DG117" s="30" t="s">
        <v>355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131">
        <v>30400003</v>
      </c>
      <c r="B118" s="89"/>
      <c r="C118" s="30" t="s">
        <v>333</v>
      </c>
      <c r="D118" s="5"/>
      <c r="E118" s="22">
        <v>5.03</v>
      </c>
      <c r="F118" s="23">
        <f t="shared" si="68"/>
        <v>0</v>
      </c>
      <c r="G118" s="44">
        <f>+'[2]12'!$L$111</f>
        <v>209.59999999999997</v>
      </c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137">
        <v>30400003</v>
      </c>
      <c r="DF118" s="89"/>
      <c r="DG118" s="30" t="s">
        <v>333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209.59999999999997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>
        <f t="shared" si="85"/>
        <v>0</v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131">
        <v>30400005</v>
      </c>
      <c r="B119" s="90"/>
      <c r="C119" s="30" t="s">
        <v>380</v>
      </c>
      <c r="D119" s="5"/>
      <c r="E119" s="22">
        <v>5.03</v>
      </c>
      <c r="F119" s="23">
        <f t="shared" si="68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137">
        <v>30400005</v>
      </c>
      <c r="DF119" s="90"/>
      <c r="DG119" s="30" t="s">
        <v>380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131">
        <v>30300005</v>
      </c>
      <c r="B120" s="88" t="s">
        <v>382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137">
        <v>30300005</v>
      </c>
      <c r="DF120" s="88" t="s">
        <v>382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131">
        <v>30300004</v>
      </c>
      <c r="B121" s="89"/>
      <c r="C121" s="30" t="s">
        <v>383</v>
      </c>
      <c r="D121" s="5"/>
      <c r="E121" s="22">
        <v>5.03</v>
      </c>
      <c r="F121" s="23">
        <f t="shared" si="68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137">
        <v>30300004</v>
      </c>
      <c r="DF121" s="89"/>
      <c r="DG121" s="30" t="s">
        <v>383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131">
        <v>30300006</v>
      </c>
      <c r="B122" s="90"/>
      <c r="C122" s="30" t="s">
        <v>312</v>
      </c>
      <c r="D122" s="5"/>
      <c r="E122" s="22">
        <v>5.03</v>
      </c>
      <c r="F122" s="23">
        <f t="shared" si="68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137">
        <v>30300006</v>
      </c>
      <c r="DF122" s="90"/>
      <c r="DG122" s="30" t="s">
        <v>312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131">
        <v>30100003</v>
      </c>
      <c r="B123" s="88" t="s">
        <v>384</v>
      </c>
      <c r="C123" s="30" t="s">
        <v>339</v>
      </c>
      <c r="D123" s="5"/>
      <c r="E123" s="22">
        <v>5.03</v>
      </c>
      <c r="F123" s="23">
        <f t="shared" si="68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137">
        <v>30100003</v>
      </c>
      <c r="DF123" s="88" t="s">
        <v>384</v>
      </c>
      <c r="DG123" s="30" t="s">
        <v>339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131">
        <v>30100004</v>
      </c>
      <c r="B124" s="89"/>
      <c r="C124" s="30" t="s">
        <v>313</v>
      </c>
      <c r="D124" s="5"/>
      <c r="E124" s="22">
        <v>5.03</v>
      </c>
      <c r="F124" s="23">
        <f t="shared" si="68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137">
        <v>30100004</v>
      </c>
      <c r="DF124" s="89"/>
      <c r="DG124" s="30" t="s">
        <v>313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131">
        <v>30100005</v>
      </c>
      <c r="B125" s="89"/>
      <c r="C125" s="30" t="s">
        <v>355</v>
      </c>
      <c r="D125" s="5"/>
      <c r="E125" s="22">
        <v>5.03</v>
      </c>
      <c r="F125" s="23">
        <f t="shared" si="68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137">
        <v>30100005</v>
      </c>
      <c r="DF125" s="89"/>
      <c r="DG125" s="30" t="s">
        <v>355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131">
        <v>30100006</v>
      </c>
      <c r="B126" s="90"/>
      <c r="C126" s="30" t="s">
        <v>385</v>
      </c>
      <c r="D126" s="5"/>
      <c r="E126" s="22">
        <v>5.03</v>
      </c>
      <c r="F126" s="23">
        <f t="shared" si="68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137">
        <v>30100006</v>
      </c>
      <c r="DF126" s="90"/>
      <c r="DG126" s="30" t="s">
        <v>385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144">
        <v>30700007</v>
      </c>
      <c r="B127" s="88" t="s">
        <v>386</v>
      </c>
      <c r="C127" s="30" t="s">
        <v>387</v>
      </c>
      <c r="D127" s="5"/>
      <c r="E127" s="22">
        <v>4.8600000000000003</v>
      </c>
      <c r="F127" s="23">
        <f t="shared" si="68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145">
        <v>30700007</v>
      </c>
      <c r="DF127" s="88" t="s">
        <v>386</v>
      </c>
      <c r="DG127" s="30" t="s">
        <v>387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144">
        <v>30700006</v>
      </c>
      <c r="B128" s="89"/>
      <c r="C128" s="30" t="s">
        <v>388</v>
      </c>
      <c r="D128" s="5"/>
      <c r="E128" s="22">
        <v>4.8600000000000003</v>
      </c>
      <c r="F128" s="23">
        <f t="shared" si="68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145">
        <v>30700006</v>
      </c>
      <c r="DF128" s="89"/>
      <c r="DG128" s="30" t="s">
        <v>388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144">
        <v>30700008</v>
      </c>
      <c r="B129" s="89"/>
      <c r="C129" s="30" t="s">
        <v>322</v>
      </c>
      <c r="D129" s="5"/>
      <c r="E129" s="22">
        <v>4.8600000000000003</v>
      </c>
      <c r="F129" s="23">
        <f t="shared" si="68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145">
        <v>30700008</v>
      </c>
      <c r="DF129" s="89"/>
      <c r="DG129" s="30" t="s">
        <v>322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144">
        <v>30700009</v>
      </c>
      <c r="B130" s="90"/>
      <c r="C130" s="30" t="s">
        <v>385</v>
      </c>
      <c r="D130" s="5"/>
      <c r="E130" s="22">
        <v>4.8600000000000003</v>
      </c>
      <c r="F130" s="23">
        <f t="shared" si="68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145">
        <v>30700009</v>
      </c>
      <c r="DF130" s="90"/>
      <c r="DG130" s="30" t="s">
        <v>385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131">
        <v>30300002</v>
      </c>
      <c r="B131" s="88" t="s">
        <v>389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137">
        <v>30300002</v>
      </c>
      <c r="DF131" s="88" t="s">
        <v>389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131">
        <v>30300001</v>
      </c>
      <c r="B132" s="89"/>
      <c r="C132" s="30" t="s">
        <v>383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137">
        <v>30300001</v>
      </c>
      <c r="DF132" s="89"/>
      <c r="DG132" s="30" t="s">
        <v>383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131">
        <v>30300003</v>
      </c>
      <c r="B133" s="90"/>
      <c r="C133" s="30" t="s">
        <v>312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137">
        <v>30300003</v>
      </c>
      <c r="DF133" s="90"/>
      <c r="DG133" s="30" t="s">
        <v>312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131">
        <v>30100059</v>
      </c>
      <c r="B134" s="88" t="s">
        <v>390</v>
      </c>
      <c r="C134" s="30" t="s">
        <v>333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137">
        <v>30100059</v>
      </c>
      <c r="DF134" s="88" t="s">
        <v>390</v>
      </c>
      <c r="DG134" s="30" t="s">
        <v>333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131">
        <v>30100060</v>
      </c>
      <c r="B135" s="90"/>
      <c r="C135" s="30" t="s">
        <v>313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137">
        <v>30100060</v>
      </c>
      <c r="DF135" s="90"/>
      <c r="DG135" s="30" t="s">
        <v>313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131">
        <v>30600014</v>
      </c>
      <c r="B136" s="88" t="s">
        <v>391</v>
      </c>
      <c r="C136" s="30" t="s">
        <v>312</v>
      </c>
      <c r="D136" s="5"/>
      <c r="E136" s="22">
        <v>5.03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137">
        <v>30600014</v>
      </c>
      <c r="DF136" s="88" t="s">
        <v>391</v>
      </c>
      <c r="DG136" s="30" t="s">
        <v>312</v>
      </c>
      <c r="DH136" s="5">
        <f t="shared" si="132"/>
        <v>0</v>
      </c>
      <c r="DI136" s="22">
        <v>5.03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131">
        <v>30600012</v>
      </c>
      <c r="B137" s="89"/>
      <c r="C137" s="30" t="s">
        <v>301</v>
      </c>
      <c r="D137" s="5"/>
      <c r="E137" s="22">
        <v>5.03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137">
        <v>30600012</v>
      </c>
      <c r="DF137" s="89"/>
      <c r="DG137" s="30" t="s">
        <v>301</v>
      </c>
      <c r="DH137" s="5">
        <f t="shared" si="132"/>
        <v>0</v>
      </c>
      <c r="DI137" s="22">
        <v>5.03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131">
        <v>30600011</v>
      </c>
      <c r="B138" s="89"/>
      <c r="C138" s="30" t="s">
        <v>333</v>
      </c>
      <c r="D138" s="5"/>
      <c r="E138" s="22">
        <v>5.03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137">
        <v>30600011</v>
      </c>
      <c r="DF138" s="89"/>
      <c r="DG138" s="30" t="s">
        <v>333</v>
      </c>
      <c r="DH138" s="5">
        <f t="shared" si="132"/>
        <v>0</v>
      </c>
      <c r="DI138" s="22">
        <v>5.03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131">
        <v>30600013</v>
      </c>
      <c r="B139" s="90"/>
      <c r="C139" s="30" t="s">
        <v>392</v>
      </c>
      <c r="D139" s="5"/>
      <c r="E139" s="22">
        <v>5.03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137">
        <v>30600013</v>
      </c>
      <c r="DF139" s="90"/>
      <c r="DG139" s="30" t="s">
        <v>392</v>
      </c>
      <c r="DH139" s="5">
        <f t="shared" si="132"/>
        <v>0</v>
      </c>
      <c r="DI139" s="22">
        <v>5.03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131">
        <v>30700017</v>
      </c>
      <c r="B140" s="31" t="s">
        <v>393</v>
      </c>
      <c r="C140" s="31" t="s">
        <v>394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137">
        <v>30700017</v>
      </c>
      <c r="DF140" s="31" t="s">
        <v>393</v>
      </c>
      <c r="DG140" s="31" t="s">
        <v>394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131">
        <v>30700016</v>
      </c>
      <c r="B141" s="31" t="s">
        <v>395</v>
      </c>
      <c r="C141" s="31" t="s">
        <v>396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137">
        <v>30700016</v>
      </c>
      <c r="DF141" s="31" t="s">
        <v>395</v>
      </c>
      <c r="DG141" s="31" t="s">
        <v>396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131">
        <v>30700014</v>
      </c>
      <c r="B142" s="31" t="s">
        <v>397</v>
      </c>
      <c r="C142" s="31" t="s">
        <v>398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137">
        <v>30700014</v>
      </c>
      <c r="DF142" s="31" t="s">
        <v>397</v>
      </c>
      <c r="DG142" s="31" t="s">
        <v>398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131">
        <v>30700013</v>
      </c>
      <c r="B143" s="31" t="s">
        <v>399</v>
      </c>
      <c r="C143" s="31" t="s">
        <v>400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137">
        <v>30700013</v>
      </c>
      <c r="DF143" s="31" t="s">
        <v>399</v>
      </c>
      <c r="DG143" s="31" t="s">
        <v>400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131">
        <v>30700015</v>
      </c>
      <c r="B144" s="31" t="s">
        <v>401</v>
      </c>
      <c r="C144" s="31" t="s">
        <v>402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137">
        <v>30700015</v>
      </c>
      <c r="DF144" s="31" t="s">
        <v>401</v>
      </c>
      <c r="DG144" s="31" t="s">
        <v>402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131">
        <v>30700012</v>
      </c>
      <c r="B145" s="31" t="s">
        <v>403</v>
      </c>
      <c r="C145" s="31" t="s">
        <v>402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137">
        <v>30700012</v>
      </c>
      <c r="DF145" s="31" t="s">
        <v>403</v>
      </c>
      <c r="DG145" s="31" t="s">
        <v>402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131">
        <v>30700018</v>
      </c>
      <c r="B146" s="31" t="s">
        <v>404</v>
      </c>
      <c r="C146" s="31" t="s">
        <v>402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137">
        <v>30700018</v>
      </c>
      <c r="DF146" s="31" t="s">
        <v>404</v>
      </c>
      <c r="DG146" s="31" t="s">
        <v>402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131">
        <v>30700011</v>
      </c>
      <c r="B147" s="31" t="s">
        <v>405</v>
      </c>
      <c r="C147" s="31" t="s">
        <v>406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137">
        <v>30700011</v>
      </c>
      <c r="DF147" s="31" t="s">
        <v>405</v>
      </c>
      <c r="DG147" s="31" t="s">
        <v>406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139">
        <v>30601015</v>
      </c>
      <c r="B148" s="31" t="s">
        <v>407</v>
      </c>
      <c r="C148" s="31" t="s">
        <v>408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140">
        <v>30601015</v>
      </c>
      <c r="DF148" s="31" t="s">
        <v>407</v>
      </c>
      <c r="DG148" s="31" t="s">
        <v>408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139">
        <v>30101066</v>
      </c>
      <c r="B149" s="31" t="s">
        <v>409</v>
      </c>
      <c r="C149" s="31" t="s">
        <v>408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140">
        <v>30101066</v>
      </c>
      <c r="DF149" s="31" t="s">
        <v>409</v>
      </c>
      <c r="DG149" s="31" t="s">
        <v>408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139">
        <v>30700001</v>
      </c>
      <c r="B150" s="69" t="s">
        <v>410</v>
      </c>
      <c r="C150" s="30" t="s">
        <v>411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140">
        <v>30700001</v>
      </c>
      <c r="DF150" s="69" t="s">
        <v>410</v>
      </c>
      <c r="DG150" s="30" t="s">
        <v>411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69" t="s">
        <v>412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69" t="s">
        <v>412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1743</v>
      </c>
      <c r="E152" s="44"/>
      <c r="F152" s="45">
        <f>SUM(F4:F151)</f>
        <v>8785.2899999999991</v>
      </c>
      <c r="G152" s="45">
        <f t="shared" ref="G152:J152" si="155">SUM(G4:G151)</f>
        <v>7743.4915000000001</v>
      </c>
      <c r="H152" s="45">
        <f t="shared" si="155"/>
        <v>27.450000000000003</v>
      </c>
      <c r="I152" s="45">
        <f t="shared" si="155"/>
        <v>0</v>
      </c>
      <c r="J152" s="45">
        <f t="shared" si="155"/>
        <v>8812.74</v>
      </c>
      <c r="K152" s="45">
        <f>IF(ISERROR(H152/J152*100),"0",(H152/J152*100))</f>
        <v>0.31148087881861947</v>
      </c>
      <c r="L152" s="45">
        <f>IF(ISERROR(I152/G152*100),"0",(I152/G152*100))</f>
        <v>0</v>
      </c>
      <c r="M152" s="46">
        <f>IF(ISERROR(N152/J152*100),"",(N152/J152*100))</f>
        <v>0.59307928067774596</v>
      </c>
      <c r="N152" s="45">
        <f>SUM(N4:N151)</f>
        <v>52.26653499999999</v>
      </c>
      <c r="O152" s="45">
        <f>IF(ISERROR(M152-K152-L152),"0",(M152-K152-L152))</f>
        <v>0.28159840185912649</v>
      </c>
      <c r="P152" s="45">
        <f>(S152+T152+U152+V152+W152+X152+Y152+Z152+AA152)/J152*1000</f>
        <v>0</v>
      </c>
      <c r="Q152" s="47">
        <f>IF(ISERROR(R152/J152*1000),"",(R152/J152*1000))</f>
        <v>0.50214791313484797</v>
      </c>
      <c r="R152" s="45">
        <f>SUM(R4:R151)</f>
        <v>4.4252989999999999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6</v>
      </c>
      <c r="AC152" s="45">
        <f t="shared" si="156"/>
        <v>8.15</v>
      </c>
      <c r="AD152" s="45">
        <f t="shared" si="156"/>
        <v>0</v>
      </c>
      <c r="AE152" s="45">
        <f t="shared" si="156"/>
        <v>0</v>
      </c>
      <c r="AF152" s="45">
        <f t="shared" si="156"/>
        <v>4.2</v>
      </c>
      <c r="AG152" s="45">
        <f t="shared" si="156"/>
        <v>0</v>
      </c>
      <c r="AH152" s="45">
        <f t="shared" si="156"/>
        <v>5</v>
      </c>
      <c r="AI152" s="45">
        <f t="shared" si="156"/>
        <v>0</v>
      </c>
      <c r="AJ152" s="45">
        <f t="shared" si="156"/>
        <v>1.5</v>
      </c>
      <c r="AK152" s="45">
        <f t="shared" si="156"/>
        <v>0</v>
      </c>
      <c r="AL152" s="45">
        <f t="shared" si="156"/>
        <v>0</v>
      </c>
      <c r="AM152" s="45">
        <f t="shared" si="156"/>
        <v>2.6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6.8083252200791131E-2</v>
      </c>
      <c r="BQ152" s="48">
        <f t="shared" ref="BQ152:CO152" si="157">IF(ISERROR(AC152/$J$152*100),"",(AC152/$J$152*100))</f>
        <v>9.2479750906074618E-2</v>
      </c>
      <c r="BR152" s="48">
        <f t="shared" si="157"/>
        <v>0</v>
      </c>
      <c r="BS152" s="48">
        <f t="shared" si="157"/>
        <v>0</v>
      </c>
      <c r="BT152" s="48">
        <f t="shared" si="157"/>
        <v>4.7658276540553789E-2</v>
      </c>
      <c r="BU152" s="48">
        <f t="shared" si="157"/>
        <v>0</v>
      </c>
      <c r="BV152" s="48">
        <f t="shared" si="157"/>
        <v>5.6736043500659278E-2</v>
      </c>
      <c r="BW152" s="48">
        <f t="shared" si="157"/>
        <v>0</v>
      </c>
      <c r="BX152" s="48">
        <f t="shared" si="157"/>
        <v>1.7020813050197783E-2</v>
      </c>
      <c r="BY152" s="48">
        <f t="shared" si="157"/>
        <v>0</v>
      </c>
      <c r="BZ152" s="48">
        <f t="shared" si="157"/>
        <v>0</v>
      </c>
      <c r="CA152" s="48">
        <f t="shared" si="157"/>
        <v>2.9502742620342824E-2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2082</v>
      </c>
      <c r="DI152" s="41"/>
      <c r="DJ152" s="41">
        <f>SUM(DJ4:DJ151)</f>
        <v>10490.460000000001</v>
      </c>
      <c r="DK152" s="41">
        <f>SUM(DK4:DK151)</f>
        <v>7743.4915000000001</v>
      </c>
      <c r="DL152" s="41">
        <f t="shared" ref="DL152:DN152" si="172">SUM(DL4:DL151)</f>
        <v>35.799999999999997</v>
      </c>
      <c r="DM152" s="41">
        <f t="shared" si="172"/>
        <v>0</v>
      </c>
      <c r="DN152" s="41">
        <f t="shared" si="172"/>
        <v>10526.260000000002</v>
      </c>
      <c r="DO152" s="41">
        <f>IF(ISERROR(DL152/DN152*100),"",(DL152/DN152*100))</f>
        <v>0.34010180253955336</v>
      </c>
      <c r="DP152" s="41">
        <f>IF(ISERROR(DM152/DK152*100),"",(DM152/DK152*100))</f>
        <v>0</v>
      </c>
      <c r="DQ152" s="42">
        <f>IF(ISERROR(DR152/DN152*100),"",(DR152/DN152*100))</f>
        <v>0.55296786322967495</v>
      </c>
      <c r="DR152" s="41">
        <f>SUM(DR4:DR151)</f>
        <v>58.206834999999991</v>
      </c>
      <c r="DS152" s="41">
        <f>IF(ISERROR(DQ152-DO152-DP152),"",(DQ152-DO152-DP152))</f>
        <v>0.21286606069012159</v>
      </c>
      <c r="DT152" s="41">
        <f t="shared" si="142"/>
        <v>0</v>
      </c>
      <c r="DU152" s="43">
        <f>IF(ISERROR(DV152/DN152*1000),"",(DV152/DN152*1000))</f>
        <v>0.43668415942604494</v>
      </c>
      <c r="DV152" s="41">
        <f>SUM(DV4:DV151)</f>
        <v>4.5966510000000005</v>
      </c>
      <c r="DW152" s="41">
        <f>SUM(DW4:DW151)</f>
        <v>0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0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6</v>
      </c>
      <c r="EG152" s="41">
        <f t="shared" si="173"/>
        <v>11.5</v>
      </c>
      <c r="EH152" s="41">
        <f t="shared" si="173"/>
        <v>0</v>
      </c>
      <c r="EI152" s="41">
        <f t="shared" si="173"/>
        <v>0</v>
      </c>
      <c r="EJ152" s="41">
        <f t="shared" si="173"/>
        <v>4.2</v>
      </c>
      <c r="EK152" s="41">
        <f t="shared" si="173"/>
        <v>0</v>
      </c>
      <c r="EL152" s="41">
        <f t="shared" si="173"/>
        <v>10</v>
      </c>
      <c r="EM152" s="41">
        <f t="shared" si="173"/>
        <v>0</v>
      </c>
      <c r="EN152" s="41">
        <f t="shared" si="173"/>
        <v>1.5</v>
      </c>
      <c r="EO152" s="41">
        <f t="shared" si="173"/>
        <v>0</v>
      </c>
      <c r="EP152" s="41">
        <f t="shared" si="173"/>
        <v>0</v>
      </c>
      <c r="EQ152" s="41">
        <f t="shared" si="173"/>
        <v>2.6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5.7000302101601119E-2</v>
      </c>
      <c r="FU152" s="46">
        <f t="shared" si="153"/>
        <v>3381.3405027932972</v>
      </c>
      <c r="FV152" s="46" t="str">
        <f t="shared" si="153"/>
        <v/>
      </c>
      <c r="FW152" s="46">
        <f t="shared" si="153"/>
        <v>0</v>
      </c>
      <c r="FX152" s="46">
        <f t="shared" si="153"/>
        <v>7.2156474407172295</v>
      </c>
      <c r="FY152" s="46">
        <f t="shared" si="153"/>
        <v>0</v>
      </c>
      <c r="FZ152" s="46" t="str">
        <f t="shared" si="153"/>
        <v/>
      </c>
      <c r="GA152" s="46">
        <f t="shared" si="153"/>
        <v>0</v>
      </c>
      <c r="GB152" s="46">
        <f t="shared" si="153"/>
        <v>32.632453497122135</v>
      </c>
      <c r="GC152" s="46" t="str">
        <f t="shared" si="153"/>
        <v/>
      </c>
      <c r="GD152" s="46" t="str">
        <f t="shared" si="153"/>
        <v/>
      </c>
      <c r="GE152" s="46" t="str">
        <f t="shared" si="153"/>
        <v/>
      </c>
      <c r="GF152" s="46" t="str">
        <f t="shared" si="153"/>
        <v/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 t="str">
        <f t="shared" si="149"/>
        <v/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>
        <f t="shared" si="149"/>
        <v>0</v>
      </c>
      <c r="GS152" s="46" t="str">
        <f t="shared" si="149"/>
        <v/>
      </c>
      <c r="GT152" s="46">
        <f t="shared" si="149"/>
        <v>0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19" t="s">
        <v>413</v>
      </c>
      <c r="B156" s="119"/>
      <c r="C156" s="119"/>
      <c r="D156" s="119"/>
      <c r="BN156" t="s">
        <v>248</v>
      </c>
      <c r="DW156" s="35" t="s">
        <v>12</v>
      </c>
      <c r="DX156" s="63">
        <f>+DW152</f>
        <v>0</v>
      </c>
      <c r="DY156" s="57" t="e">
        <f>+DX156/DW153</f>
        <v>#DIV/0!</v>
      </c>
    </row>
    <row r="157" spans="1:215" s="34" customFormat="1" ht="26.25" customHeight="1">
      <c r="A157" s="120" t="s">
        <v>250</v>
      </c>
      <c r="B157" s="122" t="s">
        <v>0</v>
      </c>
      <c r="C157" s="124" t="s">
        <v>1</v>
      </c>
      <c r="D157" s="126" t="s">
        <v>2</v>
      </c>
      <c r="E157" s="128" t="s">
        <v>3</v>
      </c>
      <c r="F157" s="111" t="s">
        <v>251</v>
      </c>
      <c r="G157" s="111" t="s">
        <v>252</v>
      </c>
      <c r="H157" s="115" t="s">
        <v>253</v>
      </c>
      <c r="I157" s="115" t="s">
        <v>254</v>
      </c>
      <c r="J157" s="115" t="s">
        <v>4</v>
      </c>
      <c r="K157" s="117" t="s">
        <v>255</v>
      </c>
      <c r="L157" s="105" t="s">
        <v>256</v>
      </c>
      <c r="M157" s="107" t="s">
        <v>5</v>
      </c>
      <c r="N157" s="109" t="s">
        <v>6</v>
      </c>
      <c r="O157" s="111" t="s">
        <v>7</v>
      </c>
      <c r="P157" s="105" t="s">
        <v>10</v>
      </c>
      <c r="Q157" s="113" t="s">
        <v>9</v>
      </c>
      <c r="R157" s="97" t="s">
        <v>8</v>
      </c>
      <c r="S157" s="99" t="s">
        <v>11</v>
      </c>
      <c r="T157" s="100"/>
      <c r="U157" s="100"/>
      <c r="V157" s="100"/>
      <c r="W157" s="100"/>
      <c r="X157" s="100"/>
      <c r="Y157" s="100"/>
      <c r="Z157" s="100"/>
      <c r="AA157" s="101"/>
      <c r="AB157" s="102" t="s">
        <v>257</v>
      </c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2" t="s">
        <v>258</v>
      </c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4" t="s">
        <v>259</v>
      </c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104"/>
      <c r="CP157" s="104" t="s">
        <v>260</v>
      </c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W157" s="35" t="s">
        <v>13</v>
      </c>
      <c r="DX157" s="63">
        <f>+DX152</f>
        <v>0</v>
      </c>
      <c r="DY157" s="57" t="e">
        <f>+DX157/DW153</f>
        <v>#DIV/0!</v>
      </c>
    </row>
    <row r="158" spans="1:215" s="34" customFormat="1" ht="36" customHeight="1">
      <c r="A158" s="121"/>
      <c r="B158" s="123"/>
      <c r="C158" s="125"/>
      <c r="D158" s="127"/>
      <c r="E158" s="129"/>
      <c r="F158" s="112"/>
      <c r="G158" s="112"/>
      <c r="H158" s="116"/>
      <c r="I158" s="116"/>
      <c r="J158" s="116"/>
      <c r="K158" s="118"/>
      <c r="L158" s="106"/>
      <c r="M158" s="108"/>
      <c r="N158" s="110"/>
      <c r="O158" s="112"/>
      <c r="P158" s="106"/>
      <c r="Q158" s="114"/>
      <c r="R158" s="98"/>
      <c r="S158" s="35" t="s">
        <v>12</v>
      </c>
      <c r="T158" s="35" t="s">
        <v>13</v>
      </c>
      <c r="U158" s="35" t="s">
        <v>261</v>
      </c>
      <c r="V158" s="35" t="s">
        <v>262</v>
      </c>
      <c r="W158" s="35" t="s">
        <v>263</v>
      </c>
      <c r="X158" s="35" t="s">
        <v>264</v>
      </c>
      <c r="Y158" s="35" t="s">
        <v>265</v>
      </c>
      <c r="Z158" s="35" t="s">
        <v>266</v>
      </c>
      <c r="AA158" s="35" t="s">
        <v>267</v>
      </c>
      <c r="AB158" s="36" t="s">
        <v>268</v>
      </c>
      <c r="AC158" s="25" t="s">
        <v>269</v>
      </c>
      <c r="AD158" s="25" t="s">
        <v>270</v>
      </c>
      <c r="AE158" s="25" t="s">
        <v>271</v>
      </c>
      <c r="AF158" s="36" t="s">
        <v>272</v>
      </c>
      <c r="AG158" s="25" t="s">
        <v>273</v>
      </c>
      <c r="AH158" s="25" t="s">
        <v>274</v>
      </c>
      <c r="AI158" s="36" t="s">
        <v>275</v>
      </c>
      <c r="AJ158" s="36" t="s">
        <v>276</v>
      </c>
      <c r="AK158" s="36" t="s">
        <v>277</v>
      </c>
      <c r="AL158" s="26" t="s">
        <v>278</v>
      </c>
      <c r="AM158" s="25" t="s">
        <v>279</v>
      </c>
      <c r="AN158" s="25" t="s">
        <v>280</v>
      </c>
      <c r="AO158" s="25" t="s">
        <v>281</v>
      </c>
      <c r="AP158" s="36" t="s">
        <v>282</v>
      </c>
      <c r="AQ158" s="37" t="s">
        <v>283</v>
      </c>
      <c r="AR158" s="36" t="s">
        <v>284</v>
      </c>
      <c r="AS158" s="36" t="s">
        <v>285</v>
      </c>
      <c r="AT158" s="36" t="s">
        <v>286</v>
      </c>
      <c r="AU158" s="36" t="s">
        <v>287</v>
      </c>
      <c r="AV158" s="25" t="s">
        <v>288</v>
      </c>
      <c r="AW158" s="25" t="s">
        <v>289</v>
      </c>
      <c r="AX158" s="25" t="s">
        <v>290</v>
      </c>
      <c r="AY158" s="25" t="s">
        <v>291</v>
      </c>
      <c r="AZ158" s="25" t="s">
        <v>292</v>
      </c>
      <c r="BA158" s="25" t="s">
        <v>293</v>
      </c>
      <c r="BB158" s="27" t="s">
        <v>269</v>
      </c>
      <c r="BC158" s="38" t="s">
        <v>270</v>
      </c>
      <c r="BD158" s="38" t="s">
        <v>271</v>
      </c>
      <c r="BE158" s="38" t="s">
        <v>294</v>
      </c>
      <c r="BF158" s="38" t="s">
        <v>280</v>
      </c>
      <c r="BG158" s="38" t="s">
        <v>272</v>
      </c>
      <c r="BH158" s="38" t="s">
        <v>274</v>
      </c>
      <c r="BI158" s="38" t="s">
        <v>295</v>
      </c>
      <c r="BJ158" s="38" t="s">
        <v>276</v>
      </c>
      <c r="BK158" s="38" t="s">
        <v>296</v>
      </c>
      <c r="BL158" s="38" t="s">
        <v>297</v>
      </c>
      <c r="BM158" s="38" t="s">
        <v>273</v>
      </c>
      <c r="BN158" s="38" t="s">
        <v>298</v>
      </c>
      <c r="BO158" s="38" t="s">
        <v>285</v>
      </c>
      <c r="BP158" s="36" t="s">
        <v>268</v>
      </c>
      <c r="BQ158" s="25" t="s">
        <v>269</v>
      </c>
      <c r="BR158" s="25" t="s">
        <v>270</v>
      </c>
      <c r="BS158" s="25" t="s">
        <v>271</v>
      </c>
      <c r="BT158" s="36" t="s">
        <v>272</v>
      </c>
      <c r="BU158" s="25" t="s">
        <v>273</v>
      </c>
      <c r="BV158" s="25" t="s">
        <v>274</v>
      </c>
      <c r="BW158" s="36" t="s">
        <v>275</v>
      </c>
      <c r="BX158" s="36" t="s">
        <v>276</v>
      </c>
      <c r="BY158" s="36" t="s">
        <v>277</v>
      </c>
      <c r="BZ158" s="26" t="s">
        <v>278</v>
      </c>
      <c r="CA158" s="25" t="s">
        <v>279</v>
      </c>
      <c r="CB158" s="25" t="s">
        <v>280</v>
      </c>
      <c r="CC158" s="25" t="s">
        <v>281</v>
      </c>
      <c r="CD158" s="36" t="s">
        <v>282</v>
      </c>
      <c r="CE158" s="37" t="s">
        <v>283</v>
      </c>
      <c r="CF158" s="36" t="s">
        <v>284</v>
      </c>
      <c r="CG158" s="36" t="s">
        <v>285</v>
      </c>
      <c r="CH158" s="36" t="s">
        <v>286</v>
      </c>
      <c r="CI158" s="36" t="s">
        <v>287</v>
      </c>
      <c r="CJ158" s="25" t="s">
        <v>288</v>
      </c>
      <c r="CK158" s="25" t="s">
        <v>289</v>
      </c>
      <c r="CL158" s="25" t="s">
        <v>290</v>
      </c>
      <c r="CM158" s="25" t="s">
        <v>291</v>
      </c>
      <c r="CN158" s="25" t="s">
        <v>292</v>
      </c>
      <c r="CO158" s="25" t="s">
        <v>293</v>
      </c>
      <c r="CP158" s="27" t="s">
        <v>269</v>
      </c>
      <c r="CQ158" s="38" t="s">
        <v>270</v>
      </c>
      <c r="CR158" s="38" t="s">
        <v>271</v>
      </c>
      <c r="CS158" s="38" t="s">
        <v>294</v>
      </c>
      <c r="CT158" s="38" t="s">
        <v>280</v>
      </c>
      <c r="CU158" s="38" t="s">
        <v>272</v>
      </c>
      <c r="CV158" s="38" t="s">
        <v>274</v>
      </c>
      <c r="CW158" s="38" t="s">
        <v>295</v>
      </c>
      <c r="CX158" s="38" t="s">
        <v>276</v>
      </c>
      <c r="CY158" s="38" t="s">
        <v>296</v>
      </c>
      <c r="CZ158" s="38" t="s">
        <v>297</v>
      </c>
      <c r="DA158" s="38" t="s">
        <v>273</v>
      </c>
      <c r="DB158" s="38" t="s">
        <v>298</v>
      </c>
      <c r="DC158" s="38" t="s">
        <v>285</v>
      </c>
      <c r="DW158" s="35" t="s">
        <v>47</v>
      </c>
      <c r="DX158" s="63">
        <f>+EA152</f>
        <v>0</v>
      </c>
      <c r="DY158" s="57" t="e">
        <f>+DX158/DW153</f>
        <v>#DIV/0!</v>
      </c>
      <c r="EH158" s="58"/>
    </row>
    <row r="159" spans="1:215" s="34" customFormat="1" ht="18" hidden="1" customHeight="1">
      <c r="A159" s="131">
        <v>30501005</v>
      </c>
      <c r="B159" s="122" t="s">
        <v>300</v>
      </c>
      <c r="C159" s="65" t="s">
        <v>301</v>
      </c>
      <c r="D159" s="66"/>
      <c r="E159" s="132">
        <v>5.03</v>
      </c>
      <c r="F159" s="23">
        <f t="shared" ref="F159:F222" si="174">E159*D159</f>
        <v>0</v>
      </c>
      <c r="G159" s="67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133"/>
      <c r="AC159" s="134"/>
      <c r="AD159" s="134"/>
      <c r="AE159" s="134"/>
      <c r="AF159" s="133"/>
      <c r="AG159" s="134"/>
      <c r="AH159" s="134"/>
      <c r="AI159" s="133"/>
      <c r="AJ159" s="133"/>
      <c r="AK159" s="133"/>
      <c r="AL159" s="135"/>
      <c r="AM159" s="134"/>
      <c r="AN159" s="134"/>
      <c r="AO159" s="134"/>
      <c r="AP159" s="133"/>
      <c r="AQ159" s="136"/>
      <c r="AR159" s="133"/>
      <c r="AS159" s="133"/>
      <c r="AT159" s="133"/>
      <c r="AU159" s="133"/>
      <c r="AV159" s="134"/>
      <c r="AW159" s="134"/>
      <c r="AX159" s="134"/>
      <c r="AY159" s="134"/>
      <c r="AZ159" s="134"/>
      <c r="BA159" s="134"/>
      <c r="BB159" s="134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0</v>
      </c>
      <c r="DY159" s="57" t="e">
        <f>+DX159/DW153</f>
        <v>#DIV/0!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8" hidden="1" customHeight="1">
      <c r="A160" s="131">
        <v>30501006</v>
      </c>
      <c r="B160" s="123"/>
      <c r="C160" s="65" t="s">
        <v>302</v>
      </c>
      <c r="D160" s="66"/>
      <c r="E160" s="132">
        <v>5.03</v>
      </c>
      <c r="F160" s="23">
        <f t="shared" si="174"/>
        <v>0</v>
      </c>
      <c r="G160" s="67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133"/>
      <c r="AC160" s="134"/>
      <c r="AD160" s="134"/>
      <c r="AE160" s="134"/>
      <c r="AF160" s="133"/>
      <c r="AG160" s="134"/>
      <c r="AH160" s="134"/>
      <c r="AI160" s="133"/>
      <c r="AJ160" s="133"/>
      <c r="AK160" s="133"/>
      <c r="AL160" s="135"/>
      <c r="AM160" s="134"/>
      <c r="AN160" s="134"/>
      <c r="AO160" s="134"/>
      <c r="AP160" s="133"/>
      <c r="AQ160" s="136"/>
      <c r="AR160" s="133"/>
      <c r="AS160" s="133"/>
      <c r="AT160" s="133"/>
      <c r="AU160" s="133"/>
      <c r="AV160" s="134"/>
      <c r="AW160" s="134"/>
      <c r="AX160" s="134"/>
      <c r="AY160" s="134"/>
      <c r="AZ160" s="134"/>
      <c r="BA160" s="134"/>
      <c r="BB160" s="134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0</v>
      </c>
      <c r="DY160" s="57" t="e">
        <f>+DX160/DW153</f>
        <v>#DIV/0!</v>
      </c>
      <c r="DZ160" s="1"/>
      <c r="EA160" s="1"/>
      <c r="EB160" s="1"/>
      <c r="EC160" s="1"/>
      <c r="ED160" s="1"/>
      <c r="EE160" s="1"/>
      <c r="EF160" s="60" t="s">
        <v>414</v>
      </c>
      <c r="EG160" s="60" t="s">
        <v>415</v>
      </c>
      <c r="EH160" s="60" t="s">
        <v>416</v>
      </c>
      <c r="EI160" s="60" t="s">
        <v>417</v>
      </c>
      <c r="EJ160" s="60" t="s">
        <v>418</v>
      </c>
      <c r="EK160" s="60" t="s">
        <v>419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6.5" hidden="1" customHeight="1">
      <c r="A161" s="131">
        <v>30100012</v>
      </c>
      <c r="B161" s="88" t="s">
        <v>303</v>
      </c>
      <c r="C161" s="28" t="s">
        <v>304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1">
        <v>1</v>
      </c>
      <c r="EG161" s="61" t="s">
        <v>49</v>
      </c>
      <c r="EH161" s="60" t="s">
        <v>420</v>
      </c>
      <c r="EI161" s="23">
        <f>+DN152</f>
        <v>10526.260000000002</v>
      </c>
      <c r="EJ161" s="23">
        <f>+EG152</f>
        <v>11.5</v>
      </c>
      <c r="EK161" s="62">
        <f>+EJ161/EI161</f>
        <v>1.0925057902806882E-3</v>
      </c>
    </row>
    <row r="162" spans="1:141" s="1" customFormat="1" ht="16.5" hidden="1" customHeight="1">
      <c r="A162" s="131">
        <v>30100014</v>
      </c>
      <c r="B162" s="89"/>
      <c r="C162" s="28" t="s">
        <v>306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1">
        <v>2</v>
      </c>
      <c r="EG162" s="61" t="s">
        <v>50</v>
      </c>
      <c r="EH162" s="60" t="s">
        <v>421</v>
      </c>
      <c r="EI162" s="23">
        <f>+DN25+DN41+DN42+DN47+DN52+DN56+DN57+DN58</f>
        <v>3250.48</v>
      </c>
      <c r="EJ162" s="23">
        <f>+EJ152</f>
        <v>4.2</v>
      </c>
      <c r="EK162" s="62">
        <f>+EJ162/EI162</f>
        <v>1.2921168565873348E-3</v>
      </c>
    </row>
    <row r="163" spans="1:141" s="1" customFormat="1" ht="16.5" hidden="1" customHeight="1">
      <c r="A163" s="131">
        <v>30100010</v>
      </c>
      <c r="B163" s="89"/>
      <c r="C163" s="28" t="s">
        <v>307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1">
        <v>3</v>
      </c>
      <c r="EG163" s="61" t="s">
        <v>51</v>
      </c>
      <c r="EH163" s="60" t="s">
        <v>422</v>
      </c>
      <c r="EI163" s="23" t="e">
        <f>+DN26+DN27+DN46+DN47+DN48+DN49+#REF!+#REF!</f>
        <v>#REF!</v>
      </c>
      <c r="EJ163" s="23">
        <f>+EN152+EO152</f>
        <v>1.5</v>
      </c>
      <c r="EK163" s="62" t="e">
        <f t="shared" ref="EK163:EK167" si="189">+EJ163/EI163</f>
        <v>#REF!</v>
      </c>
    </row>
    <row r="164" spans="1:141" s="1" customFormat="1" ht="16.5" hidden="1" customHeight="1">
      <c r="A164" s="131">
        <v>30100013</v>
      </c>
      <c r="B164" s="89"/>
      <c r="C164" s="28" t="s">
        <v>308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1">
        <v>4</v>
      </c>
      <c r="EG164" s="61" t="s">
        <v>52</v>
      </c>
      <c r="EH164" s="60" t="s">
        <v>423</v>
      </c>
      <c r="EI164" s="23">
        <f>+DN52+DN54+DN55+DN56+DN57+DN58</f>
        <v>2714.84</v>
      </c>
      <c r="EJ164" s="23">
        <f>+EQ152</f>
        <v>2.6</v>
      </c>
      <c r="EK164" s="62">
        <f t="shared" si="189"/>
        <v>9.5769916459165184E-4</v>
      </c>
    </row>
    <row r="165" spans="1:141" s="1" customFormat="1" ht="16.5" hidden="1" customHeight="1">
      <c r="A165" s="131">
        <v>30100011</v>
      </c>
      <c r="B165" s="90"/>
      <c r="C165" s="28" t="s">
        <v>309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1">
        <v>5</v>
      </c>
      <c r="EG165" s="61" t="s">
        <v>53</v>
      </c>
      <c r="EH165" s="60" t="s">
        <v>420</v>
      </c>
      <c r="EI165" s="23">
        <f>+DN152</f>
        <v>10526.260000000002</v>
      </c>
      <c r="EJ165" s="23">
        <f>+EF152</f>
        <v>6</v>
      </c>
      <c r="EK165" s="62">
        <f t="shared" si="189"/>
        <v>5.7000302101601122E-4</v>
      </c>
    </row>
    <row r="166" spans="1:141" s="1" customFormat="1" ht="14.25" hidden="1">
      <c r="A166" s="131">
        <v>30100016</v>
      </c>
      <c r="B166" s="88" t="s">
        <v>310</v>
      </c>
      <c r="C166" s="28" t="s">
        <v>311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1">
        <v>6</v>
      </c>
      <c r="EG166" s="61" t="s">
        <v>424</v>
      </c>
      <c r="EH166" s="60" t="s">
        <v>420</v>
      </c>
      <c r="EI166" s="64">
        <f>+DN152</f>
        <v>10526.260000000002</v>
      </c>
      <c r="EJ166" s="64">
        <f>+DL152-EJ161-EJ162-EJ163-EJ164-EJ165</f>
        <v>9.9999999999999982</v>
      </c>
      <c r="EK166" s="62">
        <f>+EJ166/EI166</f>
        <v>9.500050350266853E-4</v>
      </c>
    </row>
    <row r="167" spans="1:141" s="1" customFormat="1" ht="14.25" hidden="1">
      <c r="A167" s="131">
        <v>30100017</v>
      </c>
      <c r="B167" s="89"/>
      <c r="C167" s="28" t="s">
        <v>312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1">
        <v>7</v>
      </c>
      <c r="EG167" s="95" t="s">
        <v>425</v>
      </c>
      <c r="EH167" s="96"/>
      <c r="EI167" s="64">
        <f>+DN152</f>
        <v>10526.260000000002</v>
      </c>
      <c r="EJ167" s="64">
        <f>+DL152</f>
        <v>35.799999999999997</v>
      </c>
      <c r="EK167" s="62">
        <f t="shared" si="189"/>
        <v>3.4010180253955338E-3</v>
      </c>
    </row>
    <row r="168" spans="1:141" s="1" customFormat="1" ht="14.25" hidden="1">
      <c r="A168" s="131">
        <v>30100015</v>
      </c>
      <c r="B168" s="90"/>
      <c r="C168" s="28" t="s">
        <v>313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>
      <c r="A169" s="131">
        <v>30100031</v>
      </c>
      <c r="B169" s="94" t="s">
        <v>314</v>
      </c>
      <c r="C169" s="28" t="s">
        <v>309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>
      <c r="A170" s="131">
        <v>30100033</v>
      </c>
      <c r="B170" s="94"/>
      <c r="C170" s="28" t="s">
        <v>315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>
      <c r="A171" s="131">
        <v>30100062</v>
      </c>
      <c r="B171" s="94"/>
      <c r="C171" s="28" t="s">
        <v>316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>
      <c r="A172" s="131">
        <v>30100032</v>
      </c>
      <c r="B172" s="94"/>
      <c r="C172" s="28" t="s">
        <v>317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>
      <c r="A173" s="131">
        <v>30100035</v>
      </c>
      <c r="B173" s="88" t="s">
        <v>318</v>
      </c>
      <c r="C173" s="28" t="s">
        <v>317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>
      <c r="A174" s="131">
        <v>30100036</v>
      </c>
      <c r="B174" s="89"/>
      <c r="C174" s="28" t="s">
        <v>319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>
      <c r="A175" s="131">
        <v>30100034</v>
      </c>
      <c r="B175" s="90"/>
      <c r="C175" s="28" t="s">
        <v>307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>
      <c r="A176" s="131">
        <v>30100019</v>
      </c>
      <c r="B176" s="88" t="s">
        <v>320</v>
      </c>
      <c r="C176" s="28" t="s">
        <v>321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131">
        <v>30100020</v>
      </c>
      <c r="B177" s="89"/>
      <c r="C177" s="28" t="s">
        <v>322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131">
        <v>30100021</v>
      </c>
      <c r="B178" s="89"/>
      <c r="C178" s="28" t="s">
        <v>323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131">
        <v>30100018</v>
      </c>
      <c r="B179" s="90"/>
      <c r="C179" s="28" t="s">
        <v>302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131">
        <v>30100030</v>
      </c>
      <c r="B180" s="70" t="s">
        <v>324</v>
      </c>
      <c r="C180" s="28" t="s">
        <v>325</v>
      </c>
      <c r="D180" s="5"/>
      <c r="E180" s="22">
        <v>5.03</v>
      </c>
      <c r="F180" s="23">
        <f t="shared" si="174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131">
        <v>30100038</v>
      </c>
      <c r="B181" s="94" t="s">
        <v>326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131">
        <v>30100037</v>
      </c>
      <c r="B182" s="94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131">
        <v>30100040</v>
      </c>
      <c r="B183" s="91" t="s">
        <v>327</v>
      </c>
      <c r="C183" s="28" t="s">
        <v>328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131">
        <v>30100039</v>
      </c>
      <c r="B184" s="92"/>
      <c r="C184" s="28" t="s">
        <v>307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131">
        <v>30100042</v>
      </c>
      <c r="B185" s="92"/>
      <c r="C185" s="28" t="s">
        <v>319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131">
        <v>30100041</v>
      </c>
      <c r="B186" s="93"/>
      <c r="C186" s="28" t="s">
        <v>317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131">
        <v>30100046</v>
      </c>
      <c r="B187" s="88" t="s">
        <v>329</v>
      </c>
      <c r="C187" s="28" t="s">
        <v>308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131">
        <v>30100045</v>
      </c>
      <c r="B188" s="89"/>
      <c r="C188" s="28" t="s">
        <v>304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131">
        <v>30100044</v>
      </c>
      <c r="B189" s="89"/>
      <c r="C189" s="28" t="s">
        <v>319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131">
        <v>30100043</v>
      </c>
      <c r="B190" s="90"/>
      <c r="C190" s="28" t="s">
        <v>330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>
      <c r="A191" s="131">
        <v>30501007</v>
      </c>
      <c r="B191" s="88" t="s">
        <v>331</v>
      </c>
      <c r="C191" s="28" t="s">
        <v>332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>
      <c r="A192" s="131">
        <v>30501008</v>
      </c>
      <c r="B192" s="89"/>
      <c r="C192" s="28" t="s">
        <v>313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>
      <c r="A193" s="131">
        <v>30501009</v>
      </c>
      <c r="B193" s="89"/>
      <c r="C193" s="28" t="s">
        <v>333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>
      <c r="A194" s="131">
        <v>30501010</v>
      </c>
      <c r="B194" s="89"/>
      <c r="C194" s="28" t="s">
        <v>334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>
      <c r="A195" s="131">
        <v>30501011</v>
      </c>
      <c r="B195" s="90"/>
      <c r="C195" s="28" t="s">
        <v>335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131">
        <v>30100048</v>
      </c>
      <c r="B196" s="88" t="s">
        <v>336</v>
      </c>
      <c r="C196" s="28" t="s">
        <v>315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131">
        <v>30100047</v>
      </c>
      <c r="B197" s="90"/>
      <c r="C197" s="28" t="s">
        <v>337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131">
        <v>30100064</v>
      </c>
      <c r="B198" s="68" t="s">
        <v>338</v>
      </c>
      <c r="C198" s="28" t="s">
        <v>339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131">
        <v>30100049</v>
      </c>
      <c r="B199" s="88" t="s">
        <v>340</v>
      </c>
      <c r="C199" s="28" t="s">
        <v>341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131">
        <v>30100050</v>
      </c>
      <c r="B200" s="89"/>
      <c r="C200" s="28" t="s">
        <v>317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131">
        <v>30100051</v>
      </c>
      <c r="B201" s="88" t="s">
        <v>342</v>
      </c>
      <c r="C201" s="28" t="s">
        <v>317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131">
        <v>30100052</v>
      </c>
      <c r="B202" s="90"/>
      <c r="C202" s="28" t="s">
        <v>315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131">
        <v>30100001</v>
      </c>
      <c r="B203" s="89" t="s">
        <v>343</v>
      </c>
      <c r="C203" s="28" t="s">
        <v>330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131">
        <v>30100002</v>
      </c>
      <c r="B204" s="90"/>
      <c r="C204" s="28" t="s">
        <v>344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131">
        <v>30101068</v>
      </c>
      <c r="B205" s="89" t="s">
        <v>345</v>
      </c>
      <c r="C205" s="28" t="s">
        <v>306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131">
        <v>30101071</v>
      </c>
      <c r="B206" s="90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131">
        <v>30200006</v>
      </c>
      <c r="B207" s="88" t="s">
        <v>346</v>
      </c>
      <c r="C207" s="28" t="s">
        <v>347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131">
        <v>30200005</v>
      </c>
      <c r="B208" s="90"/>
      <c r="C208" s="28" t="s">
        <v>341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139">
        <v>30100063</v>
      </c>
      <c r="B209" s="88" t="s">
        <v>348</v>
      </c>
      <c r="C209" s="28" t="s">
        <v>349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131">
        <v>30100061</v>
      </c>
      <c r="B210" s="90"/>
      <c r="C210" s="28" t="s">
        <v>350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131">
        <v>30200001</v>
      </c>
      <c r="B211" s="70" t="s">
        <v>351</v>
      </c>
      <c r="C211" s="28" t="s">
        <v>347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131">
        <v>30100007</v>
      </c>
      <c r="B212" s="88" t="s">
        <v>352</v>
      </c>
      <c r="C212" s="28" t="s">
        <v>341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131">
        <v>30200002</v>
      </c>
      <c r="B213" s="90"/>
      <c r="C213" s="28" t="s">
        <v>347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131">
        <v>30100009</v>
      </c>
      <c r="B214" s="88" t="s">
        <v>353</v>
      </c>
      <c r="C214" s="28" t="s">
        <v>341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131">
        <v>30200004</v>
      </c>
      <c r="B215" s="90"/>
      <c r="C215" s="28" t="s">
        <v>347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>
      <c r="A216" s="131">
        <v>30400012</v>
      </c>
      <c r="B216" s="88" t="s">
        <v>354</v>
      </c>
      <c r="C216" s="28" t="s">
        <v>315</v>
      </c>
      <c r="D216" s="5">
        <v>61</v>
      </c>
      <c r="E216" s="22">
        <v>5.03</v>
      </c>
      <c r="F216" s="23">
        <f t="shared" si="174"/>
        <v>306.83000000000004</v>
      </c>
      <c r="G216" s="23"/>
      <c r="H216" s="23">
        <f t="shared" si="185"/>
        <v>2.35</v>
      </c>
      <c r="I216" s="23">
        <f t="shared" si="186"/>
        <v>0</v>
      </c>
      <c r="J216" s="23">
        <f t="shared" si="177"/>
        <v>309.18000000000006</v>
      </c>
      <c r="K216" s="23">
        <f t="shared" si="178"/>
        <v>0.76007503719516123</v>
      </c>
      <c r="L216" s="23" t="str">
        <f t="shared" si="179"/>
        <v>0</v>
      </c>
      <c r="M216" s="10">
        <v>0.3</v>
      </c>
      <c r="N216" s="23">
        <f t="shared" si="187"/>
        <v>0.92754000000000014</v>
      </c>
      <c r="O216" s="23">
        <f t="shared" si="188"/>
        <v>-0.46007503719516124</v>
      </c>
      <c r="P216" s="23">
        <f t="shared" si="180"/>
        <v>0</v>
      </c>
      <c r="Q216" s="7">
        <v>0.1</v>
      </c>
      <c r="R216" s="6">
        <f t="shared" si="181"/>
        <v>3.0918000000000008E-2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>
        <f>4.7/2</f>
        <v>2.35</v>
      </c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198"/>
        <v>0</v>
      </c>
      <c r="BQ216" s="4">
        <f t="shared" si="198"/>
        <v>309.18000000000012</v>
      </c>
      <c r="BR216" s="4" t="str">
        <f t="shared" si="198"/>
        <v/>
      </c>
      <c r="BS216" s="4">
        <f t="shared" si="197"/>
        <v>0</v>
      </c>
      <c r="BT216" s="4">
        <f t="shared" si="197"/>
        <v>0</v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>
        <f t="shared" si="197"/>
        <v>0</v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>
        <f t="shared" si="199"/>
        <v>0</v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131">
        <v>30400011</v>
      </c>
      <c r="B217" s="89"/>
      <c r="C217" s="28" t="s">
        <v>330</v>
      </c>
      <c r="D217" s="5">
        <v>65</v>
      </c>
      <c r="E217" s="22">
        <v>5.03</v>
      </c>
      <c r="F217" s="23">
        <f t="shared" si="174"/>
        <v>326.95</v>
      </c>
      <c r="G217" s="23"/>
      <c r="H217" s="23">
        <f t="shared" si="185"/>
        <v>1</v>
      </c>
      <c r="I217" s="23">
        <f t="shared" si="186"/>
        <v>0</v>
      </c>
      <c r="J217" s="23">
        <f t="shared" si="177"/>
        <v>327.95</v>
      </c>
      <c r="K217" s="23">
        <f t="shared" si="178"/>
        <v>0.3049245311785333</v>
      </c>
      <c r="L217" s="23" t="str">
        <f t="shared" si="179"/>
        <v>0</v>
      </c>
      <c r="M217" s="10">
        <v>0.3</v>
      </c>
      <c r="N217" s="23">
        <f t="shared" si="187"/>
        <v>0.98384999999999989</v>
      </c>
      <c r="O217" s="23">
        <f t="shared" si="188"/>
        <v>-4.924531178533309E-3</v>
      </c>
      <c r="P217" s="23">
        <f t="shared" si="180"/>
        <v>0</v>
      </c>
      <c r="Q217" s="7">
        <v>0.1</v>
      </c>
      <c r="R217" s="6">
        <f t="shared" si="181"/>
        <v>3.2795000000000005E-2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>
        <v>1</v>
      </c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>
        <f t="shared" si="198"/>
        <v>327.95</v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>
        <f t="shared" si="199"/>
        <v>0</v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>
      <c r="A218" s="131">
        <v>30400010</v>
      </c>
      <c r="B218" s="89"/>
      <c r="C218" s="70" t="s">
        <v>307</v>
      </c>
      <c r="D218" s="5">
        <v>77</v>
      </c>
      <c r="E218" s="22">
        <v>5.03</v>
      </c>
      <c r="F218" s="23">
        <f t="shared" si="174"/>
        <v>387.31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387.31</v>
      </c>
      <c r="K218" s="23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1.1619299999999999</v>
      </c>
      <c r="O218" s="23">
        <f t="shared" si="188"/>
        <v>0.3</v>
      </c>
      <c r="P218" s="23">
        <f t="shared" si="180"/>
        <v>0</v>
      </c>
      <c r="Q218" s="7">
        <v>0.1</v>
      </c>
      <c r="R218" s="6">
        <f t="shared" si="181"/>
        <v>3.8731000000000002E-2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8"/>
        <v>0</v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>
        <f t="shared" si="197"/>
        <v>0</v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>
        <f t="shared" si="197"/>
        <v>0</v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131">
        <v>30400009</v>
      </c>
      <c r="B219" s="90"/>
      <c r="C219" s="70" t="s">
        <v>355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131">
        <v>30400013</v>
      </c>
      <c r="B220" s="88" t="s">
        <v>356</v>
      </c>
      <c r="C220" s="28" t="s">
        <v>306</v>
      </c>
      <c r="D220" s="5"/>
      <c r="E220" s="22">
        <v>5.03</v>
      </c>
      <c r="F220" s="23">
        <f t="shared" si="174"/>
        <v>0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0</v>
      </c>
      <c r="O220" s="23">
        <f t="shared" si="188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131">
        <v>30400015</v>
      </c>
      <c r="B221" s="90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131">
        <v>30400014</v>
      </c>
      <c r="B222" s="141" t="s">
        <v>357</v>
      </c>
      <c r="C222" s="28" t="s">
        <v>315</v>
      </c>
      <c r="D222" s="5">
        <v>68</v>
      </c>
      <c r="E222" s="22">
        <v>5.03</v>
      </c>
      <c r="F222" s="23">
        <f t="shared" si="174"/>
        <v>342.04</v>
      </c>
      <c r="G222" s="23"/>
      <c r="H222" s="23">
        <f t="shared" si="185"/>
        <v>5</v>
      </c>
      <c r="I222" s="23">
        <f t="shared" si="186"/>
        <v>0</v>
      </c>
      <c r="J222" s="23">
        <f t="shared" si="177"/>
        <v>347.04</v>
      </c>
      <c r="K222" s="23">
        <f t="shared" si="178"/>
        <v>1.4407561088059013</v>
      </c>
      <c r="L222" s="23" t="str">
        <f t="shared" si="179"/>
        <v>0</v>
      </c>
      <c r="M222" s="10">
        <v>0.4</v>
      </c>
      <c r="N222" s="23">
        <f t="shared" si="187"/>
        <v>1.3881600000000001</v>
      </c>
      <c r="O222" s="23">
        <f t="shared" si="188"/>
        <v>-1.0407561088059012</v>
      </c>
      <c r="P222" s="23">
        <f t="shared" si="180"/>
        <v>0</v>
      </c>
      <c r="Q222" s="7">
        <v>0.1</v>
      </c>
      <c r="R222" s="6">
        <f t="shared" si="181"/>
        <v>3.4703999999999999E-2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>
        <v>5</v>
      </c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>
        <f t="shared" si="198"/>
        <v>0</v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>
        <f t="shared" si="199"/>
        <v>0</v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131">
        <v>30400016</v>
      </c>
      <c r="B223" s="142"/>
      <c r="C223" s="28" t="s">
        <v>333</v>
      </c>
      <c r="D223" s="5">
        <v>46</v>
      </c>
      <c r="E223" s="22">
        <v>5.03</v>
      </c>
      <c r="F223" s="23">
        <f t="shared" ref="F223:F286" si="200">E223*D223</f>
        <v>231.38000000000002</v>
      </c>
      <c r="G223" s="23"/>
      <c r="H223" s="23">
        <f t="shared" si="185"/>
        <v>0</v>
      </c>
      <c r="I223" s="23">
        <f t="shared" si="186"/>
        <v>0</v>
      </c>
      <c r="J223" s="23">
        <f t="shared" ref="J223:J286" si="201">F223+H223</f>
        <v>231.38000000000002</v>
      </c>
      <c r="K223" s="23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7"/>
        <v>0.92552000000000023</v>
      </c>
      <c r="O223" s="23">
        <f t="shared" si="188"/>
        <v>0.4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2.3138000000000006E-2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131">
        <v>30400017</v>
      </c>
      <c r="B224" s="143"/>
      <c r="C224" s="28" t="s">
        <v>349</v>
      </c>
      <c r="D224" s="5">
        <v>22</v>
      </c>
      <c r="E224" s="22">
        <v>5.03</v>
      </c>
      <c r="F224" s="23">
        <f t="shared" si="200"/>
        <v>110.66000000000001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110.66000000000001</v>
      </c>
      <c r="K224" s="23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0.55330000000000001</v>
      </c>
      <c r="O224" s="23">
        <f t="shared" ref="O224:O287" si="210">IF(ISERROR(M224-K224-L224),"",(M224-K224-L224))</f>
        <v>0.5</v>
      </c>
      <c r="P224" s="23">
        <f t="shared" si="204"/>
        <v>0</v>
      </c>
      <c r="Q224" s="7">
        <v>0.1</v>
      </c>
      <c r="R224" s="6">
        <f t="shared" si="205"/>
        <v>1.1066000000000003E-2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131">
        <v>30600002</v>
      </c>
      <c r="B225" s="88" t="s">
        <v>358</v>
      </c>
      <c r="C225" s="39" t="s">
        <v>307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131">
        <v>30600004</v>
      </c>
      <c r="B226" s="89"/>
      <c r="C226" s="39" t="s">
        <v>315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131">
        <v>30600003</v>
      </c>
      <c r="B227" s="89"/>
      <c r="C227" s="39" t="s">
        <v>359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131">
        <v>30600001</v>
      </c>
      <c r="B228" s="90"/>
      <c r="C228" s="39" t="s">
        <v>360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131">
        <v>30600006</v>
      </c>
      <c r="B229" s="88" t="s">
        <v>361</v>
      </c>
      <c r="C229" s="39" t="s">
        <v>307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131">
        <v>30600008</v>
      </c>
      <c r="B230" s="89"/>
      <c r="C230" s="39" t="s">
        <v>315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131">
        <v>30600007</v>
      </c>
      <c r="B231" s="89"/>
      <c r="C231" s="39" t="s">
        <v>359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131">
        <v>30600005</v>
      </c>
      <c r="B232" s="90"/>
      <c r="C232" s="39" t="s">
        <v>360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131">
        <v>30700010</v>
      </c>
      <c r="B233" s="68" t="s">
        <v>362</v>
      </c>
      <c r="C233" s="39" t="s">
        <v>363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131">
        <v>30400001</v>
      </c>
      <c r="B234" s="88" t="s">
        <v>364</v>
      </c>
      <c r="C234" s="70" t="s">
        <v>319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131">
        <v>30400002</v>
      </c>
      <c r="B235" s="90"/>
      <c r="C235" s="28" t="s">
        <v>306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131">
        <v>30400008</v>
      </c>
      <c r="B236" s="88" t="s">
        <v>365</v>
      </c>
      <c r="C236" s="28" t="s">
        <v>315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131">
        <v>30400006</v>
      </c>
      <c r="B237" s="89"/>
      <c r="C237" s="28" t="s">
        <v>307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131">
        <v>30400007</v>
      </c>
      <c r="B238" s="90"/>
      <c r="C238" s="28" t="s">
        <v>330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131">
        <v>30400022</v>
      </c>
      <c r="B239" s="88" t="s">
        <v>366</v>
      </c>
      <c r="C239" s="28" t="s">
        <v>360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131">
        <v>30400025</v>
      </c>
      <c r="B240" s="89"/>
      <c r="C240" s="28" t="s">
        <v>315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131">
        <v>30400024</v>
      </c>
      <c r="B241" s="89"/>
      <c r="C241" s="28" t="s">
        <v>330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131">
        <v>30400023</v>
      </c>
      <c r="B242" s="90"/>
      <c r="C242" s="28" t="s">
        <v>307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131">
        <v>30400018</v>
      </c>
      <c r="B243" s="88" t="s">
        <v>367</v>
      </c>
      <c r="C243" s="28" t="s">
        <v>360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131">
        <v>30400021</v>
      </c>
      <c r="B244" s="89"/>
      <c r="C244" s="28" t="s">
        <v>315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131">
        <v>30400020</v>
      </c>
      <c r="B245" s="89"/>
      <c r="C245" s="28" t="s">
        <v>330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131">
        <v>30400019</v>
      </c>
      <c r="B246" s="90"/>
      <c r="C246" s="28" t="s">
        <v>307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131">
        <v>30100029</v>
      </c>
      <c r="B247" s="88" t="s">
        <v>368</v>
      </c>
      <c r="C247" s="28" t="s">
        <v>306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131">
        <v>30100022</v>
      </c>
      <c r="B248" s="89"/>
      <c r="C248" s="28" t="s">
        <v>307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131">
        <v>30100026</v>
      </c>
      <c r="B249" s="89"/>
      <c r="C249" s="28" t="s">
        <v>304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131">
        <v>30100028</v>
      </c>
      <c r="B250" s="89"/>
      <c r="C250" s="28" t="s">
        <v>334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131">
        <v>30100025</v>
      </c>
      <c r="B251" s="89"/>
      <c r="C251" s="28" t="s">
        <v>313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131">
        <v>30100024</v>
      </c>
      <c r="B252" s="89"/>
      <c r="C252" s="28" t="s">
        <v>369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131">
        <v>30100023</v>
      </c>
      <c r="B253" s="89"/>
      <c r="C253" s="28" t="s">
        <v>330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131">
        <v>30100027</v>
      </c>
      <c r="B254" s="90"/>
      <c r="C254" s="28" t="s">
        <v>315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131">
        <v>30100055</v>
      </c>
      <c r="B255" s="88" t="s">
        <v>370</v>
      </c>
      <c r="C255" s="30" t="s">
        <v>333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131">
        <v>30100056</v>
      </c>
      <c r="B256" s="89"/>
      <c r="C256" s="28" t="s">
        <v>330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>
      <c r="A257" s="131">
        <v>30100057</v>
      </c>
      <c r="B257" s="89"/>
      <c r="C257" s="30" t="s">
        <v>371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>
      <c r="A258" s="131">
        <v>30100058</v>
      </c>
      <c r="B258" s="90"/>
      <c r="C258" s="30" t="s">
        <v>313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>
      <c r="A259" s="139">
        <v>30500001</v>
      </c>
      <c r="B259" s="88" t="s">
        <v>372</v>
      </c>
      <c r="C259" s="30" t="s">
        <v>335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>
      <c r="A260" s="139">
        <v>30500002</v>
      </c>
      <c r="B260" s="89"/>
      <c r="C260" s="30" t="s">
        <v>373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>
      <c r="A261" s="139">
        <v>30500003</v>
      </c>
      <c r="B261" s="89"/>
      <c r="C261" s="30" t="s">
        <v>374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>
      <c r="A262" s="139">
        <v>30500004</v>
      </c>
      <c r="B262" s="90"/>
      <c r="C262" s="30" t="s">
        <v>375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>
      <c r="A263" s="139">
        <v>30700005</v>
      </c>
      <c r="B263" s="88" t="s">
        <v>376</v>
      </c>
      <c r="C263" s="30" t="s">
        <v>335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>
      <c r="A264" s="139">
        <v>30700002</v>
      </c>
      <c r="B264" s="89"/>
      <c r="C264" s="30" t="s">
        <v>373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>
      <c r="A265" s="139">
        <v>30700003</v>
      </c>
      <c r="B265" s="89"/>
      <c r="C265" s="30" t="s">
        <v>374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>
      <c r="A266" s="139">
        <v>30700004</v>
      </c>
      <c r="B266" s="90"/>
      <c r="C266" s="30" t="s">
        <v>375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131">
        <v>30600009</v>
      </c>
      <c r="B267" s="88" t="s">
        <v>377</v>
      </c>
      <c r="C267" s="30" t="s">
        <v>378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>
      <c r="A268" s="131">
        <v>30600010</v>
      </c>
      <c r="B268" s="90"/>
      <c r="C268" s="30" t="s">
        <v>350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>
      <c r="A269" s="131">
        <v>30400026</v>
      </c>
      <c r="B269" s="88" t="s">
        <v>379</v>
      </c>
      <c r="C269" s="30" t="s">
        <v>355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>
      <c r="A270" s="131">
        <v>30400027</v>
      </c>
      <c r="B270" s="89"/>
      <c r="C270" s="30" t="s">
        <v>321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>
      <c r="A271" s="131">
        <v>30400028</v>
      </c>
      <c r="B271" s="90"/>
      <c r="C271" s="30" t="s">
        <v>380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>
      <c r="A272" s="131">
        <v>30400004</v>
      </c>
      <c r="B272" s="88" t="s">
        <v>381</v>
      </c>
      <c r="C272" s="30" t="s">
        <v>355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>
      <c r="A273" s="131">
        <v>30400003</v>
      </c>
      <c r="B273" s="89"/>
      <c r="C273" s="30" t="s">
        <v>333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>
      <c r="A274" s="131">
        <v>30400005</v>
      </c>
      <c r="B274" s="90"/>
      <c r="C274" s="30" t="s">
        <v>380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>
      <c r="A275" s="131">
        <v>30300005</v>
      </c>
      <c r="B275" s="88" t="s">
        <v>382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>
      <c r="A276" s="131">
        <v>30300004</v>
      </c>
      <c r="B276" s="89"/>
      <c r="C276" s="30" t="s">
        <v>383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>
      <c r="A277" s="131">
        <v>30300006</v>
      </c>
      <c r="B277" s="90"/>
      <c r="C277" s="30" t="s">
        <v>312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>
      <c r="A278" s="131">
        <v>30100003</v>
      </c>
      <c r="B278" s="88" t="s">
        <v>384</v>
      </c>
      <c r="C278" s="30" t="s">
        <v>339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>
      <c r="A279" s="131">
        <v>30100004</v>
      </c>
      <c r="B279" s="89"/>
      <c r="C279" s="30" t="s">
        <v>313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>
      <c r="A280" s="131">
        <v>30100005</v>
      </c>
      <c r="B280" s="89"/>
      <c r="C280" s="30" t="s">
        <v>355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>
      <c r="A281" s="131">
        <v>30100006</v>
      </c>
      <c r="B281" s="90"/>
      <c r="C281" s="30" t="s">
        <v>385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>
      <c r="A282" s="144">
        <v>30700007</v>
      </c>
      <c r="B282" s="88" t="s">
        <v>386</v>
      </c>
      <c r="C282" s="30" t="s">
        <v>387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>
      <c r="A283" s="144">
        <v>30700006</v>
      </c>
      <c r="B283" s="89"/>
      <c r="C283" s="30" t="s">
        <v>388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>
      <c r="A284" s="144">
        <v>30700008</v>
      </c>
      <c r="B284" s="89"/>
      <c r="C284" s="30" t="s">
        <v>322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>
      <c r="A285" s="144">
        <v>30700009</v>
      </c>
      <c r="B285" s="90"/>
      <c r="C285" s="30" t="s">
        <v>385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>
      <c r="A286" s="131">
        <v>30300002</v>
      </c>
      <c r="B286" s="88" t="s">
        <v>389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>
      <c r="A287" s="131">
        <v>30300001</v>
      </c>
      <c r="B287" s="89"/>
      <c r="C287" s="30" t="s">
        <v>383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>
      <c r="A288" s="131">
        <v>30300003</v>
      </c>
      <c r="B288" s="90"/>
      <c r="C288" s="30" t="s">
        <v>312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131">
        <v>30100059</v>
      </c>
      <c r="B289" s="88" t="s">
        <v>390</v>
      </c>
      <c r="C289" s="30" t="s">
        <v>333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131">
        <v>30100060</v>
      </c>
      <c r="B290" s="90"/>
      <c r="C290" s="30" t="s">
        <v>313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131">
        <v>30600014</v>
      </c>
      <c r="B291" s="88" t="s">
        <v>391</v>
      </c>
      <c r="C291" s="30" t="s">
        <v>312</v>
      </c>
      <c r="D291" s="5"/>
      <c r="E291" s="22">
        <v>5.03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131">
        <v>30600012</v>
      </c>
      <c r="B292" s="89"/>
      <c r="C292" s="30" t="s">
        <v>301</v>
      </c>
      <c r="D292" s="5"/>
      <c r="E292" s="22">
        <v>5.03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131">
        <v>30600011</v>
      </c>
      <c r="B293" s="89"/>
      <c r="C293" s="30" t="s">
        <v>333</v>
      </c>
      <c r="D293" s="5"/>
      <c r="E293" s="22">
        <v>5.03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131">
        <v>30600013</v>
      </c>
      <c r="B294" s="90"/>
      <c r="C294" s="30" t="s">
        <v>392</v>
      </c>
      <c r="D294" s="5"/>
      <c r="E294" s="22">
        <v>5.03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131">
        <v>30700017</v>
      </c>
      <c r="B295" s="31" t="s">
        <v>393</v>
      </c>
      <c r="C295" s="31" t="s">
        <v>394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131">
        <v>30700016</v>
      </c>
      <c r="B296" s="31" t="s">
        <v>395</v>
      </c>
      <c r="C296" s="31" t="s">
        <v>396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131">
        <v>30700014</v>
      </c>
      <c r="B297" s="31" t="s">
        <v>397</v>
      </c>
      <c r="C297" s="31" t="s">
        <v>398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131">
        <v>30700013</v>
      </c>
      <c r="B298" s="31" t="s">
        <v>399</v>
      </c>
      <c r="C298" s="31" t="s">
        <v>400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131">
        <v>30700015</v>
      </c>
      <c r="B299" s="31" t="s">
        <v>401</v>
      </c>
      <c r="C299" s="31" t="s">
        <v>402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131">
        <v>30700012</v>
      </c>
      <c r="B300" s="31" t="s">
        <v>403</v>
      </c>
      <c r="C300" s="31" t="s">
        <v>402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131">
        <v>30700018</v>
      </c>
      <c r="B301" s="31" t="s">
        <v>404</v>
      </c>
      <c r="C301" s="31" t="s">
        <v>402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131">
        <v>30700011</v>
      </c>
      <c r="B302" s="31" t="s">
        <v>405</v>
      </c>
      <c r="C302" s="31" t="s">
        <v>406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139">
        <v>30601015</v>
      </c>
      <c r="B303" s="31" t="s">
        <v>407</v>
      </c>
      <c r="C303" s="31" t="s">
        <v>408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139">
        <v>30101066</v>
      </c>
      <c r="B304" s="31" t="s">
        <v>426</v>
      </c>
      <c r="C304" s="31" t="s">
        <v>408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139">
        <v>30700001</v>
      </c>
      <c r="B305" s="69" t="s">
        <v>410</v>
      </c>
      <c r="C305" s="30" t="s">
        <v>411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69" t="s">
        <v>412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339</v>
      </c>
      <c r="E307" s="44"/>
      <c r="F307" s="45">
        <f>SUM(F159:F306)</f>
        <v>1705.17</v>
      </c>
      <c r="G307" s="45">
        <f t="shared" ref="G307:J307" si="233">SUM(G159:G306)</f>
        <v>0</v>
      </c>
      <c r="H307" s="45">
        <f t="shared" si="233"/>
        <v>8.35</v>
      </c>
      <c r="I307" s="45">
        <f t="shared" si="233"/>
        <v>0</v>
      </c>
      <c r="J307" s="45">
        <f t="shared" si="233"/>
        <v>1713.5200000000002</v>
      </c>
      <c r="K307" s="45">
        <f>IF(ISERROR(H307/J307*100),"0",(H307/J307*100))</f>
        <v>0.48730099444418495</v>
      </c>
      <c r="L307" s="45" t="str">
        <f>IF(ISERROR(I307/G307*100),"0",(I307/G307*100))</f>
        <v>0</v>
      </c>
      <c r="M307" s="46">
        <f>IF(ISERROR(N307/J307*100),"",(N307/J307*100))</f>
        <v>0.34667234698165178</v>
      </c>
      <c r="N307" s="45">
        <f>SUM(N159:N306)</f>
        <v>5.9403000000000006</v>
      </c>
      <c r="O307" s="45">
        <f>IF(ISERROR(M307-K307-L307),"0",(M307-K307-L307))</f>
        <v>-0.14062864746253317</v>
      </c>
      <c r="P307" s="45">
        <f>(S307+T307+U307+V307+W307+X307+Y307+Z307+AA307)/J307*1000</f>
        <v>0</v>
      </c>
      <c r="Q307" s="47">
        <f>IF(ISERROR(R307/J307*1000),"",(R307/J307*1000))</f>
        <v>0.1</v>
      </c>
      <c r="R307" s="45">
        <f>SUM(R159:R306)</f>
        <v>0.17135200000000003</v>
      </c>
      <c r="S307" s="45">
        <f t="shared" ref="S307:BO307" si="234">SUM(S159:S306)</f>
        <v>0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0</v>
      </c>
      <c r="AC307" s="45">
        <f t="shared" si="234"/>
        <v>3.35</v>
      </c>
      <c r="AD307" s="45">
        <f t="shared" si="234"/>
        <v>0</v>
      </c>
      <c r="AE307" s="45">
        <f t="shared" si="234"/>
        <v>0</v>
      </c>
      <c r="AF307" s="45">
        <f t="shared" si="234"/>
        <v>0</v>
      </c>
      <c r="AG307" s="45">
        <f t="shared" si="234"/>
        <v>0</v>
      </c>
      <c r="AH307" s="45">
        <f t="shared" si="234"/>
        <v>5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</v>
      </c>
      <c r="BQ307" s="48">
        <f>IF(ISERROR(AC307/$J$307*100),"",(AC307/$J$307*100))</f>
        <v>0.19550399178299641</v>
      </c>
      <c r="BR307" s="48">
        <f>IF(ISERROR(AD307/$J$307*100),"",(AD307/$J$307*100))</f>
        <v>0</v>
      </c>
      <c r="BS307" s="48">
        <f t="shared" ref="BS307:DC307" si="235">IF(ISERROR(AE307/$J$307*100),"",(AE307/$J$307*100))</f>
        <v>0</v>
      </c>
      <c r="BT307" s="48">
        <f t="shared" si="235"/>
        <v>0</v>
      </c>
      <c r="BU307" s="48">
        <f t="shared" si="235"/>
        <v>0</v>
      </c>
      <c r="BV307" s="48">
        <f t="shared" si="235"/>
        <v>0.29179700266118863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5:B277"/>
    <mergeCell ref="B278:B281"/>
    <mergeCell ref="B282:B285"/>
    <mergeCell ref="B286:B288"/>
    <mergeCell ref="B289:B290"/>
    <mergeCell ref="B291:B294"/>
    <mergeCell ref="B255:B258"/>
    <mergeCell ref="B259:B262"/>
    <mergeCell ref="B263:B266"/>
    <mergeCell ref="B267:B268"/>
    <mergeCell ref="B269:B271"/>
    <mergeCell ref="B272:B274"/>
    <mergeCell ref="B229:B232"/>
    <mergeCell ref="B234:B235"/>
    <mergeCell ref="B236:B238"/>
    <mergeCell ref="B239:B242"/>
    <mergeCell ref="B243:B246"/>
    <mergeCell ref="B247:B254"/>
    <mergeCell ref="B212:B213"/>
    <mergeCell ref="B214:B215"/>
    <mergeCell ref="B216:B219"/>
    <mergeCell ref="B220:B221"/>
    <mergeCell ref="B222:B224"/>
    <mergeCell ref="B225:B228"/>
    <mergeCell ref="B199:B200"/>
    <mergeCell ref="B201:B202"/>
    <mergeCell ref="B203:B204"/>
    <mergeCell ref="B205:B206"/>
    <mergeCell ref="B207:B208"/>
    <mergeCell ref="B209:B210"/>
    <mergeCell ref="B176:B179"/>
    <mergeCell ref="B181:B182"/>
    <mergeCell ref="B183:B186"/>
    <mergeCell ref="B187:B190"/>
    <mergeCell ref="B191:B195"/>
    <mergeCell ref="B196:B197"/>
    <mergeCell ref="B159:B160"/>
    <mergeCell ref="B161:B165"/>
    <mergeCell ref="B166:B168"/>
    <mergeCell ref="EG167:EH167"/>
    <mergeCell ref="B169:B172"/>
    <mergeCell ref="B173:B175"/>
    <mergeCell ref="R157:R158"/>
    <mergeCell ref="S157:AA157"/>
    <mergeCell ref="AB157:BA157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4:B45"/>
    <mergeCell ref="DF44:DF45"/>
    <mergeCell ref="B46:B47"/>
    <mergeCell ref="DF46:DF47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21:B24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DJ2:DJ3"/>
    <mergeCell ref="DK2:DK3"/>
    <mergeCell ref="DL2:DL3"/>
    <mergeCell ref="DM2:DM3"/>
    <mergeCell ref="BB2:BO2"/>
    <mergeCell ref="BP2:CO2"/>
    <mergeCell ref="CP2:DC2"/>
    <mergeCell ref="DE2:DE3"/>
    <mergeCell ref="DF2:DF3"/>
    <mergeCell ref="DG2:DG3"/>
    <mergeCell ref="O2:O3"/>
    <mergeCell ref="P2:P3"/>
    <mergeCell ref="Q2:Q3"/>
    <mergeCell ref="R2:R3"/>
    <mergeCell ref="S2:AA2"/>
    <mergeCell ref="AB2:BA2"/>
    <mergeCell ref="I2:I3"/>
    <mergeCell ref="J2:J3"/>
    <mergeCell ref="K2:K3"/>
    <mergeCell ref="L2:L3"/>
    <mergeCell ref="M2:M3"/>
    <mergeCell ref="N2:N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11号日报表</vt:lpstr>
      <vt:lpstr>11号废次品统计 </vt:lpstr>
      <vt:lpstr>12号日报表 </vt:lpstr>
      <vt:lpstr>12号废次品统计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2016-11-14T02:26:48Z</dcterms:modified>
</cp:coreProperties>
</file>