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G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D404"/>
  <c r="F404" s="1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D403"/>
  <c r="F403" s="1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D398"/>
  <c r="F398" s="1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D396"/>
  <c r="F396" s="1"/>
  <c r="J396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D362"/>
  <c r="F362" s="1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D306"/>
  <c r="D405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BO201"/>
  <c r="DC201" s="1"/>
  <c r="BN201"/>
  <c r="DB201" s="1"/>
  <c r="BM201"/>
  <c r="DA201" s="1"/>
  <c r="BL201"/>
  <c r="CZ201" s="1"/>
  <c r="BK201"/>
  <c r="CY201" s="1"/>
  <c r="BJ201"/>
  <c r="CX201" s="1"/>
  <c r="BI201"/>
  <c r="CW201" s="1"/>
  <c r="BH201"/>
  <c r="CV201" s="1"/>
  <c r="BG201"/>
  <c r="CU201" s="1"/>
  <c r="BF201"/>
  <c r="CT201" s="1"/>
  <c r="BE201"/>
  <c r="CS201" s="1"/>
  <c r="BD201"/>
  <c r="CR201" s="1"/>
  <c r="BC201"/>
  <c r="CQ201" s="1"/>
  <c r="BB201"/>
  <c r="CP201" s="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G201"/>
  <c r="FS200"/>
  <c r="FR200"/>
  <c r="FQ200"/>
  <c r="FP200"/>
  <c r="FO200"/>
  <c r="FN200"/>
  <c r="FM200"/>
  <c r="FL200"/>
  <c r="FK200"/>
  <c r="FJ200"/>
  <c r="FI200"/>
  <c r="FH200"/>
  <c r="FG200"/>
  <c r="FF200"/>
  <c r="FE200"/>
  <c r="FD200"/>
  <c r="FC200"/>
  <c r="FB200"/>
  <c r="FA200"/>
  <c r="EZ200"/>
  <c r="EY200"/>
  <c r="EX200"/>
  <c r="EW200"/>
  <c r="EV200"/>
  <c r="EU200"/>
  <c r="ET200"/>
  <c r="ES200"/>
  <c r="ER200"/>
  <c r="EQ200"/>
  <c r="EP200"/>
  <c r="EO200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K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D200"/>
  <c r="DH200" s="1"/>
  <c r="DJ200" s="1"/>
  <c r="DN200" s="1"/>
  <c r="FS199"/>
  <c r="FR199"/>
  <c r="FQ199"/>
  <c r="FP199"/>
  <c r="FO199"/>
  <c r="FN199"/>
  <c r="FM199"/>
  <c r="FL199"/>
  <c r="FK199"/>
  <c r="FJ199"/>
  <c r="FI199"/>
  <c r="FH199"/>
  <c r="FG199"/>
  <c r="FF199"/>
  <c r="FE199"/>
  <c r="FD199"/>
  <c r="FC199"/>
  <c r="FB199"/>
  <c r="FA199"/>
  <c r="EZ199"/>
  <c r="EY199"/>
  <c r="EX199"/>
  <c r="EW199"/>
  <c r="EV199"/>
  <c r="EU199"/>
  <c r="ET199"/>
  <c r="ES199"/>
  <c r="ER199"/>
  <c r="EQ199"/>
  <c r="EP199"/>
  <c r="EO199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L199"/>
  <c r="DK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D199"/>
  <c r="DH199" s="1"/>
  <c r="DJ199" s="1"/>
  <c r="DN199" s="1"/>
  <c r="FS198"/>
  <c r="FR198"/>
  <c r="FQ198"/>
  <c r="FP198"/>
  <c r="FO198"/>
  <c r="FN198"/>
  <c r="FM198"/>
  <c r="FL198"/>
  <c r="FK198"/>
  <c r="FJ198"/>
  <c r="FI198"/>
  <c r="FH198"/>
  <c r="FG198"/>
  <c r="FF198"/>
  <c r="FE198"/>
  <c r="FD198"/>
  <c r="FC198"/>
  <c r="FB198"/>
  <c r="FA198"/>
  <c r="EZ198"/>
  <c r="EY198"/>
  <c r="EX198"/>
  <c r="EW198"/>
  <c r="EV198"/>
  <c r="EU198"/>
  <c r="ET198"/>
  <c r="ES198"/>
  <c r="ER198"/>
  <c r="EQ198"/>
  <c r="EP198"/>
  <c r="EO198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FR197"/>
  <c r="FQ197"/>
  <c r="FP197"/>
  <c r="FO197"/>
  <c r="FN197"/>
  <c r="FM197"/>
  <c r="FL197"/>
  <c r="FK197"/>
  <c r="FJ197"/>
  <c r="FI197"/>
  <c r="FH197"/>
  <c r="FG197"/>
  <c r="FF197"/>
  <c r="FE197"/>
  <c r="FD197"/>
  <c r="FC197"/>
  <c r="FB197"/>
  <c r="FA197"/>
  <c r="EZ197"/>
  <c r="EY197"/>
  <c r="EX197"/>
  <c r="EW197"/>
  <c r="EV197"/>
  <c r="EU197"/>
  <c r="ET197"/>
  <c r="ES197"/>
  <c r="ER197"/>
  <c r="EQ197"/>
  <c r="EP197"/>
  <c r="EO197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FR196"/>
  <c r="FQ196"/>
  <c r="FP196"/>
  <c r="FO196"/>
  <c r="FN196"/>
  <c r="FM196"/>
  <c r="FL196"/>
  <c r="FK196"/>
  <c r="FJ196"/>
  <c r="FI196"/>
  <c r="FH196"/>
  <c r="FG196"/>
  <c r="FF196"/>
  <c r="FE196"/>
  <c r="FD196"/>
  <c r="FC196"/>
  <c r="FB196"/>
  <c r="FA196"/>
  <c r="EZ196"/>
  <c r="EY196"/>
  <c r="EX196"/>
  <c r="EW196"/>
  <c r="EV196"/>
  <c r="EU196"/>
  <c r="ET196"/>
  <c r="ES196"/>
  <c r="ER196"/>
  <c r="EQ196"/>
  <c r="EP196"/>
  <c r="EO196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FR195"/>
  <c r="FQ195"/>
  <c r="FP195"/>
  <c r="FO195"/>
  <c r="FN195"/>
  <c r="FM195"/>
  <c r="FL195"/>
  <c r="FK195"/>
  <c r="FJ195"/>
  <c r="FI195"/>
  <c r="FH195"/>
  <c r="FG195"/>
  <c r="FF195"/>
  <c r="FE195"/>
  <c r="FD195"/>
  <c r="FC195"/>
  <c r="FB195"/>
  <c r="FA195"/>
  <c r="EZ195"/>
  <c r="EY195"/>
  <c r="EX195"/>
  <c r="EW195"/>
  <c r="EV195"/>
  <c r="EU195"/>
  <c r="ET195"/>
  <c r="ES195"/>
  <c r="ER195"/>
  <c r="EQ195"/>
  <c r="EP195"/>
  <c r="EO195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FR194"/>
  <c r="FQ194"/>
  <c r="FP194"/>
  <c r="FO194"/>
  <c r="FN194"/>
  <c r="FM194"/>
  <c r="FL194"/>
  <c r="FK194"/>
  <c r="FJ194"/>
  <c r="FI194"/>
  <c r="FH194"/>
  <c r="FG194"/>
  <c r="FF194"/>
  <c r="FE194"/>
  <c r="FD194"/>
  <c r="FC194"/>
  <c r="FB194"/>
  <c r="FA194"/>
  <c r="EZ194"/>
  <c r="EY194"/>
  <c r="EX194"/>
  <c r="EW194"/>
  <c r="EV194"/>
  <c r="EU194"/>
  <c r="ET194"/>
  <c r="ES194"/>
  <c r="ER194"/>
  <c r="EQ194"/>
  <c r="EP194"/>
  <c r="EO194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L194"/>
  <c r="DK194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D194"/>
  <c r="DH194" s="1"/>
  <c r="DJ194" s="1"/>
  <c r="DN194" s="1"/>
  <c r="FS193"/>
  <c r="FR193"/>
  <c r="FQ193"/>
  <c r="FP193"/>
  <c r="FO193"/>
  <c r="FN193"/>
  <c r="FM193"/>
  <c r="FL193"/>
  <c r="FK193"/>
  <c r="FJ193"/>
  <c r="FI193"/>
  <c r="FH193"/>
  <c r="FG193"/>
  <c r="FF193"/>
  <c r="FE193"/>
  <c r="FD193"/>
  <c r="FC193"/>
  <c r="FB193"/>
  <c r="FA193"/>
  <c r="EZ193"/>
  <c r="EY193"/>
  <c r="EX193"/>
  <c r="EW193"/>
  <c r="EV193"/>
  <c r="EU193"/>
  <c r="ET193"/>
  <c r="ES193"/>
  <c r="ER193"/>
  <c r="EQ193"/>
  <c r="EP193"/>
  <c r="EO193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FR192"/>
  <c r="FQ192"/>
  <c r="FP192"/>
  <c r="FO192"/>
  <c r="FN192"/>
  <c r="FM192"/>
  <c r="FL192"/>
  <c r="FK192"/>
  <c r="FJ192"/>
  <c r="FI192"/>
  <c r="FH192"/>
  <c r="FG192"/>
  <c r="FF192"/>
  <c r="FE192"/>
  <c r="FD192"/>
  <c r="FC192"/>
  <c r="FB192"/>
  <c r="FA192"/>
  <c r="EZ192"/>
  <c r="EY192"/>
  <c r="EX192"/>
  <c r="EW192"/>
  <c r="EV192"/>
  <c r="EU192"/>
  <c r="ET192"/>
  <c r="ES192"/>
  <c r="ER192"/>
  <c r="EQ192"/>
  <c r="EP192"/>
  <c r="EO192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L192"/>
  <c r="DK192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D192"/>
  <c r="DH192" s="1"/>
  <c r="DJ192" s="1"/>
  <c r="DN192" s="1"/>
  <c r="FS191"/>
  <c r="FR191"/>
  <c r="FQ191"/>
  <c r="FP191"/>
  <c r="FO191"/>
  <c r="FN191"/>
  <c r="FM191"/>
  <c r="FL191"/>
  <c r="FK191"/>
  <c r="FJ191"/>
  <c r="FI191"/>
  <c r="FH191"/>
  <c r="FG191"/>
  <c r="FF191"/>
  <c r="FE191"/>
  <c r="FD191"/>
  <c r="FC191"/>
  <c r="FB191"/>
  <c r="FA191"/>
  <c r="EZ191"/>
  <c r="EY191"/>
  <c r="EX191"/>
  <c r="EW191"/>
  <c r="EV191"/>
  <c r="EU191"/>
  <c r="ET191"/>
  <c r="ES191"/>
  <c r="ER191"/>
  <c r="EQ191"/>
  <c r="EP191"/>
  <c r="EO19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FR190"/>
  <c r="FQ190"/>
  <c r="FP190"/>
  <c r="FO190"/>
  <c r="FN190"/>
  <c r="FM190"/>
  <c r="FL190"/>
  <c r="FK190"/>
  <c r="FJ190"/>
  <c r="FI190"/>
  <c r="FH190"/>
  <c r="FG190"/>
  <c r="FF190"/>
  <c r="FE190"/>
  <c r="FD190"/>
  <c r="FC190"/>
  <c r="FB190"/>
  <c r="FA190"/>
  <c r="EZ190"/>
  <c r="EY190"/>
  <c r="EX190"/>
  <c r="EW190"/>
  <c r="EV190"/>
  <c r="EU190"/>
  <c r="ET190"/>
  <c r="ES190"/>
  <c r="ER190"/>
  <c r="EQ190"/>
  <c r="EP190"/>
  <c r="EO190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FR189"/>
  <c r="FQ189"/>
  <c r="FP189"/>
  <c r="FO189"/>
  <c r="FN189"/>
  <c r="FM189"/>
  <c r="FL189"/>
  <c r="FK189"/>
  <c r="FJ189"/>
  <c r="FI189"/>
  <c r="FH189"/>
  <c r="FG189"/>
  <c r="FF189"/>
  <c r="FE189"/>
  <c r="FD189"/>
  <c r="FC189"/>
  <c r="FB189"/>
  <c r="FA189"/>
  <c r="EZ189"/>
  <c r="EY189"/>
  <c r="EX189"/>
  <c r="EW189"/>
  <c r="EV189"/>
  <c r="EU189"/>
  <c r="ET189"/>
  <c r="ES189"/>
  <c r="ER189"/>
  <c r="EQ189"/>
  <c r="EP189"/>
  <c r="EO189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FR188"/>
  <c r="FQ188"/>
  <c r="FP188"/>
  <c r="FO188"/>
  <c r="FN188"/>
  <c r="FM188"/>
  <c r="FL188"/>
  <c r="FK188"/>
  <c r="FJ188"/>
  <c r="FI188"/>
  <c r="FH188"/>
  <c r="FG188"/>
  <c r="FF188"/>
  <c r="FE188"/>
  <c r="FD188"/>
  <c r="FC188"/>
  <c r="FB188"/>
  <c r="FA188"/>
  <c r="EZ188"/>
  <c r="EY188"/>
  <c r="EX188"/>
  <c r="EW188"/>
  <c r="EV188"/>
  <c r="EU188"/>
  <c r="ET188"/>
  <c r="ES188"/>
  <c r="ER188"/>
  <c r="EQ188"/>
  <c r="EP188"/>
  <c r="EO188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FR187"/>
  <c r="FQ187"/>
  <c r="FP187"/>
  <c r="FO187"/>
  <c r="FN187"/>
  <c r="FM187"/>
  <c r="FL187"/>
  <c r="FK187"/>
  <c r="FJ187"/>
  <c r="FI187"/>
  <c r="FH187"/>
  <c r="FG187"/>
  <c r="FF187"/>
  <c r="FE187"/>
  <c r="FD187"/>
  <c r="FC187"/>
  <c r="FB187"/>
  <c r="FA187"/>
  <c r="EZ187"/>
  <c r="EY187"/>
  <c r="EX187"/>
  <c r="EW187"/>
  <c r="EV187"/>
  <c r="EU187"/>
  <c r="ET187"/>
  <c r="ES187"/>
  <c r="ER187"/>
  <c r="EQ187"/>
  <c r="EP187"/>
  <c r="EO187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FR186"/>
  <c r="FQ186"/>
  <c r="FP186"/>
  <c r="FO186"/>
  <c r="FN186"/>
  <c r="FM186"/>
  <c r="FL186"/>
  <c r="FK186"/>
  <c r="FJ186"/>
  <c r="FI186"/>
  <c r="FH186"/>
  <c r="FG186"/>
  <c r="FF186"/>
  <c r="FE186"/>
  <c r="FD186"/>
  <c r="FC186"/>
  <c r="FB186"/>
  <c r="FA186"/>
  <c r="EZ186"/>
  <c r="EY186"/>
  <c r="EX186"/>
  <c r="EW186"/>
  <c r="EV186"/>
  <c r="EU186"/>
  <c r="ET186"/>
  <c r="ES186"/>
  <c r="ER186"/>
  <c r="EQ186"/>
  <c r="EP186"/>
  <c r="EO186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FR185"/>
  <c r="FQ185"/>
  <c r="FP185"/>
  <c r="FO185"/>
  <c r="FN185"/>
  <c r="FM185"/>
  <c r="FL185"/>
  <c r="FK185"/>
  <c r="FJ185"/>
  <c r="FI185"/>
  <c r="FH185"/>
  <c r="FG185"/>
  <c r="FF185"/>
  <c r="FE185"/>
  <c r="FD185"/>
  <c r="FC185"/>
  <c r="FB185"/>
  <c r="FA185"/>
  <c r="EZ185"/>
  <c r="EY185"/>
  <c r="EX185"/>
  <c r="EW185"/>
  <c r="EV185"/>
  <c r="EU185"/>
  <c r="ET185"/>
  <c r="ES185"/>
  <c r="ER185"/>
  <c r="EQ185"/>
  <c r="EP185"/>
  <c r="EO185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FR184"/>
  <c r="FQ184"/>
  <c r="FP184"/>
  <c r="FO184"/>
  <c r="FN184"/>
  <c r="FM184"/>
  <c r="FL184"/>
  <c r="FK184"/>
  <c r="FJ184"/>
  <c r="FI184"/>
  <c r="FH184"/>
  <c r="FG184"/>
  <c r="FF184"/>
  <c r="FE184"/>
  <c r="FD184"/>
  <c r="FC184"/>
  <c r="FB184"/>
  <c r="FA184"/>
  <c r="EZ184"/>
  <c r="EY184"/>
  <c r="EX184"/>
  <c r="EW184"/>
  <c r="EV184"/>
  <c r="EU184"/>
  <c r="ET184"/>
  <c r="ES184"/>
  <c r="ER184"/>
  <c r="EQ184"/>
  <c r="EP184"/>
  <c r="EO184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FR183"/>
  <c r="FQ183"/>
  <c r="FP183"/>
  <c r="FO183"/>
  <c r="FN183"/>
  <c r="FM183"/>
  <c r="FL183"/>
  <c r="FK183"/>
  <c r="FJ183"/>
  <c r="FI183"/>
  <c r="FH183"/>
  <c r="FG183"/>
  <c r="FF183"/>
  <c r="FE183"/>
  <c r="FD183"/>
  <c r="FC183"/>
  <c r="FB183"/>
  <c r="FA183"/>
  <c r="EZ183"/>
  <c r="EY183"/>
  <c r="EX183"/>
  <c r="EW183"/>
  <c r="EV183"/>
  <c r="EU183"/>
  <c r="ET183"/>
  <c r="ES183"/>
  <c r="ER183"/>
  <c r="EQ183"/>
  <c r="EP183"/>
  <c r="EO183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FR182"/>
  <c r="FQ182"/>
  <c r="FP182"/>
  <c r="FO182"/>
  <c r="FN182"/>
  <c r="FM182"/>
  <c r="FL182"/>
  <c r="FK182"/>
  <c r="FJ182"/>
  <c r="FI182"/>
  <c r="FH182"/>
  <c r="FG182"/>
  <c r="FF182"/>
  <c r="FE182"/>
  <c r="FD182"/>
  <c r="FC182"/>
  <c r="FB182"/>
  <c r="FA182"/>
  <c r="EZ182"/>
  <c r="EY182"/>
  <c r="EX182"/>
  <c r="EW182"/>
  <c r="EV182"/>
  <c r="EU182"/>
  <c r="ET182"/>
  <c r="ES182"/>
  <c r="ER182"/>
  <c r="EQ182"/>
  <c r="EP182"/>
  <c r="EO182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FR181"/>
  <c r="FQ181"/>
  <c r="FP181"/>
  <c r="FO181"/>
  <c r="FN181"/>
  <c r="FM181"/>
  <c r="FL181"/>
  <c r="FK181"/>
  <c r="FJ181"/>
  <c r="FI181"/>
  <c r="FH181"/>
  <c r="FG181"/>
  <c r="FF181"/>
  <c r="FE181"/>
  <c r="FD181"/>
  <c r="FC181"/>
  <c r="FB181"/>
  <c r="FA181"/>
  <c r="EZ181"/>
  <c r="EY181"/>
  <c r="EX181"/>
  <c r="EW181"/>
  <c r="EV181"/>
  <c r="EU181"/>
  <c r="ET181"/>
  <c r="ES181"/>
  <c r="ER181"/>
  <c r="EQ181"/>
  <c r="EP181"/>
  <c r="EO18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FR180"/>
  <c r="FQ180"/>
  <c r="FP180"/>
  <c r="FO180"/>
  <c r="FN180"/>
  <c r="FM180"/>
  <c r="FL180"/>
  <c r="FK180"/>
  <c r="FJ180"/>
  <c r="FI180"/>
  <c r="FH180"/>
  <c r="FG180"/>
  <c r="FF180"/>
  <c r="FE180"/>
  <c r="FD180"/>
  <c r="FC180"/>
  <c r="FB180"/>
  <c r="FA180"/>
  <c r="EZ180"/>
  <c r="EY180"/>
  <c r="EX180"/>
  <c r="EW180"/>
  <c r="EV180"/>
  <c r="EU180"/>
  <c r="ET180"/>
  <c r="ES180"/>
  <c r="ER180"/>
  <c r="EQ180"/>
  <c r="EP180"/>
  <c r="EO180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FR178"/>
  <c r="FQ178"/>
  <c r="FP178"/>
  <c r="FO178"/>
  <c r="FN178"/>
  <c r="FM178"/>
  <c r="FL178"/>
  <c r="FK178"/>
  <c r="FJ178"/>
  <c r="FI178"/>
  <c r="FH178"/>
  <c r="FG178"/>
  <c r="FF178"/>
  <c r="FE178"/>
  <c r="FD178"/>
  <c r="FC178"/>
  <c r="FB178"/>
  <c r="FA178"/>
  <c r="EZ178"/>
  <c r="EY178"/>
  <c r="EX178"/>
  <c r="EW178"/>
  <c r="EV178"/>
  <c r="EU178"/>
  <c r="ET178"/>
  <c r="ES178"/>
  <c r="ER178"/>
  <c r="EQ178"/>
  <c r="EP178"/>
  <c r="EO178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FR177"/>
  <c r="FQ177"/>
  <c r="FP177"/>
  <c r="FO177"/>
  <c r="FN177"/>
  <c r="FM177"/>
  <c r="FL177"/>
  <c r="FK177"/>
  <c r="FJ177"/>
  <c r="FI177"/>
  <c r="FH177"/>
  <c r="FG177"/>
  <c r="FF177"/>
  <c r="FE177"/>
  <c r="FD177"/>
  <c r="FC177"/>
  <c r="FB177"/>
  <c r="FA177"/>
  <c r="EZ177"/>
  <c r="EY177"/>
  <c r="EX177"/>
  <c r="EW177"/>
  <c r="EV177"/>
  <c r="EU177"/>
  <c r="ET177"/>
  <c r="ES177"/>
  <c r="ER177"/>
  <c r="EQ177"/>
  <c r="EP177"/>
  <c r="EO177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FR176"/>
  <c r="FQ176"/>
  <c r="FP176"/>
  <c r="FO176"/>
  <c r="FN176"/>
  <c r="FM176"/>
  <c r="FL176"/>
  <c r="FK176"/>
  <c r="FJ176"/>
  <c r="FI176"/>
  <c r="FH176"/>
  <c r="FG176"/>
  <c r="FF176"/>
  <c r="FE176"/>
  <c r="FD176"/>
  <c r="FC176"/>
  <c r="FB176"/>
  <c r="FA176"/>
  <c r="EZ176"/>
  <c r="EY176"/>
  <c r="EX176"/>
  <c r="EW176"/>
  <c r="EV176"/>
  <c r="EU176"/>
  <c r="ET176"/>
  <c r="ES176"/>
  <c r="ER176"/>
  <c r="EQ176"/>
  <c r="EP176"/>
  <c r="EO176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FR175"/>
  <c r="FQ175"/>
  <c r="FP175"/>
  <c r="FO175"/>
  <c r="FN175"/>
  <c r="FM175"/>
  <c r="FL175"/>
  <c r="FK175"/>
  <c r="FJ175"/>
  <c r="FI175"/>
  <c r="FH175"/>
  <c r="FG175"/>
  <c r="FF175"/>
  <c r="FE175"/>
  <c r="FD175"/>
  <c r="FC175"/>
  <c r="FB175"/>
  <c r="FA175"/>
  <c r="EZ175"/>
  <c r="EY175"/>
  <c r="EX175"/>
  <c r="EW175"/>
  <c r="EV175"/>
  <c r="EU175"/>
  <c r="ET175"/>
  <c r="ES175"/>
  <c r="ER175"/>
  <c r="EQ175"/>
  <c r="EP175"/>
  <c r="EO175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FR174"/>
  <c r="FQ174"/>
  <c r="FP174"/>
  <c r="FO174"/>
  <c r="FN174"/>
  <c r="FM174"/>
  <c r="FL174"/>
  <c r="FK174"/>
  <c r="FJ174"/>
  <c r="FI174"/>
  <c r="FH174"/>
  <c r="FG174"/>
  <c r="FF174"/>
  <c r="FE174"/>
  <c r="FD174"/>
  <c r="FC174"/>
  <c r="FB174"/>
  <c r="FA174"/>
  <c r="EZ174"/>
  <c r="EY174"/>
  <c r="EX174"/>
  <c r="EW174"/>
  <c r="EV174"/>
  <c r="EU174"/>
  <c r="ET174"/>
  <c r="ES174"/>
  <c r="ER174"/>
  <c r="EQ174"/>
  <c r="EP174"/>
  <c r="EO174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FR173"/>
  <c r="FQ173"/>
  <c r="FP173"/>
  <c r="FO173"/>
  <c r="FN173"/>
  <c r="FM173"/>
  <c r="FL173"/>
  <c r="FK173"/>
  <c r="FJ173"/>
  <c r="FI173"/>
  <c r="FH173"/>
  <c r="FG173"/>
  <c r="FF173"/>
  <c r="FE173"/>
  <c r="FD173"/>
  <c r="FC173"/>
  <c r="FB173"/>
  <c r="FA173"/>
  <c r="EZ173"/>
  <c r="EY173"/>
  <c r="EX173"/>
  <c r="EW173"/>
  <c r="EV173"/>
  <c r="EU173"/>
  <c r="ET173"/>
  <c r="ES173"/>
  <c r="ER173"/>
  <c r="EQ173"/>
  <c r="EP173"/>
  <c r="EO173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FR172"/>
  <c r="FQ172"/>
  <c r="FP172"/>
  <c r="FO172"/>
  <c r="FN172"/>
  <c r="FM172"/>
  <c r="FL172"/>
  <c r="FK172"/>
  <c r="FJ172"/>
  <c r="FI172"/>
  <c r="FH172"/>
  <c r="FG172"/>
  <c r="FF172"/>
  <c r="FE172"/>
  <c r="FD172"/>
  <c r="FC172"/>
  <c r="FB172"/>
  <c r="FA172"/>
  <c r="EZ172"/>
  <c r="EY172"/>
  <c r="EX172"/>
  <c r="EW172"/>
  <c r="EV172"/>
  <c r="EU172"/>
  <c r="ET172"/>
  <c r="ES172"/>
  <c r="ER172"/>
  <c r="EQ172"/>
  <c r="EP172"/>
  <c r="EO172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FR171"/>
  <c r="FQ171"/>
  <c r="FP171"/>
  <c r="FO171"/>
  <c r="FN171"/>
  <c r="FM171"/>
  <c r="FL171"/>
  <c r="FK171"/>
  <c r="FJ171"/>
  <c r="FI171"/>
  <c r="FH171"/>
  <c r="FG171"/>
  <c r="FF171"/>
  <c r="FE171"/>
  <c r="FD171"/>
  <c r="FC171"/>
  <c r="FB171"/>
  <c r="FA171"/>
  <c r="EZ171"/>
  <c r="EY171"/>
  <c r="EX171"/>
  <c r="EW171"/>
  <c r="EV171"/>
  <c r="EU171"/>
  <c r="ET171"/>
  <c r="ES171"/>
  <c r="ER171"/>
  <c r="EQ171"/>
  <c r="EP171"/>
  <c r="EO17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FR170"/>
  <c r="FQ170"/>
  <c r="FP170"/>
  <c r="FO170"/>
  <c r="FN170"/>
  <c r="FM170"/>
  <c r="FL170"/>
  <c r="FK170"/>
  <c r="FJ170"/>
  <c r="FI170"/>
  <c r="FH170"/>
  <c r="FG170"/>
  <c r="FF170"/>
  <c r="FE170"/>
  <c r="FD170"/>
  <c r="FC170"/>
  <c r="FB170"/>
  <c r="FA170"/>
  <c r="EZ170"/>
  <c r="EY170"/>
  <c r="EX170"/>
  <c r="EW170"/>
  <c r="EV170"/>
  <c r="EU170"/>
  <c r="ET170"/>
  <c r="ES170"/>
  <c r="ER170"/>
  <c r="EQ170"/>
  <c r="EP170"/>
  <c r="EO170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FR169"/>
  <c r="FQ169"/>
  <c r="FP169"/>
  <c r="FO169"/>
  <c r="FN169"/>
  <c r="FM169"/>
  <c r="FL169"/>
  <c r="FK169"/>
  <c r="FJ169"/>
  <c r="FI169"/>
  <c r="FH169"/>
  <c r="FG169"/>
  <c r="FF169"/>
  <c r="FE169"/>
  <c r="FD169"/>
  <c r="FC169"/>
  <c r="FB169"/>
  <c r="FA169"/>
  <c r="EZ169"/>
  <c r="EY169"/>
  <c r="EX169"/>
  <c r="EW169"/>
  <c r="EV169"/>
  <c r="EU169"/>
  <c r="ET169"/>
  <c r="ES169"/>
  <c r="ER169"/>
  <c r="EQ169"/>
  <c r="EP169"/>
  <c r="EO169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FR168"/>
  <c r="FQ168"/>
  <c r="FP168"/>
  <c r="FO168"/>
  <c r="FN168"/>
  <c r="FM168"/>
  <c r="FL168"/>
  <c r="FK168"/>
  <c r="FJ168"/>
  <c r="FI168"/>
  <c r="FH168"/>
  <c r="FG168"/>
  <c r="FF168"/>
  <c r="FE168"/>
  <c r="FD168"/>
  <c r="FC168"/>
  <c r="FB168"/>
  <c r="FA168"/>
  <c r="EZ168"/>
  <c r="EY168"/>
  <c r="EX168"/>
  <c r="EW168"/>
  <c r="EV168"/>
  <c r="EU168"/>
  <c r="ET168"/>
  <c r="ES168"/>
  <c r="ER168"/>
  <c r="EQ168"/>
  <c r="EP168"/>
  <c r="EO168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FR167"/>
  <c r="FQ167"/>
  <c r="FP167"/>
  <c r="FO167"/>
  <c r="FN167"/>
  <c r="FM167"/>
  <c r="FL167"/>
  <c r="FK167"/>
  <c r="FJ167"/>
  <c r="FI167"/>
  <c r="FH167"/>
  <c r="FG167"/>
  <c r="FF167"/>
  <c r="FE167"/>
  <c r="FD167"/>
  <c r="FC167"/>
  <c r="FB167"/>
  <c r="FA167"/>
  <c r="EZ167"/>
  <c r="EY167"/>
  <c r="EX167"/>
  <c r="EW167"/>
  <c r="EV167"/>
  <c r="EU167"/>
  <c r="ET167"/>
  <c r="ES167"/>
  <c r="ER167"/>
  <c r="EQ167"/>
  <c r="EP167"/>
  <c r="EO167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FR166"/>
  <c r="FQ166"/>
  <c r="FP166"/>
  <c r="FO166"/>
  <c r="FN166"/>
  <c r="FM166"/>
  <c r="FL166"/>
  <c r="FK166"/>
  <c r="FJ166"/>
  <c r="FI166"/>
  <c r="FH166"/>
  <c r="FG166"/>
  <c r="FF166"/>
  <c r="FE166"/>
  <c r="FD166"/>
  <c r="FC166"/>
  <c r="FB166"/>
  <c r="FA166"/>
  <c r="EZ166"/>
  <c r="EY166"/>
  <c r="EX166"/>
  <c r="EW166"/>
  <c r="EV166"/>
  <c r="EU166"/>
  <c r="ET166"/>
  <c r="ES166"/>
  <c r="ER166"/>
  <c r="EQ166"/>
  <c r="EP166"/>
  <c r="EO166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FR165"/>
  <c r="FQ165"/>
  <c r="FP165"/>
  <c r="FO165"/>
  <c r="FN165"/>
  <c r="FM165"/>
  <c r="FL165"/>
  <c r="FK165"/>
  <c r="FJ165"/>
  <c r="FI165"/>
  <c r="FH165"/>
  <c r="FG165"/>
  <c r="FF165"/>
  <c r="FE165"/>
  <c r="FD165"/>
  <c r="FC165"/>
  <c r="FB165"/>
  <c r="FA165"/>
  <c r="EZ165"/>
  <c r="EY165"/>
  <c r="EX165"/>
  <c r="EW165"/>
  <c r="EV165"/>
  <c r="EU165"/>
  <c r="ET165"/>
  <c r="ES165"/>
  <c r="ER165"/>
  <c r="EQ165"/>
  <c r="EP165"/>
  <c r="EO165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FR164"/>
  <c r="FQ164"/>
  <c r="FP164"/>
  <c r="FO164"/>
  <c r="FN164"/>
  <c r="FM164"/>
  <c r="FL164"/>
  <c r="FK164"/>
  <c r="FJ164"/>
  <c r="FI164"/>
  <c r="FH164"/>
  <c r="FG164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FR162"/>
  <c r="FQ162"/>
  <c r="FP162"/>
  <c r="FO162"/>
  <c r="FN162"/>
  <c r="FM162"/>
  <c r="FL162"/>
  <c r="FK162"/>
  <c r="FJ162"/>
  <c r="FI162"/>
  <c r="FH162"/>
  <c r="FG162"/>
  <c r="FF162"/>
  <c r="FE162"/>
  <c r="FD162"/>
  <c r="FC162"/>
  <c r="FB162"/>
  <c r="FA162"/>
  <c r="EZ162"/>
  <c r="EY162"/>
  <c r="EX162"/>
  <c r="EW162"/>
  <c r="EV162"/>
  <c r="EU162"/>
  <c r="ET162"/>
  <c r="ES162"/>
  <c r="ER162"/>
  <c r="EQ162"/>
  <c r="EP162"/>
  <c r="EO162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FR161"/>
  <c r="FQ161"/>
  <c r="FP161"/>
  <c r="FO161"/>
  <c r="FN161"/>
  <c r="FM161"/>
  <c r="FL161"/>
  <c r="FK161"/>
  <c r="FJ161"/>
  <c r="FI161"/>
  <c r="FH161"/>
  <c r="FG161"/>
  <c r="FF161"/>
  <c r="FE161"/>
  <c r="FD161"/>
  <c r="FC161"/>
  <c r="FB161"/>
  <c r="FA161"/>
  <c r="EZ161"/>
  <c r="EY161"/>
  <c r="EX161"/>
  <c r="EW161"/>
  <c r="EV161"/>
  <c r="EU161"/>
  <c r="ET161"/>
  <c r="ES161"/>
  <c r="ER161"/>
  <c r="EQ161"/>
  <c r="EP161"/>
  <c r="EO16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FR160"/>
  <c r="FQ160"/>
  <c r="FP160"/>
  <c r="FO160"/>
  <c r="FN160"/>
  <c r="FM160"/>
  <c r="FL160"/>
  <c r="FK160"/>
  <c r="FJ160"/>
  <c r="FI160"/>
  <c r="FH160"/>
  <c r="FG160"/>
  <c r="FF160"/>
  <c r="FE160"/>
  <c r="FD160"/>
  <c r="FC160"/>
  <c r="FB160"/>
  <c r="FA160"/>
  <c r="EZ160"/>
  <c r="EY160"/>
  <c r="EX160"/>
  <c r="EW160"/>
  <c r="EV160"/>
  <c r="EU160"/>
  <c r="ET160"/>
  <c r="ES160"/>
  <c r="ER160"/>
  <c r="EQ160"/>
  <c r="EP160"/>
  <c r="EO160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FR159"/>
  <c r="FQ159"/>
  <c r="FP159"/>
  <c r="FO159"/>
  <c r="FN159"/>
  <c r="FM159"/>
  <c r="FL159"/>
  <c r="FK159"/>
  <c r="FJ159"/>
  <c r="FI159"/>
  <c r="FH159"/>
  <c r="FG159"/>
  <c r="FF159"/>
  <c r="FE159"/>
  <c r="FD159"/>
  <c r="FC159"/>
  <c r="FB159"/>
  <c r="FA159"/>
  <c r="EZ159"/>
  <c r="EY159"/>
  <c r="EX159"/>
  <c r="EW159"/>
  <c r="EV159"/>
  <c r="EU159"/>
  <c r="ET159"/>
  <c r="ES159"/>
  <c r="ER159"/>
  <c r="EQ159"/>
  <c r="EP159"/>
  <c r="EO159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FR158"/>
  <c r="FQ158"/>
  <c r="FP158"/>
  <c r="FO158"/>
  <c r="FN158"/>
  <c r="FM158"/>
  <c r="FL158"/>
  <c r="FK158"/>
  <c r="FJ158"/>
  <c r="FI158"/>
  <c r="FH158"/>
  <c r="FG158"/>
  <c r="FF158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L158"/>
  <c r="DK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D158"/>
  <c r="DH158" s="1"/>
  <c r="DJ158" s="1"/>
  <c r="DN158" s="1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FR152"/>
  <c r="FQ152"/>
  <c r="FP152"/>
  <c r="FO152"/>
  <c r="FN152"/>
  <c r="FM152"/>
  <c r="FL152"/>
  <c r="FK152"/>
  <c r="FJ152"/>
  <c r="FI152"/>
  <c r="FH152"/>
  <c r="FG152"/>
  <c r="FF152"/>
  <c r="FE152"/>
  <c r="FD152"/>
  <c r="FC152"/>
  <c r="FB152"/>
  <c r="FA152"/>
  <c r="EZ152"/>
  <c r="EY152"/>
  <c r="EX152"/>
  <c r="EW152"/>
  <c r="EV152"/>
  <c r="EU152"/>
  <c r="ET152"/>
  <c r="ES152"/>
  <c r="ER152"/>
  <c r="EQ152"/>
  <c r="EP152"/>
  <c r="EO152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D102"/>
  <c r="D201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R4"/>
  <c r="FQ4"/>
  <c r="FP4"/>
  <c r="FO4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H201" s="1"/>
  <c r="EG4"/>
  <c r="EG201" s="1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L201" s="1"/>
  <c r="DK4"/>
  <c r="DK201" s="1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L201" s="1"/>
  <c r="H4"/>
  <c r="H201" s="1"/>
  <c r="F4"/>
  <c r="C10" i="82"/>
  <c r="C9"/>
  <c r="C6"/>
  <c r="C5"/>
  <c r="C4"/>
  <c r="C3"/>
  <c r="B10"/>
  <c r="B9"/>
  <c r="B6"/>
  <c r="B5"/>
  <c r="B4"/>
  <c r="B3"/>
  <c r="DP25" i="85" l="1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DP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DP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X153"/>
  <c r="GY153"/>
  <c r="GZ153"/>
  <c r="HA153"/>
  <c r="HB153"/>
  <c r="HC153"/>
  <c r="HD153"/>
  <c r="HE153"/>
  <c r="HF153"/>
  <c r="HG153"/>
  <c r="DP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DP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DP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X156"/>
  <c r="GY156"/>
  <c r="GZ156"/>
  <c r="HA156"/>
  <c r="HB156"/>
  <c r="HC156"/>
  <c r="HD156"/>
  <c r="HE156"/>
  <c r="HF156"/>
  <c r="HG156"/>
  <c r="DP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DP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DP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X159"/>
  <c r="GY159"/>
  <c r="GZ159"/>
  <c r="HA159"/>
  <c r="HB159"/>
  <c r="HC159"/>
  <c r="HD159"/>
  <c r="HE159"/>
  <c r="HF159"/>
  <c r="HG159"/>
  <c r="DP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X160"/>
  <c r="GY160"/>
  <c r="GZ160"/>
  <c r="HA160"/>
  <c r="HB160"/>
  <c r="HC160"/>
  <c r="HD160"/>
  <c r="HE160"/>
  <c r="HF160"/>
  <c r="HG160"/>
  <c r="DP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X161"/>
  <c r="GY161"/>
  <c r="GZ161"/>
  <c r="HA161"/>
  <c r="HB161"/>
  <c r="HC161"/>
  <c r="HD161"/>
  <c r="HE161"/>
  <c r="HF161"/>
  <c r="HG161"/>
  <c r="DP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DP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X163"/>
  <c r="GY163"/>
  <c r="GZ163"/>
  <c r="HA163"/>
  <c r="HB163"/>
  <c r="HC163"/>
  <c r="HD163"/>
  <c r="HE163"/>
  <c r="HF163"/>
  <c r="HG163"/>
  <c r="DP164"/>
  <c r="GC164"/>
  <c r="GD164"/>
  <c r="GE164"/>
  <c r="GF164"/>
  <c r="GG164"/>
  <c r="GH164"/>
  <c r="GI164"/>
  <c r="GJ164"/>
  <c r="GK164"/>
  <c r="GL164"/>
  <c r="GM164"/>
  <c r="GN164"/>
  <c r="GO164"/>
  <c r="GP164"/>
  <c r="GQ164"/>
  <c r="GR164"/>
  <c r="GS164"/>
  <c r="GT164"/>
  <c r="GU164"/>
  <c r="GV164"/>
  <c r="GW164"/>
  <c r="GX164"/>
  <c r="GY164"/>
  <c r="GZ164"/>
  <c r="HA164"/>
  <c r="HB164"/>
  <c r="HC164"/>
  <c r="HD164"/>
  <c r="HE164"/>
  <c r="HF164"/>
  <c r="HG164"/>
  <c r="DP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X165"/>
  <c r="GY165"/>
  <c r="GZ165"/>
  <c r="HA165"/>
  <c r="HB165"/>
  <c r="HC165"/>
  <c r="HD165"/>
  <c r="HE165"/>
  <c r="HF165"/>
  <c r="HG165"/>
  <c r="DP166"/>
  <c r="GC166"/>
  <c r="GD166"/>
  <c r="GE166"/>
  <c r="GF166"/>
  <c r="GG166"/>
  <c r="GH166"/>
  <c r="GI166"/>
  <c r="GJ166"/>
  <c r="GK166"/>
  <c r="GL166"/>
  <c r="GM166"/>
  <c r="GN166"/>
  <c r="GO166"/>
  <c r="GP166"/>
  <c r="GQ166"/>
  <c r="GR166"/>
  <c r="GS166"/>
  <c r="GT166"/>
  <c r="GU166"/>
  <c r="GV166"/>
  <c r="GW166"/>
  <c r="GX166"/>
  <c r="GY166"/>
  <c r="GZ166"/>
  <c r="HA166"/>
  <c r="HB166"/>
  <c r="HC166"/>
  <c r="HD166"/>
  <c r="HE166"/>
  <c r="HF166"/>
  <c r="HG166"/>
  <c r="DP167"/>
  <c r="GC167"/>
  <c r="GD167"/>
  <c r="GE167"/>
  <c r="GF167"/>
  <c r="GG167"/>
  <c r="GH167"/>
  <c r="GI167"/>
  <c r="GJ167"/>
  <c r="GK167"/>
  <c r="GL167"/>
  <c r="GM167"/>
  <c r="GN167"/>
  <c r="GO167"/>
  <c r="GP167"/>
  <c r="GQ167"/>
  <c r="GR167"/>
  <c r="GS167"/>
  <c r="GT167"/>
  <c r="GU167"/>
  <c r="GV167"/>
  <c r="GW167"/>
  <c r="GX167"/>
  <c r="GY167"/>
  <c r="GZ167"/>
  <c r="HA167"/>
  <c r="HB167"/>
  <c r="HC167"/>
  <c r="HD167"/>
  <c r="HE167"/>
  <c r="HF167"/>
  <c r="HG167"/>
  <c r="DP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X168"/>
  <c r="GY168"/>
  <c r="GZ168"/>
  <c r="HA168"/>
  <c r="HB168"/>
  <c r="HC168"/>
  <c r="HD168"/>
  <c r="HE168"/>
  <c r="HF168"/>
  <c r="HG168"/>
  <c r="DP169"/>
  <c r="GC169"/>
  <c r="GD169"/>
  <c r="GE169"/>
  <c r="GF169"/>
  <c r="GG169"/>
  <c r="GH169"/>
  <c r="GI169"/>
  <c r="GJ169"/>
  <c r="GK169"/>
  <c r="GL169"/>
  <c r="GM169"/>
  <c r="GN169"/>
  <c r="GO169"/>
  <c r="GP169"/>
  <c r="GQ169"/>
  <c r="GR169"/>
  <c r="GS169"/>
  <c r="GT169"/>
  <c r="GU169"/>
  <c r="GV169"/>
  <c r="GW169"/>
  <c r="GX169"/>
  <c r="GY169"/>
  <c r="GZ169"/>
  <c r="HA169"/>
  <c r="HB169"/>
  <c r="HC169"/>
  <c r="HD169"/>
  <c r="HE169"/>
  <c r="HF169"/>
  <c r="HG169"/>
  <c r="DP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X170"/>
  <c r="GY170"/>
  <c r="GZ170"/>
  <c r="HA170"/>
  <c r="HB170"/>
  <c r="HC170"/>
  <c r="HD170"/>
  <c r="HE170"/>
  <c r="HF170"/>
  <c r="HG170"/>
  <c r="DP171"/>
  <c r="GC171"/>
  <c r="GD171"/>
  <c r="GE171"/>
  <c r="GF171"/>
  <c r="GG171"/>
  <c r="GH171"/>
  <c r="GI171"/>
  <c r="GJ171"/>
  <c r="GK171"/>
  <c r="GL171"/>
  <c r="GM171"/>
  <c r="GN171"/>
  <c r="GO171"/>
  <c r="GP171"/>
  <c r="GQ171"/>
  <c r="GR171"/>
  <c r="GS171"/>
  <c r="GT171"/>
  <c r="GU171"/>
  <c r="GV171"/>
  <c r="GW171"/>
  <c r="GX171"/>
  <c r="GY171"/>
  <c r="GZ171"/>
  <c r="HA171"/>
  <c r="HB171"/>
  <c r="HC171"/>
  <c r="HD171"/>
  <c r="HE171"/>
  <c r="HF171"/>
  <c r="HG171"/>
  <c r="DP172"/>
  <c r="GC172"/>
  <c r="GD172"/>
  <c r="GE172"/>
  <c r="GF172"/>
  <c r="GG172"/>
  <c r="GH172"/>
  <c r="GI172"/>
  <c r="GJ172"/>
  <c r="GK172"/>
  <c r="GL172"/>
  <c r="GM172"/>
  <c r="GN172"/>
  <c r="GO172"/>
  <c r="GP172"/>
  <c r="GQ172"/>
  <c r="GR172"/>
  <c r="GS172"/>
  <c r="GT172"/>
  <c r="GU172"/>
  <c r="GV172"/>
  <c r="GW172"/>
  <c r="GX172"/>
  <c r="GY172"/>
  <c r="GZ172"/>
  <c r="HA172"/>
  <c r="HB172"/>
  <c r="HC172"/>
  <c r="HD172"/>
  <c r="HE172"/>
  <c r="HF172"/>
  <c r="HG172"/>
  <c r="DP173"/>
  <c r="GC173"/>
  <c r="GD173"/>
  <c r="GE173"/>
  <c r="GF173"/>
  <c r="GG173"/>
  <c r="GH173"/>
  <c r="GI173"/>
  <c r="GJ173"/>
  <c r="GK173"/>
  <c r="GL173"/>
  <c r="GM173"/>
  <c r="GN173"/>
  <c r="GO173"/>
  <c r="GP173"/>
  <c r="GQ173"/>
  <c r="GR173"/>
  <c r="GS173"/>
  <c r="GT173"/>
  <c r="GU173"/>
  <c r="GV173"/>
  <c r="GW173"/>
  <c r="GX173"/>
  <c r="GY173"/>
  <c r="GZ173"/>
  <c r="HA173"/>
  <c r="HB173"/>
  <c r="HC173"/>
  <c r="HD173"/>
  <c r="HE173"/>
  <c r="HF173"/>
  <c r="HG173"/>
  <c r="DP174"/>
  <c r="GC174"/>
  <c r="GD174"/>
  <c r="GE174"/>
  <c r="GF174"/>
  <c r="GG174"/>
  <c r="GH174"/>
  <c r="GI174"/>
  <c r="GJ174"/>
  <c r="GK174"/>
  <c r="GL174"/>
  <c r="GM174"/>
  <c r="GN174"/>
  <c r="GO174"/>
  <c r="GP174"/>
  <c r="GQ174"/>
  <c r="GR174"/>
  <c r="GS174"/>
  <c r="GT174"/>
  <c r="GU174"/>
  <c r="GV174"/>
  <c r="GW174"/>
  <c r="GX174"/>
  <c r="GY174"/>
  <c r="GZ174"/>
  <c r="HA174"/>
  <c r="HB174"/>
  <c r="HC174"/>
  <c r="HD174"/>
  <c r="HE174"/>
  <c r="HF174"/>
  <c r="HG174"/>
  <c r="DP175"/>
  <c r="GC175"/>
  <c r="GD175"/>
  <c r="GE175"/>
  <c r="GF175"/>
  <c r="GG175"/>
  <c r="GH175"/>
  <c r="GI175"/>
  <c r="GJ175"/>
  <c r="GK175"/>
  <c r="GL175"/>
  <c r="GM175"/>
  <c r="GN175"/>
  <c r="GO175"/>
  <c r="GP175"/>
  <c r="GQ175"/>
  <c r="GR175"/>
  <c r="GS175"/>
  <c r="GT175"/>
  <c r="GU175"/>
  <c r="GV175"/>
  <c r="GW175"/>
  <c r="GX175"/>
  <c r="GY175"/>
  <c r="GZ175"/>
  <c r="HA175"/>
  <c r="HB175"/>
  <c r="HC175"/>
  <c r="HD175"/>
  <c r="HE175"/>
  <c r="HF175"/>
  <c r="HG175"/>
  <c r="DP176"/>
  <c r="GC176"/>
  <c r="GD176"/>
  <c r="GE176"/>
  <c r="GF176"/>
  <c r="GG176"/>
  <c r="GH176"/>
  <c r="GI176"/>
  <c r="GJ176"/>
  <c r="GK176"/>
  <c r="GL176"/>
  <c r="GM176"/>
  <c r="GN176"/>
  <c r="GO176"/>
  <c r="GP176"/>
  <c r="GQ176"/>
  <c r="GR176"/>
  <c r="GS176"/>
  <c r="GT176"/>
  <c r="GU176"/>
  <c r="GV176"/>
  <c r="GW176"/>
  <c r="GX176"/>
  <c r="GY176"/>
  <c r="GZ176"/>
  <c r="HA176"/>
  <c r="HB176"/>
  <c r="HC176"/>
  <c r="HD176"/>
  <c r="HE176"/>
  <c r="HF176"/>
  <c r="HG176"/>
  <c r="DP177"/>
  <c r="GC177"/>
  <c r="GD177"/>
  <c r="GE177"/>
  <c r="GF177"/>
  <c r="GG177"/>
  <c r="GH177"/>
  <c r="GI177"/>
  <c r="GJ177"/>
  <c r="GK177"/>
  <c r="GL177"/>
  <c r="GM177"/>
  <c r="GN177"/>
  <c r="GO177"/>
  <c r="GP177"/>
  <c r="GQ177"/>
  <c r="GR177"/>
  <c r="GS177"/>
  <c r="GT177"/>
  <c r="GU177"/>
  <c r="GV177"/>
  <c r="GW177"/>
  <c r="GX177"/>
  <c r="GY177"/>
  <c r="GZ177"/>
  <c r="HA177"/>
  <c r="HB177"/>
  <c r="HC177"/>
  <c r="HD177"/>
  <c r="HE177"/>
  <c r="HF177"/>
  <c r="HG177"/>
  <c r="DP178"/>
  <c r="GC178"/>
  <c r="GD178"/>
  <c r="GE178"/>
  <c r="GF178"/>
  <c r="GG178"/>
  <c r="GH178"/>
  <c r="GI178"/>
  <c r="GJ178"/>
  <c r="GK178"/>
  <c r="GL178"/>
  <c r="GM178"/>
  <c r="GN178"/>
  <c r="GO178"/>
  <c r="GP178"/>
  <c r="GQ178"/>
  <c r="GR178"/>
  <c r="GS178"/>
  <c r="GT178"/>
  <c r="GU178"/>
  <c r="GV178"/>
  <c r="GW178"/>
  <c r="GX178"/>
  <c r="GY178"/>
  <c r="GZ178"/>
  <c r="HA178"/>
  <c r="HB178"/>
  <c r="HC178"/>
  <c r="HD178"/>
  <c r="HE178"/>
  <c r="HF178"/>
  <c r="HG178"/>
  <c r="DP179"/>
  <c r="GC179"/>
  <c r="GD179"/>
  <c r="GE179"/>
  <c r="GF179"/>
  <c r="GG179"/>
  <c r="GH179"/>
  <c r="GI179"/>
  <c r="GJ179"/>
  <c r="GK179"/>
  <c r="GL179"/>
  <c r="GM179"/>
  <c r="GN179"/>
  <c r="GO179"/>
  <c r="GP179"/>
  <c r="GQ179"/>
  <c r="GR179"/>
  <c r="GS179"/>
  <c r="GT179"/>
  <c r="GU179"/>
  <c r="GV179"/>
  <c r="GW179"/>
  <c r="GX179"/>
  <c r="GY179"/>
  <c r="GZ179"/>
  <c r="HA179"/>
  <c r="HB179"/>
  <c r="HC179"/>
  <c r="HD179"/>
  <c r="HE179"/>
  <c r="HF179"/>
  <c r="HG179"/>
  <c r="DP180"/>
  <c r="GC180"/>
  <c r="GD180"/>
  <c r="GE180"/>
  <c r="GF180"/>
  <c r="GG180"/>
  <c r="GH180"/>
  <c r="GI180"/>
  <c r="GJ180"/>
  <c r="GK180"/>
  <c r="GL180"/>
  <c r="GM180"/>
  <c r="GN180"/>
  <c r="GO180"/>
  <c r="GP180"/>
  <c r="GQ180"/>
  <c r="GR180"/>
  <c r="GS180"/>
  <c r="GT180"/>
  <c r="GU180"/>
  <c r="GV180"/>
  <c r="GW180"/>
  <c r="GX180"/>
  <c r="GY180"/>
  <c r="GZ180"/>
  <c r="HA180"/>
  <c r="HB180"/>
  <c r="HC180"/>
  <c r="HD180"/>
  <c r="HE180"/>
  <c r="HF180"/>
  <c r="HG180"/>
  <c r="DP181"/>
  <c r="GC181"/>
  <c r="GD181"/>
  <c r="GE181"/>
  <c r="GF181"/>
  <c r="GG181"/>
  <c r="GH181"/>
  <c r="GI181"/>
  <c r="GJ181"/>
  <c r="GK181"/>
  <c r="GL181"/>
  <c r="GM181"/>
  <c r="GN181"/>
  <c r="GO181"/>
  <c r="GP181"/>
  <c r="GQ181"/>
  <c r="GR181"/>
  <c r="GS181"/>
  <c r="GT181"/>
  <c r="GU181"/>
  <c r="GV181"/>
  <c r="GW181"/>
  <c r="GX181"/>
  <c r="GY181"/>
  <c r="GZ181"/>
  <c r="HA181"/>
  <c r="HB181"/>
  <c r="HC181"/>
  <c r="HD181"/>
  <c r="HE181"/>
  <c r="HF181"/>
  <c r="HG181"/>
  <c r="DP182"/>
  <c r="GC182"/>
  <c r="GD182"/>
  <c r="GE182"/>
  <c r="GF182"/>
  <c r="GG182"/>
  <c r="GH182"/>
  <c r="GI182"/>
  <c r="GJ182"/>
  <c r="GK182"/>
  <c r="GL182"/>
  <c r="GM182"/>
  <c r="GN182"/>
  <c r="GO182"/>
  <c r="GP182"/>
  <c r="GQ182"/>
  <c r="GR182"/>
  <c r="GS182"/>
  <c r="GT182"/>
  <c r="GU182"/>
  <c r="GV182"/>
  <c r="GW182"/>
  <c r="GX182"/>
  <c r="GY182"/>
  <c r="GZ182"/>
  <c r="HA182"/>
  <c r="HB182"/>
  <c r="HC182"/>
  <c r="HD182"/>
  <c r="HE182"/>
  <c r="HF182"/>
  <c r="HG182"/>
  <c r="DP183"/>
  <c r="GC183"/>
  <c r="GD183"/>
  <c r="GE183"/>
  <c r="GF183"/>
  <c r="GG183"/>
  <c r="GH183"/>
  <c r="GI183"/>
  <c r="GJ183"/>
  <c r="GK183"/>
  <c r="GL183"/>
  <c r="GM183"/>
  <c r="GN183"/>
  <c r="GO183"/>
  <c r="GP183"/>
  <c r="GQ183"/>
  <c r="GR183"/>
  <c r="GS183"/>
  <c r="GT183"/>
  <c r="GU183"/>
  <c r="GV183"/>
  <c r="GW183"/>
  <c r="GX183"/>
  <c r="GY183"/>
  <c r="GZ183"/>
  <c r="HA183"/>
  <c r="HB183"/>
  <c r="HC183"/>
  <c r="HD183"/>
  <c r="HE183"/>
  <c r="HF183"/>
  <c r="HG183"/>
  <c r="DP184"/>
  <c r="GC184"/>
  <c r="GD184"/>
  <c r="GE184"/>
  <c r="GF184"/>
  <c r="GG184"/>
  <c r="GH184"/>
  <c r="GI184"/>
  <c r="GJ184"/>
  <c r="GK184"/>
  <c r="GL184"/>
  <c r="GM184"/>
  <c r="GN184"/>
  <c r="GO184"/>
  <c r="GP184"/>
  <c r="GQ184"/>
  <c r="GR184"/>
  <c r="GS184"/>
  <c r="GT184"/>
  <c r="GU184"/>
  <c r="GV184"/>
  <c r="GW184"/>
  <c r="GX184"/>
  <c r="GY184"/>
  <c r="GZ184"/>
  <c r="HA184"/>
  <c r="HB184"/>
  <c r="HC184"/>
  <c r="HD184"/>
  <c r="HE184"/>
  <c r="HF184"/>
  <c r="HG184"/>
  <c r="DP185"/>
  <c r="GC185"/>
  <c r="GD185"/>
  <c r="GE185"/>
  <c r="GF185"/>
  <c r="GG185"/>
  <c r="GH185"/>
  <c r="GI185"/>
  <c r="GJ185"/>
  <c r="GK185"/>
  <c r="GL185"/>
  <c r="GM185"/>
  <c r="GN185"/>
  <c r="GO185"/>
  <c r="GP185"/>
  <c r="GQ185"/>
  <c r="GR185"/>
  <c r="GS185"/>
  <c r="GT185"/>
  <c r="GU185"/>
  <c r="GV185"/>
  <c r="GW185"/>
  <c r="GX185"/>
  <c r="GY185"/>
  <c r="GZ185"/>
  <c r="HA185"/>
  <c r="HB185"/>
  <c r="HC185"/>
  <c r="HD185"/>
  <c r="HE185"/>
  <c r="HF185"/>
  <c r="HG185"/>
  <c r="DP186"/>
  <c r="GC186"/>
  <c r="GD186"/>
  <c r="GE186"/>
  <c r="GF186"/>
  <c r="GG186"/>
  <c r="GH186"/>
  <c r="GI186"/>
  <c r="GJ186"/>
  <c r="GK186"/>
  <c r="GL186"/>
  <c r="GM186"/>
  <c r="GN186"/>
  <c r="GO186"/>
  <c r="GP186"/>
  <c r="GQ186"/>
  <c r="GR186"/>
  <c r="GS186"/>
  <c r="GT186"/>
  <c r="GU186"/>
  <c r="GV186"/>
  <c r="GW186"/>
  <c r="GX186"/>
  <c r="GY186"/>
  <c r="GZ186"/>
  <c r="HA186"/>
  <c r="HB186"/>
  <c r="HC186"/>
  <c r="HD186"/>
  <c r="HE186"/>
  <c r="HF186"/>
  <c r="HG186"/>
  <c r="DP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X187"/>
  <c r="GY187"/>
  <c r="GZ187"/>
  <c r="HA187"/>
  <c r="HB187"/>
  <c r="HC187"/>
  <c r="HD187"/>
  <c r="HE187"/>
  <c r="HF187"/>
  <c r="HG187"/>
  <c r="DP188"/>
  <c r="GC188"/>
  <c r="GD188"/>
  <c r="GE188"/>
  <c r="GF188"/>
  <c r="GG188"/>
  <c r="GH188"/>
  <c r="GI188"/>
  <c r="GJ188"/>
  <c r="GK188"/>
  <c r="GL188"/>
  <c r="GM188"/>
  <c r="GN188"/>
  <c r="GO188"/>
  <c r="GP188"/>
  <c r="GQ188"/>
  <c r="GR188"/>
  <c r="GS188"/>
  <c r="GT188"/>
  <c r="GU188"/>
  <c r="GV188"/>
  <c r="GW188"/>
  <c r="GX188"/>
  <c r="GY188"/>
  <c r="GZ188"/>
  <c r="HA188"/>
  <c r="HB188"/>
  <c r="HC188"/>
  <c r="HD188"/>
  <c r="HE188"/>
  <c r="HF188"/>
  <c r="HG188"/>
  <c r="DP189"/>
  <c r="GC189"/>
  <c r="GD189"/>
  <c r="GE189"/>
  <c r="GF189"/>
  <c r="GG189"/>
  <c r="GH189"/>
  <c r="GI189"/>
  <c r="GJ189"/>
  <c r="GK189"/>
  <c r="GL189"/>
  <c r="GM189"/>
  <c r="GN189"/>
  <c r="GO189"/>
  <c r="GP189"/>
  <c r="GQ189"/>
  <c r="GR189"/>
  <c r="GS189"/>
  <c r="GT189"/>
  <c r="GU189"/>
  <c r="GV189"/>
  <c r="GW189"/>
  <c r="GX189"/>
  <c r="GY189"/>
  <c r="GZ189"/>
  <c r="HA189"/>
  <c r="HB189"/>
  <c r="HC189"/>
  <c r="HD189"/>
  <c r="HE189"/>
  <c r="HF189"/>
  <c r="HG189"/>
  <c r="GC190"/>
  <c r="GD190"/>
  <c r="GE190"/>
  <c r="GF190"/>
  <c r="GG190"/>
  <c r="GH190"/>
  <c r="GI190"/>
  <c r="GJ190"/>
  <c r="GK190"/>
  <c r="GL190"/>
  <c r="GM190"/>
  <c r="GN190"/>
  <c r="GO190"/>
  <c r="GP190"/>
  <c r="GQ190"/>
  <c r="GR190"/>
  <c r="GS190"/>
  <c r="GT190"/>
  <c r="GU190"/>
  <c r="GV190"/>
  <c r="GW190"/>
  <c r="GX190"/>
  <c r="GY190"/>
  <c r="GZ190"/>
  <c r="HA190"/>
  <c r="HB190"/>
  <c r="HC190"/>
  <c r="HD190"/>
  <c r="HE190"/>
  <c r="HF190"/>
  <c r="HG190"/>
  <c r="DP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X191"/>
  <c r="GY191"/>
  <c r="GZ191"/>
  <c r="HA191"/>
  <c r="HB191"/>
  <c r="HC191"/>
  <c r="HD191"/>
  <c r="HE191"/>
  <c r="HF191"/>
  <c r="HG191"/>
  <c r="DP192"/>
  <c r="GC192"/>
  <c r="GD192"/>
  <c r="GE192"/>
  <c r="GF192"/>
  <c r="GG192"/>
  <c r="GH192"/>
  <c r="GI192"/>
  <c r="GJ192"/>
  <c r="GK192"/>
  <c r="GL192"/>
  <c r="GM192"/>
  <c r="GN192"/>
  <c r="GO192"/>
  <c r="GP192"/>
  <c r="GQ192"/>
  <c r="GR192"/>
  <c r="GS192"/>
  <c r="GT192"/>
  <c r="GU192"/>
  <c r="GV192"/>
  <c r="GW192"/>
  <c r="GX192"/>
  <c r="GY192"/>
  <c r="GZ192"/>
  <c r="HA192"/>
  <c r="HB192"/>
  <c r="HC192"/>
  <c r="HD192"/>
  <c r="HE192"/>
  <c r="HF192"/>
  <c r="HG192"/>
  <c r="DP193"/>
  <c r="GC193"/>
  <c r="GD193"/>
  <c r="GE193"/>
  <c r="GF193"/>
  <c r="GG193"/>
  <c r="GH193"/>
  <c r="GI193"/>
  <c r="GJ193"/>
  <c r="GK193"/>
  <c r="GL193"/>
  <c r="GM193"/>
  <c r="GN193"/>
  <c r="GO193"/>
  <c r="GP193"/>
  <c r="GQ193"/>
  <c r="GR193"/>
  <c r="GS193"/>
  <c r="GT193"/>
  <c r="GU193"/>
  <c r="GV193"/>
  <c r="GW193"/>
  <c r="GX193"/>
  <c r="GY193"/>
  <c r="GZ193"/>
  <c r="HA193"/>
  <c r="HB193"/>
  <c r="HC193"/>
  <c r="HD193"/>
  <c r="HE193"/>
  <c r="HF193"/>
  <c r="HG193"/>
  <c r="DP194"/>
  <c r="GC194"/>
  <c r="GD194"/>
  <c r="GE194"/>
  <c r="GF194"/>
  <c r="GG194"/>
  <c r="GH194"/>
  <c r="GI194"/>
  <c r="GJ194"/>
  <c r="GK194"/>
  <c r="GL194"/>
  <c r="GM194"/>
  <c r="GN194"/>
  <c r="GO194"/>
  <c r="GP194"/>
  <c r="GQ194"/>
  <c r="GR194"/>
  <c r="GS194"/>
  <c r="GT194"/>
  <c r="GU194"/>
  <c r="GV194"/>
  <c r="GW194"/>
  <c r="GX194"/>
  <c r="GY194"/>
  <c r="GZ194"/>
  <c r="HA194"/>
  <c r="HB194"/>
  <c r="HC194"/>
  <c r="HD194"/>
  <c r="HE194"/>
  <c r="HF194"/>
  <c r="HG194"/>
  <c r="DP195"/>
  <c r="GC195"/>
  <c r="GD195"/>
  <c r="GE195"/>
  <c r="GF195"/>
  <c r="GG195"/>
  <c r="GH195"/>
  <c r="GI195"/>
  <c r="GJ195"/>
  <c r="GK195"/>
  <c r="GL195"/>
  <c r="GM195"/>
  <c r="GN195"/>
  <c r="GO195"/>
  <c r="GP195"/>
  <c r="GQ195"/>
  <c r="GR195"/>
  <c r="GS195"/>
  <c r="GT195"/>
  <c r="GU195"/>
  <c r="GV195"/>
  <c r="GW195"/>
  <c r="GX195"/>
  <c r="GY195"/>
  <c r="GZ195"/>
  <c r="HA195"/>
  <c r="HB195"/>
  <c r="HC195"/>
  <c r="HD195"/>
  <c r="HE195"/>
  <c r="HF195"/>
  <c r="HG195"/>
  <c r="DP196"/>
  <c r="GC196"/>
  <c r="GD196"/>
  <c r="GE196"/>
  <c r="GF196"/>
  <c r="GG196"/>
  <c r="GH196"/>
  <c r="GI196"/>
  <c r="GJ196"/>
  <c r="GK196"/>
  <c r="GL196"/>
  <c r="GM196"/>
  <c r="GN196"/>
  <c r="GO196"/>
  <c r="GP196"/>
  <c r="GQ196"/>
  <c r="GR196"/>
  <c r="GS196"/>
  <c r="GT196"/>
  <c r="GU196"/>
  <c r="GV196"/>
  <c r="GW196"/>
  <c r="GX196"/>
  <c r="GY196"/>
  <c r="GZ196"/>
  <c r="HA196"/>
  <c r="HB196"/>
  <c r="HC196"/>
  <c r="HD196"/>
  <c r="HE196"/>
  <c r="HF196"/>
  <c r="HG196"/>
  <c r="DP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GS197"/>
  <c r="GT197"/>
  <c r="GU197"/>
  <c r="GV197"/>
  <c r="GW197"/>
  <c r="GX197"/>
  <c r="GY197"/>
  <c r="GZ197"/>
  <c r="HA197"/>
  <c r="HB197"/>
  <c r="HC197"/>
  <c r="HD197"/>
  <c r="HE197"/>
  <c r="HF197"/>
  <c r="HG197"/>
  <c r="DP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X198"/>
  <c r="GY198"/>
  <c r="GZ198"/>
  <c r="HA198"/>
  <c r="HB198"/>
  <c r="HC198"/>
  <c r="HD198"/>
  <c r="HE198"/>
  <c r="HF198"/>
  <c r="HG198"/>
  <c r="DP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GU199"/>
  <c r="GV199"/>
  <c r="GW199"/>
  <c r="GX199"/>
  <c r="GY199"/>
  <c r="GZ199"/>
  <c r="HA199"/>
  <c r="HB199"/>
  <c r="HC199"/>
  <c r="HD199"/>
  <c r="HE199"/>
  <c r="HF199"/>
  <c r="HG199"/>
  <c r="DP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GV200"/>
  <c r="GW200"/>
  <c r="GX200"/>
  <c r="GY200"/>
  <c r="GZ200"/>
  <c r="HA200"/>
  <c r="HB200"/>
  <c r="HC200"/>
  <c r="HD200"/>
  <c r="HE200"/>
  <c r="HF200"/>
  <c r="HG200"/>
  <c r="J4"/>
  <c r="K4"/>
  <c r="L4"/>
  <c r="BR4" s="1"/>
  <c r="DJ4"/>
  <c r="EJ216"/>
  <c r="DX205"/>
  <c r="DW202"/>
  <c r="EJ214"/>
  <c r="EJ210"/>
  <c r="EJ211"/>
  <c r="EJ212"/>
  <c r="EJ213"/>
  <c r="FO201"/>
  <c r="HC201" s="1"/>
  <c r="HC4"/>
  <c r="FP201"/>
  <c r="HD201" s="1"/>
  <c r="HD4"/>
  <c r="FQ201"/>
  <c r="HE201" s="1"/>
  <c r="HE4"/>
  <c r="FR201"/>
  <c r="HF201" s="1"/>
  <c r="HF4"/>
  <c r="FS201"/>
  <c r="HG201" s="1"/>
  <c r="HG4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DP201"/>
  <c r="DP4"/>
  <c r="DY206"/>
  <c r="DY207"/>
  <c r="GT201"/>
  <c r="GU201"/>
  <c r="GV201"/>
  <c r="GW201"/>
  <c r="GX201"/>
  <c r="GY201"/>
  <c r="GZ201"/>
  <c r="HA201"/>
  <c r="HB201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FV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DV190"/>
  <c r="DT190"/>
  <c r="DR190"/>
  <c r="F102"/>
  <c r="J102" s="1"/>
  <c r="DH102"/>
  <c r="DJ102" s="1"/>
  <c r="DN102" s="1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K190"/>
  <c r="BP191"/>
  <c r="R191"/>
  <c r="BX191" s="1"/>
  <c r="P191"/>
  <c r="BV191" s="1"/>
  <c r="N191"/>
  <c r="BT191" s="1"/>
  <c r="DV191"/>
  <c r="DT191"/>
  <c r="DR191"/>
  <c r="DV192"/>
  <c r="DT192"/>
  <c r="DR192"/>
  <c r="BP193"/>
  <c r="R193"/>
  <c r="BX193" s="1"/>
  <c r="P193"/>
  <c r="BV193" s="1"/>
  <c r="N193"/>
  <c r="BT193" s="1"/>
  <c r="DV193"/>
  <c r="DT193"/>
  <c r="DR193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DV199"/>
  <c r="DT199"/>
  <c r="DR199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F158"/>
  <c r="J158" s="1"/>
  <c r="DO190"/>
  <c r="DP190"/>
  <c r="FT190"/>
  <c r="FU190"/>
  <c r="FV190"/>
  <c r="FX190"/>
  <c r="FZ190"/>
  <c r="GB190"/>
  <c r="K191"/>
  <c r="DO191"/>
  <c r="DS191" s="1"/>
  <c r="FT191"/>
  <c r="FU191"/>
  <c r="FV191"/>
  <c r="FX191"/>
  <c r="FY191"/>
  <c r="FZ191"/>
  <c r="GB191"/>
  <c r="DO192"/>
  <c r="DS192" s="1"/>
  <c r="FT192"/>
  <c r="FU192"/>
  <c r="FV192"/>
  <c r="FX192"/>
  <c r="FY192"/>
  <c r="FZ192"/>
  <c r="GB192"/>
  <c r="K193"/>
  <c r="DO193"/>
  <c r="DS193" s="1"/>
  <c r="FT193"/>
  <c r="FU193"/>
  <c r="FV193"/>
  <c r="FX193"/>
  <c r="FY193"/>
  <c r="FZ193"/>
  <c r="GB193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DO199"/>
  <c r="DS199" s="1"/>
  <c r="FT199"/>
  <c r="FU199"/>
  <c r="FV199"/>
  <c r="FX199"/>
  <c r="FY199"/>
  <c r="FZ199"/>
  <c r="GB199"/>
  <c r="DO200"/>
  <c r="DS200" s="1"/>
  <c r="FT200"/>
  <c r="FU200"/>
  <c r="FV200"/>
  <c r="FX200"/>
  <c r="FY200"/>
  <c r="FZ200"/>
  <c r="GB200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BP358"/>
  <c r="R358"/>
  <c r="BX358" s="1"/>
  <c r="P358"/>
  <c r="BV358" s="1"/>
  <c r="N358"/>
  <c r="BT358" s="1"/>
  <c r="F192"/>
  <c r="J192" s="1"/>
  <c r="F194"/>
  <c r="J194" s="1"/>
  <c r="F199"/>
  <c r="J199" s="1"/>
  <c r="F200"/>
  <c r="J200" s="1"/>
  <c r="J208"/>
  <c r="K208"/>
  <c r="L208"/>
  <c r="BR208" s="1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F306"/>
  <c r="J306" s="1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6"/>
  <c r="R396"/>
  <c r="BX396" s="1"/>
  <c r="P396"/>
  <c r="BV396" s="1"/>
  <c r="N396"/>
  <c r="BT396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6"/>
  <c r="K397"/>
  <c r="K398"/>
  <c r="K399"/>
  <c r="K400"/>
  <c r="K401"/>
  <c r="K402"/>
  <c r="K403"/>
  <c r="K404"/>
  <c r="C7" i="82"/>
  <c r="C8" s="1"/>
  <c r="B7"/>
  <c r="B8" s="1"/>
  <c r="BQ404" i="85" l="1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6"/>
  <c r="O396"/>
  <c r="BU396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P306"/>
  <c r="R306"/>
  <c r="BX306" s="1"/>
  <c r="P306"/>
  <c r="BV306" s="1"/>
  <c r="N306"/>
  <c r="BT306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08"/>
  <c r="O208"/>
  <c r="BU208" s="1"/>
  <c r="J405"/>
  <c r="BP208"/>
  <c r="R208"/>
  <c r="P208"/>
  <c r="BV208" s="1"/>
  <c r="N208"/>
  <c r="BP200"/>
  <c r="R200"/>
  <c r="BX200" s="1"/>
  <c r="P200"/>
  <c r="BV200" s="1"/>
  <c r="N200"/>
  <c r="BT200" s="1"/>
  <c r="BP199"/>
  <c r="R199"/>
  <c r="BX199" s="1"/>
  <c r="P199"/>
  <c r="BV199" s="1"/>
  <c r="N199"/>
  <c r="BT199" s="1"/>
  <c r="BP194"/>
  <c r="R194"/>
  <c r="BX194" s="1"/>
  <c r="P194"/>
  <c r="BV194" s="1"/>
  <c r="N194"/>
  <c r="BT194" s="1"/>
  <c r="BP192"/>
  <c r="R192"/>
  <c r="BX192" s="1"/>
  <c r="P192"/>
  <c r="BV192" s="1"/>
  <c r="N192"/>
  <c r="BT192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198"/>
  <c r="O198"/>
  <c r="BU198" s="1"/>
  <c r="BQ197"/>
  <c r="O197"/>
  <c r="BU197" s="1"/>
  <c r="BQ196"/>
  <c r="O196"/>
  <c r="BU196" s="1"/>
  <c r="BQ195"/>
  <c r="O195"/>
  <c r="BU195" s="1"/>
  <c r="BQ193"/>
  <c r="O193"/>
  <c r="BU193" s="1"/>
  <c r="BQ191"/>
  <c r="O191"/>
  <c r="BU191" s="1"/>
  <c r="BP158"/>
  <c r="R158"/>
  <c r="BX158" s="1"/>
  <c r="P158"/>
  <c r="BV158" s="1"/>
  <c r="N158"/>
  <c r="BT158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DV102"/>
  <c r="GB102" s="1"/>
  <c r="DT102"/>
  <c r="FZ102" s="1"/>
  <c r="DR102"/>
  <c r="FX102" s="1"/>
  <c r="BP102"/>
  <c r="R102"/>
  <c r="BX102" s="1"/>
  <c r="P102"/>
  <c r="BV102" s="1"/>
  <c r="N102"/>
  <c r="BT102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X209"/>
  <c r="DY209" s="1"/>
  <c r="DX208"/>
  <c r="DY208" s="1"/>
  <c r="DJ201"/>
  <c r="DN4"/>
  <c r="BQ4"/>
  <c r="O4"/>
  <c r="BU4" s="1"/>
  <c r="J201"/>
  <c r="BP4"/>
  <c r="R4"/>
  <c r="P4"/>
  <c r="BV4" s="1"/>
  <c r="N4"/>
  <c r="K306"/>
  <c r="F405"/>
  <c r="K200"/>
  <c r="K199"/>
  <c r="K194"/>
  <c r="K192"/>
  <c r="DS190"/>
  <c r="FY190" s="1"/>
  <c r="K158"/>
  <c r="FT102"/>
  <c r="DO102"/>
  <c r="K102"/>
  <c r="EK213"/>
  <c r="EK212"/>
  <c r="EK211"/>
  <c r="DY205"/>
  <c r="EJ215"/>
  <c r="DH201"/>
  <c r="F201"/>
  <c r="BQ102" l="1"/>
  <c r="O102"/>
  <c r="BU102" s="1"/>
  <c r="DS102"/>
  <c r="FY102" s="1"/>
  <c r="FU102"/>
  <c r="BQ158"/>
  <c r="O158"/>
  <c r="BU158" s="1"/>
  <c r="BQ192"/>
  <c r="O192"/>
  <c r="BU192" s="1"/>
  <c r="BQ194"/>
  <c r="O194"/>
  <c r="BU194" s="1"/>
  <c r="BQ199"/>
  <c r="O199"/>
  <c r="BU199" s="1"/>
  <c r="BQ200"/>
  <c r="O200"/>
  <c r="BU200" s="1"/>
  <c r="BQ306"/>
  <c r="O306"/>
  <c r="BU306" s="1"/>
  <c r="N201"/>
  <c r="M201" s="1"/>
  <c r="BT4"/>
  <c r="R201"/>
  <c r="Q201" s="1"/>
  <c r="BX4"/>
  <c r="P201"/>
  <c r="K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N201"/>
  <c r="DV4"/>
  <c r="DT4"/>
  <c r="FZ4" s="1"/>
  <c r="DR4"/>
  <c r="DO4"/>
  <c r="FT4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S4" l="1"/>
  <c r="FY4" s="1"/>
  <c r="FU4"/>
  <c r="DR201"/>
  <c r="DQ201" s="1"/>
  <c r="FX4"/>
  <c r="DV201"/>
  <c r="DU201" s="1"/>
  <c r="GB4"/>
  <c r="EI216"/>
  <c r="EK216" s="1"/>
  <c r="EI215"/>
  <c r="EK215" s="1"/>
  <c r="EI214"/>
  <c r="EK214" s="1"/>
  <c r="EI210"/>
  <c r="EK210" s="1"/>
  <c r="DO201"/>
  <c r="DT201"/>
  <c r="FT201"/>
  <c r="FU201" a="1"/>
  <c r="FU201" s="1"/>
  <c r="FX201"/>
  <c r="GB201"/>
  <c r="GE201"/>
  <c r="FV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O405"/>
  <c r="O201"/>
  <c r="DS201" l="1"/>
</calcChain>
</file>

<file path=xl/sharedStrings.xml><?xml version="1.0" encoding="utf-8"?>
<sst xmlns="http://schemas.openxmlformats.org/spreadsheetml/2006/main" count="1216" uniqueCount="267">
  <si>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</si>
  <si>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</si>
  <si>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</si>
  <si>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</si>
  <si>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</si>
  <si>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</si>
  <si>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</si>
  <si>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</si>
  <si>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</si>
  <si>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</si>
  <si>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</si>
  <si>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</si>
  <si>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</si>
  <si>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</si>
  <si>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</si>
  <si>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</si>
  <si>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</si>
  <si>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</si>
  <si>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</si>
  <si>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</si>
  <si>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</si>
  <si>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</si>
  <si>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</si>
  <si>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</si>
  <si>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</si>
  <si>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</si>
  <si>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</si>
  <si>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</si>
  <si>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</si>
  <si>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</si>
  <si>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</si>
  <si>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</si>
  <si>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</si>
  <si>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</si>
  <si>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</si>
  <si>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</si>
  <si>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</si>
  <si>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</si>
  <si>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</si>
  <si>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</si>
  <si>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</si>
  <si>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</si>
  <si>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</si>
  <si>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</si>
  <si>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</si>
  <si>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</si>
  <si>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</si>
  <si>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</si>
  <si>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</si>
  <si>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</si>
  <si>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</si>
  <si>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</si>
  <si>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</si>
  <si>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</si>
  <si>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</si>
  <si>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</si>
  <si>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</si>
  <si>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充填A班废次品率统计</t>
    <phoneticPr fontId="2" type="noConversion"/>
  </si>
  <si>
    <t>充填A、B班废次品率汇总</t>
    <phoneticPr fontId="2" type="noConversion"/>
  </si>
  <si>
    <t>充填报废（kg）</t>
    <phoneticPr fontId="2" type="noConversion"/>
  </si>
  <si>
    <t>包装报废率(%)</t>
    <phoneticPr fontId="2" type="noConversion"/>
  </si>
  <si>
    <t>包  装  车  间   不   良   品   数   量(kg)</t>
    <phoneticPr fontId="2" type="noConversion"/>
  </si>
  <si>
    <t>包    装    不   良   率   (%)</t>
    <phoneticPr fontId="1" type="noConversion"/>
  </si>
  <si>
    <t>碎膜</t>
    <phoneticPr fontId="2" type="noConversion"/>
  </si>
  <si>
    <t>烂糖</t>
    <phoneticPr fontId="2" type="noConversion"/>
  </si>
  <si>
    <t>挂杯</t>
    <phoneticPr fontId="2" type="noConversion"/>
  </si>
  <si>
    <t>软糖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</si>
  <si>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</si>
  <si>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</si>
  <si>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</si>
  <si>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</si>
  <si>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</si>
  <si>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充填报废率%）</t>
    <phoneticPr fontId="2" type="noConversion"/>
  </si>
  <si>
    <t>充  填  车  间  不  良  品  数  量（kg）</t>
    <phoneticPr fontId="2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</si>
  <si>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</si>
  <si>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</si>
  <si>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</si>
  <si>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</si>
  <si>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</si>
  <si>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</si>
  <si>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</si>
  <si>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</si>
  <si>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</si>
  <si>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偏膜</t>
    <phoneticPr fontId="2" type="noConversion"/>
  </si>
  <si>
    <t>长短不一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</si>
  <si>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</si>
  <si>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</si>
  <si>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</si>
  <si>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</si>
  <si>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</si>
  <si>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</si>
  <si>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</si>
  <si>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</si>
  <si>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</si>
  <si>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</si>
  <si>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</si>
  <si>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</si>
  <si>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</si>
  <si>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</si>
  <si>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</si>
  <si>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</si>
  <si>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</si>
  <si>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</si>
  <si>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</si>
  <si>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</si>
  <si>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</si>
  <si>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</si>
  <si>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</si>
  <si>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</si>
  <si>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</si>
  <si>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</si>
  <si>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</si>
  <si>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</si>
  <si>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</si>
  <si>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</si>
  <si>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</si>
  <si>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</si>
  <si>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</si>
  <si>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</si>
  <si>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</si>
  <si>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</si>
  <si>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</si>
  <si>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</si>
  <si>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</si>
  <si>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</si>
  <si>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</si>
  <si>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</si>
  <si>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</si>
  <si>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</si>
  <si>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</si>
  <si>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</si>
  <si>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</si>
  <si>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</si>
  <si>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</si>
  <si>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</si>
  <si>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</si>
  <si>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</si>
  <si>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</si>
  <si>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</si>
  <si>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</si>
  <si>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</si>
  <si>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</si>
  <si>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</si>
  <si>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</si>
  <si>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</si>
  <si>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</si>
  <si>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</si>
  <si>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</si>
  <si>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</si>
  <si>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</si>
  <si>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</si>
  <si>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</si>
  <si>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</si>
  <si>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巧克力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</si>
  <si>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</si>
  <si>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</si>
  <si>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</si>
  <si>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</si>
  <si>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</si>
  <si>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120g粗粮果冻</t>
    <phoneticPr fontId="1" type="noConversion"/>
  </si>
  <si>
    <t>玉米</t>
    <phoneticPr fontId="1" type="noConversion"/>
  </si>
  <si>
    <t>南瓜</t>
    <phoneticPr fontId="1" type="noConversion"/>
  </si>
  <si>
    <t>红豆</t>
    <phoneticPr fontId="1" type="noConversion"/>
  </si>
  <si>
    <t>绿豆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</si>
  <si>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</si>
  <si>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</si>
  <si>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</si>
  <si>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</si>
  <si>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</si>
  <si>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200g果肉</t>
    <phoneticPr fontId="1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</si>
  <si>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</si>
  <si>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</si>
  <si>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</si>
  <si>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</si>
  <si>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</si>
  <si>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</si>
  <si>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</si>
  <si>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</si>
  <si>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</si>
  <si>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</si>
  <si>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</si>
  <si>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</si>
  <si>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</si>
  <si>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</si>
  <si>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50ml棒冰冰风味饮料</t>
    <phoneticPr fontId="1" type="noConversion"/>
  </si>
  <si>
    <t>120g水果园吸之冻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</si>
  <si>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</si>
  <si>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</si>
  <si>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</si>
  <si>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</si>
  <si>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</si>
  <si>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</si>
  <si>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90g双层布甸</t>
    <phoneticPr fontId="1" type="noConversion"/>
  </si>
  <si>
    <t>92g布甸果冻</t>
    <phoneticPr fontId="1" type="noConversion"/>
  </si>
  <si>
    <t>荔枝</t>
    <phoneticPr fontId="1" type="noConversion"/>
  </si>
  <si>
    <t>110g果肉果冻</t>
    <phoneticPr fontId="1" type="noConversion"/>
  </si>
  <si>
    <t>18.5果浆果冻（非卖品)</t>
    <phoneticPr fontId="1" type="noConversion"/>
  </si>
  <si>
    <t>橙皮</t>
    <phoneticPr fontId="1" type="noConversion"/>
  </si>
  <si>
    <t>45g果浆果冻</t>
    <phoneticPr fontId="1" type="noConversion"/>
  </si>
  <si>
    <t>杨梅</t>
    <phoneticPr fontId="1" type="noConversion"/>
  </si>
  <si>
    <t>黑糖话梅</t>
    <phoneticPr fontId="1" type="noConversion"/>
  </si>
  <si>
    <t>95g果浆果冻</t>
    <phoneticPr fontId="1" type="noConversion"/>
  </si>
  <si>
    <t>360g果浆果冻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</si>
  <si>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</si>
  <si>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</si>
  <si>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</si>
  <si>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鸡蛋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</si>
  <si>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</si>
  <si>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</si>
  <si>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</si>
  <si>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</si>
  <si>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</si>
  <si>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</si>
  <si>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</si>
  <si>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</si>
  <si>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</si>
  <si>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</si>
  <si>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</si>
  <si>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</si>
  <si>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</si>
  <si>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</si>
  <si>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</si>
  <si>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</si>
  <si>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</si>
  <si>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</si>
  <si>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</si>
  <si>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</si>
  <si>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</si>
  <si>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</si>
  <si>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</si>
  <si>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</si>
  <si>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</si>
  <si>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</si>
  <si>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</si>
  <si>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</si>
  <si>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</si>
  <si>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</si>
  <si>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</si>
  <si>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</si>
  <si>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</si>
  <si>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</si>
  <si>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</si>
  <si>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</si>
  <si>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</si>
  <si>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</si>
  <si>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</si>
  <si>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</si>
  <si>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</si>
  <si>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</si>
  <si>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</si>
  <si>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60*(5*15g)</t>
    <phoneticPr fontId="2" type="noConversion"/>
  </si>
  <si>
    <t>60*(6*15g)</t>
    <phoneticPr fontId="2" type="noConversion"/>
  </si>
  <si>
    <t>5粒袋水晶冻（草莓）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</si>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</sst>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9" fontId="0" fillId="0" borderId="6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23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9&#26376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4"/>
      <sheetName val="第二周"/>
      <sheetName val="样表"/>
    </sheetNames>
    <sheetDataSet>
      <sheetData sheetId="0"/>
      <sheetData sheetId="1"/>
      <sheetData sheetId="2"/>
      <sheetData sheetId="3"/>
      <sheetData sheetId="4"/>
      <sheetData sheetId="5">
        <row r="201">
          <cell r="J201">
            <v>4450.45</v>
          </cell>
          <cell r="K201">
            <v>0</v>
          </cell>
          <cell r="L201" t="str">
            <v>0</v>
          </cell>
          <cell r="M201">
            <v>0.23989461739824064</v>
          </cell>
          <cell r="P201">
            <v>0</v>
          </cell>
          <cell r="Q201">
            <v>0.1</v>
          </cell>
        </row>
        <row r="405">
          <cell r="J405">
            <v>4446.4579999999996</v>
          </cell>
          <cell r="K405">
            <v>0</v>
          </cell>
          <cell r="L405" t="str">
            <v>0</v>
          </cell>
          <cell r="M405">
            <v>0.24031325607933332</v>
          </cell>
          <cell r="P405">
            <v>0</v>
          </cell>
          <cell r="Q405">
            <v>0.1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6" sqref="F16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80"/>
      <c r="E2" s="83" t="s">
        <v>29</v>
      </c>
      <c r="F2" s="85" t="s">
        <v>30</v>
      </c>
      <c r="G2" s="86"/>
      <c r="H2" s="89" t="s">
        <v>31</v>
      </c>
      <c r="I2" s="90"/>
      <c r="J2" s="90"/>
      <c r="K2" s="90"/>
      <c r="L2" s="90"/>
      <c r="M2" s="90"/>
      <c r="N2" s="91"/>
    </row>
    <row r="3" spans="1:14" s="17" customFormat="1" ht="48" customHeight="1">
      <c r="A3" s="12" t="s">
        <v>32</v>
      </c>
      <c r="B3" s="15">
        <f>+'[1]14'!$J$201</f>
        <v>4450.45</v>
      </c>
      <c r="C3" s="15">
        <f>+'[1]14'!$J$405</f>
        <v>4446.4579999999996</v>
      </c>
      <c r="D3" s="81"/>
      <c r="E3" s="84"/>
      <c r="F3" s="87"/>
      <c r="G3" s="88"/>
      <c r="H3" s="62" t="s">
        <v>33</v>
      </c>
      <c r="I3" s="62" t="s">
        <v>34</v>
      </c>
      <c r="J3" s="77" t="s">
        <v>35</v>
      </c>
      <c r="K3" s="78"/>
      <c r="L3" s="62" t="s">
        <v>36</v>
      </c>
      <c r="M3" s="77" t="s">
        <v>37</v>
      </c>
      <c r="N3" s="78"/>
    </row>
    <row r="4" spans="1:14" s="17" customFormat="1" ht="32.25" customHeight="1">
      <c r="A4" s="13" t="s">
        <v>38</v>
      </c>
      <c r="B4" s="15">
        <f>+'[1]14'!$M$201</f>
        <v>0.23989461739824064</v>
      </c>
      <c r="C4" s="15">
        <f>+'[1]14'!$M$405</f>
        <v>0.24031325607933332</v>
      </c>
      <c r="D4" s="81"/>
      <c r="E4" s="19"/>
      <c r="F4" s="75"/>
      <c r="G4" s="76"/>
      <c r="H4" s="18"/>
      <c r="I4" s="18"/>
      <c r="J4" s="77"/>
      <c r="K4" s="78"/>
      <c r="L4" s="62"/>
      <c r="M4" s="77"/>
      <c r="N4" s="78"/>
    </row>
    <row r="5" spans="1:14" s="17" customFormat="1" ht="32.25" customHeight="1">
      <c r="A5" s="13" t="s">
        <v>34</v>
      </c>
      <c r="B5" s="15">
        <f>+'[1]14'!$K$201</f>
        <v>0</v>
      </c>
      <c r="C5" s="15">
        <f>+'[1]14'!$K$405</f>
        <v>0</v>
      </c>
      <c r="D5" s="81"/>
      <c r="E5" s="19"/>
      <c r="F5" s="75"/>
      <c r="G5" s="76"/>
      <c r="H5" s="18"/>
      <c r="I5" s="18"/>
      <c r="J5" s="77"/>
      <c r="K5" s="78"/>
      <c r="L5" s="62"/>
      <c r="M5" s="77"/>
      <c r="N5" s="78"/>
    </row>
    <row r="6" spans="1:14" s="17" customFormat="1" ht="30" customHeight="1">
      <c r="A6" s="13" t="s">
        <v>39</v>
      </c>
      <c r="B6" s="15" t="str">
        <f>+'[1]14'!$L$201</f>
        <v>0</v>
      </c>
      <c r="C6" s="15" t="str">
        <f>+'[1]14'!$L$405</f>
        <v>0</v>
      </c>
      <c r="D6" s="81"/>
      <c r="E6" s="19"/>
      <c r="F6" s="75"/>
      <c r="G6" s="76"/>
      <c r="H6" s="18"/>
      <c r="I6" s="18"/>
      <c r="J6" s="77"/>
      <c r="K6" s="78"/>
      <c r="L6" s="62"/>
      <c r="M6" s="77"/>
      <c r="N6" s="78"/>
    </row>
    <row r="7" spans="1:14" s="17" customFormat="1" ht="32.25" customHeight="1">
      <c r="A7" s="13" t="s">
        <v>40</v>
      </c>
      <c r="B7" s="15">
        <f>+B5+B6</f>
        <v>0</v>
      </c>
      <c r="C7" s="15">
        <f>+C5+C6</f>
        <v>0</v>
      </c>
      <c r="D7" s="81"/>
      <c r="E7" s="19"/>
      <c r="F7" s="75"/>
      <c r="G7" s="76"/>
      <c r="H7" s="18"/>
      <c r="I7" s="18"/>
      <c r="J7" s="77"/>
      <c r="K7" s="78"/>
      <c r="L7" s="62"/>
      <c r="M7" s="77"/>
      <c r="N7" s="78"/>
    </row>
    <row r="8" spans="1:14" s="17" customFormat="1" ht="32.25" customHeight="1">
      <c r="A8" s="13" t="s">
        <v>41</v>
      </c>
      <c r="B8" s="16">
        <f>+B7-B4</f>
        <v>-0.23989461739824064</v>
      </c>
      <c r="C8" s="16">
        <f>+C7-C4</f>
        <v>-0.24031325607933332</v>
      </c>
      <c r="D8" s="81"/>
      <c r="E8" s="19"/>
      <c r="F8" s="75"/>
      <c r="G8" s="76"/>
      <c r="H8" s="18"/>
      <c r="I8" s="19"/>
      <c r="J8" s="77"/>
      <c r="K8" s="78"/>
      <c r="L8" s="62"/>
      <c r="M8" s="77"/>
      <c r="N8" s="78"/>
    </row>
    <row r="9" spans="1:14" s="17" customFormat="1" ht="32.25" customHeight="1">
      <c r="A9" s="12" t="s">
        <v>42</v>
      </c>
      <c r="B9" s="16">
        <f>+'[1]14'!$Q$201</f>
        <v>0.1</v>
      </c>
      <c r="C9" s="16">
        <f>+'[1]14'!$Q$405</f>
        <v>0.1</v>
      </c>
      <c r="D9" s="81"/>
      <c r="E9" s="19"/>
      <c r="F9" s="75"/>
      <c r="G9" s="76"/>
      <c r="H9" s="18"/>
      <c r="I9" s="18"/>
      <c r="J9" s="77"/>
      <c r="K9" s="78"/>
      <c r="L9" s="62"/>
      <c r="M9" s="77"/>
      <c r="N9" s="78"/>
    </row>
    <row r="10" spans="1:14" s="17" customFormat="1" ht="32.25" customHeight="1">
      <c r="A10" s="12" t="s">
        <v>46</v>
      </c>
      <c r="B10" s="16">
        <f>+'[1]14'!$P$201</f>
        <v>0</v>
      </c>
      <c r="C10" s="16">
        <f>+'[1]14'!$P$405</f>
        <v>0</v>
      </c>
      <c r="D10" s="81"/>
      <c r="E10" s="19"/>
      <c r="F10" s="75"/>
      <c r="G10" s="76"/>
      <c r="H10" s="18"/>
      <c r="I10" s="18"/>
      <c r="J10" s="77"/>
      <c r="K10" s="78"/>
      <c r="L10" s="62"/>
      <c r="M10" s="77"/>
      <c r="N10" s="78"/>
    </row>
    <row r="11" spans="1:14" s="17" customFormat="1" ht="32.25" customHeight="1">
      <c r="A11" s="56"/>
      <c r="B11" s="56"/>
      <c r="C11" s="56"/>
      <c r="D11" s="81"/>
      <c r="E11" s="19"/>
      <c r="F11" s="75"/>
      <c r="G11" s="76"/>
      <c r="H11" s="18"/>
      <c r="I11" s="18"/>
      <c r="J11" s="77"/>
      <c r="K11" s="78"/>
      <c r="L11" s="62"/>
      <c r="M11" s="77"/>
      <c r="N11" s="78"/>
    </row>
    <row r="12" spans="1:14" s="17" customFormat="1" ht="32.25" customHeight="1">
      <c r="A12" s="12"/>
      <c r="B12" s="16"/>
      <c r="C12" s="16"/>
      <c r="D12" s="81"/>
      <c r="E12" s="19"/>
      <c r="F12" s="75"/>
      <c r="G12" s="76"/>
      <c r="H12" s="18"/>
      <c r="I12" s="18"/>
      <c r="J12" s="77"/>
      <c r="K12" s="78"/>
      <c r="L12" s="62"/>
      <c r="M12" s="77"/>
      <c r="N12" s="78"/>
    </row>
    <row r="13" spans="1:14" s="17" customFormat="1" ht="32.25" customHeight="1">
      <c r="A13" s="14"/>
      <c r="B13" s="16"/>
      <c r="C13" s="16"/>
      <c r="D13" s="81"/>
      <c r="E13" s="19"/>
      <c r="F13" s="75"/>
      <c r="G13" s="76"/>
      <c r="H13" s="18"/>
      <c r="I13" s="18"/>
      <c r="J13" s="77"/>
      <c r="K13" s="78"/>
      <c r="L13" s="62"/>
      <c r="M13" s="77"/>
      <c r="N13" s="78"/>
    </row>
    <row r="14" spans="1:14" s="17" customFormat="1" ht="32.25" customHeight="1">
      <c r="A14" s="14"/>
      <c r="B14" s="12"/>
      <c r="C14" s="12"/>
      <c r="D14" s="81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1"/>
      <c r="E15" s="19" t="s">
        <v>44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2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32" priority="3108" operator="greaterThan">
      <formula>0</formula>
    </cfRule>
  </conditionalFormatting>
  <conditionalFormatting sqref="F16:N16">
    <cfRule type="cellIs" dxfId="3231" priority="3107" operator="greaterThan">
      <formula>0</formula>
    </cfRule>
  </conditionalFormatting>
  <conditionalFormatting sqref="F16:N16">
    <cfRule type="cellIs" dxfId="3230" priority="3106" operator="greaterThan">
      <formula>0</formula>
    </cfRule>
  </conditionalFormatting>
  <conditionalFormatting sqref="F16:N16">
    <cfRule type="cellIs" dxfId="3229" priority="3105" operator="greaterThan">
      <formula>0</formula>
    </cfRule>
  </conditionalFormatting>
  <conditionalFormatting sqref="F16:N16">
    <cfRule type="cellIs" dxfId="3228" priority="3104" operator="greaterThan">
      <formula>0</formula>
    </cfRule>
  </conditionalFormatting>
  <conditionalFormatting sqref="F16:N16">
    <cfRule type="cellIs" dxfId="3227" priority="3103" operator="greaterThan">
      <formula>0</formula>
    </cfRule>
  </conditionalFormatting>
  <conditionalFormatting sqref="F16:N16">
    <cfRule type="cellIs" dxfId="3226" priority="3102" operator="greaterThan">
      <formula>0</formula>
    </cfRule>
  </conditionalFormatting>
  <conditionalFormatting sqref="F16:N16">
    <cfRule type="cellIs" dxfId="3225" priority="3101" operator="greaterThan">
      <formula>0</formula>
    </cfRule>
  </conditionalFormatting>
  <conditionalFormatting sqref="F16:N16">
    <cfRule type="cellIs" dxfId="3224" priority="3100" operator="greaterThan">
      <formula>0</formula>
    </cfRule>
  </conditionalFormatting>
  <conditionalFormatting sqref="F16:N16">
    <cfRule type="cellIs" dxfId="3223" priority="3099" operator="greaterThan">
      <formula>0</formula>
    </cfRule>
  </conditionalFormatting>
  <conditionalFormatting sqref="F16:N16">
    <cfRule type="cellIs" dxfId="3222" priority="3098" operator="greaterThan">
      <formula>0</formula>
    </cfRule>
  </conditionalFormatting>
  <conditionalFormatting sqref="F16:N16">
    <cfRule type="cellIs" dxfId="3221" priority="3097" operator="greaterThan">
      <formula>0</formula>
    </cfRule>
  </conditionalFormatting>
  <conditionalFormatting sqref="F16:N16">
    <cfRule type="cellIs" dxfId="3220" priority="3096" operator="greaterThan">
      <formula>0</formula>
    </cfRule>
  </conditionalFormatting>
  <conditionalFormatting sqref="F16:N16">
    <cfRule type="cellIs" dxfId="3219" priority="3095" operator="greaterThan">
      <formula>0</formula>
    </cfRule>
  </conditionalFormatting>
  <conditionalFormatting sqref="F16:N16">
    <cfRule type="cellIs" dxfId="3218" priority="3094" operator="greaterThan">
      <formula>0</formula>
    </cfRule>
  </conditionalFormatting>
  <conditionalFormatting sqref="F16:N16">
    <cfRule type="cellIs" dxfId="3217" priority="3093" operator="greaterThan">
      <formula>0</formula>
    </cfRule>
  </conditionalFormatting>
  <conditionalFormatting sqref="F16:N16">
    <cfRule type="cellIs" dxfId="3216" priority="3092" operator="greaterThan">
      <formula>0</formula>
    </cfRule>
  </conditionalFormatting>
  <conditionalFormatting sqref="F16:N16">
    <cfRule type="cellIs" dxfId="3215" priority="3091" operator="greaterThan">
      <formula>0</formula>
    </cfRule>
  </conditionalFormatting>
  <conditionalFormatting sqref="F16:N16">
    <cfRule type="cellIs" dxfId="3214" priority="3090" operator="greaterThan">
      <formula>0</formula>
    </cfRule>
  </conditionalFormatting>
  <conditionalFormatting sqref="F16:N16">
    <cfRule type="cellIs" dxfId="3213" priority="3089" operator="greaterThan">
      <formula>0</formula>
    </cfRule>
  </conditionalFormatting>
  <conditionalFormatting sqref="F16:N16">
    <cfRule type="cellIs" dxfId="3212" priority="3088" operator="greaterThan">
      <formula>0</formula>
    </cfRule>
  </conditionalFormatting>
  <conditionalFormatting sqref="F16:N16">
    <cfRule type="cellIs" dxfId="3211" priority="3087" operator="greaterThan">
      <formula>0</formula>
    </cfRule>
  </conditionalFormatting>
  <conditionalFormatting sqref="F16:N16">
    <cfRule type="cellIs" dxfId="3210" priority="3086" operator="greaterThan">
      <formula>0</formula>
    </cfRule>
  </conditionalFormatting>
  <conditionalFormatting sqref="F16:N16">
    <cfRule type="cellIs" dxfId="3209" priority="3085" operator="greaterThan">
      <formula>0</formula>
    </cfRule>
  </conditionalFormatting>
  <conditionalFormatting sqref="F16:N16">
    <cfRule type="cellIs" dxfId="3208" priority="3084" operator="greaterThan">
      <formula>0</formula>
    </cfRule>
  </conditionalFormatting>
  <conditionalFormatting sqref="F16:N16">
    <cfRule type="cellIs" dxfId="3207" priority="3083" operator="greaterThan">
      <formula>0</formula>
    </cfRule>
  </conditionalFormatting>
  <conditionalFormatting sqref="F16:N16">
    <cfRule type="cellIs" dxfId="3206" priority="3082" operator="greaterThan">
      <formula>0</formula>
    </cfRule>
  </conditionalFormatting>
  <conditionalFormatting sqref="F16:N16">
    <cfRule type="cellIs" dxfId="3205" priority="3081" operator="greaterThan">
      <formula>0</formula>
    </cfRule>
  </conditionalFormatting>
  <conditionalFormatting sqref="F16:N16">
    <cfRule type="cellIs" dxfId="3204" priority="3080" operator="greaterThan">
      <formula>0</formula>
    </cfRule>
  </conditionalFormatting>
  <conditionalFormatting sqref="F16:N16">
    <cfRule type="cellIs" dxfId="3203" priority="3079" operator="greaterThan">
      <formula>0</formula>
    </cfRule>
  </conditionalFormatting>
  <conditionalFormatting sqref="F16:N16">
    <cfRule type="cellIs" dxfId="3202" priority="3078" operator="greaterThan">
      <formula>0</formula>
    </cfRule>
  </conditionalFormatting>
  <conditionalFormatting sqref="F16:N16">
    <cfRule type="cellIs" dxfId="3201" priority="3077" operator="greaterThan">
      <formula>0</formula>
    </cfRule>
  </conditionalFormatting>
  <conditionalFormatting sqref="F16:N16">
    <cfRule type="cellIs" dxfId="3200" priority="3076" operator="greaterThan">
      <formula>0</formula>
    </cfRule>
  </conditionalFormatting>
  <conditionalFormatting sqref="F16:N16">
    <cfRule type="cellIs" dxfId="3199" priority="3075" operator="greaterThan">
      <formula>0</formula>
    </cfRule>
  </conditionalFormatting>
  <conditionalFormatting sqref="F16:N16">
    <cfRule type="cellIs" dxfId="3198" priority="3074" operator="greaterThan">
      <formula>0</formula>
    </cfRule>
  </conditionalFormatting>
  <conditionalFormatting sqref="F16:N16">
    <cfRule type="cellIs" dxfId="3197" priority="3073" operator="greaterThan">
      <formula>0</formula>
    </cfRule>
  </conditionalFormatting>
  <conditionalFormatting sqref="F16:N16">
    <cfRule type="cellIs" dxfId="3196" priority="3072" operator="greaterThan">
      <formula>0</formula>
    </cfRule>
  </conditionalFormatting>
  <conditionalFormatting sqref="F16:N16">
    <cfRule type="cellIs" dxfId="3195" priority="3071" operator="greaterThan">
      <formula>0</formula>
    </cfRule>
  </conditionalFormatting>
  <conditionalFormatting sqref="F16:N16">
    <cfRule type="cellIs" dxfId="3194" priority="3070" operator="greaterThan">
      <formula>0</formula>
    </cfRule>
  </conditionalFormatting>
  <conditionalFormatting sqref="F16:N16">
    <cfRule type="cellIs" dxfId="3193" priority="3069" operator="greaterThan">
      <formula>0</formula>
    </cfRule>
  </conditionalFormatting>
  <conditionalFormatting sqref="F16:N16">
    <cfRule type="cellIs" dxfId="3192" priority="3068" operator="greaterThan">
      <formula>0</formula>
    </cfRule>
  </conditionalFormatting>
  <conditionalFormatting sqref="F16:N16">
    <cfRule type="cellIs" dxfId="3191" priority="3067" operator="greaterThan">
      <formula>0</formula>
    </cfRule>
  </conditionalFormatting>
  <conditionalFormatting sqref="F16:N16">
    <cfRule type="cellIs" dxfId="3190" priority="3066" operator="greaterThan">
      <formula>0</formula>
    </cfRule>
  </conditionalFormatting>
  <conditionalFormatting sqref="F16:N16">
    <cfRule type="cellIs" dxfId="3189" priority="3065" operator="greaterThan">
      <formula>0</formula>
    </cfRule>
  </conditionalFormatting>
  <conditionalFormatting sqref="F16:N16">
    <cfRule type="cellIs" dxfId="3188" priority="3064" operator="greaterThan">
      <formula>0</formula>
    </cfRule>
  </conditionalFormatting>
  <conditionalFormatting sqref="F16:N16">
    <cfRule type="cellIs" dxfId="3187" priority="3063" operator="greaterThan">
      <formula>0</formula>
    </cfRule>
  </conditionalFormatting>
  <conditionalFormatting sqref="F16:N16">
    <cfRule type="cellIs" dxfId="3186" priority="3062" operator="greaterThan">
      <formula>0</formula>
    </cfRule>
  </conditionalFormatting>
  <conditionalFormatting sqref="F16:N16">
    <cfRule type="cellIs" dxfId="3185" priority="3061" operator="greaterThan">
      <formula>0</formula>
    </cfRule>
  </conditionalFormatting>
  <conditionalFormatting sqref="F16:N16">
    <cfRule type="cellIs" dxfId="3184" priority="3060" operator="greaterThan">
      <formula>0</formula>
    </cfRule>
  </conditionalFormatting>
  <conditionalFormatting sqref="F16:N16">
    <cfRule type="cellIs" dxfId="3183" priority="3059" operator="greaterThan">
      <formula>0</formula>
    </cfRule>
  </conditionalFormatting>
  <conditionalFormatting sqref="F16:N16">
    <cfRule type="cellIs" dxfId="3182" priority="3058" operator="greaterThan">
      <formula>0</formula>
    </cfRule>
  </conditionalFormatting>
  <conditionalFormatting sqref="F16:N16">
    <cfRule type="cellIs" dxfId="3181" priority="3057" operator="greaterThan">
      <formula>0</formula>
    </cfRule>
  </conditionalFormatting>
  <conditionalFormatting sqref="F16:N16">
    <cfRule type="cellIs" dxfId="3180" priority="3056" operator="greaterThan">
      <formula>0</formula>
    </cfRule>
  </conditionalFormatting>
  <conditionalFormatting sqref="F16:N16">
    <cfRule type="cellIs" dxfId="3179" priority="3055" operator="greaterThan">
      <formula>0</formula>
    </cfRule>
  </conditionalFormatting>
  <conditionalFormatting sqref="F16:N16">
    <cfRule type="cellIs" dxfId="3178" priority="3054" operator="greaterThan">
      <formula>0</formula>
    </cfRule>
  </conditionalFormatting>
  <conditionalFormatting sqref="F16:N16">
    <cfRule type="cellIs" dxfId="3177" priority="3053" operator="greaterThan">
      <formula>0</formula>
    </cfRule>
  </conditionalFormatting>
  <conditionalFormatting sqref="F16:N16">
    <cfRule type="cellIs" dxfId="3176" priority="3052" operator="greaterThan">
      <formula>0</formula>
    </cfRule>
  </conditionalFormatting>
  <conditionalFormatting sqref="F16:N16">
    <cfRule type="cellIs" dxfId="3175" priority="3051" operator="greaterThan">
      <formula>0</formula>
    </cfRule>
  </conditionalFormatting>
  <conditionalFormatting sqref="F16:N16">
    <cfRule type="cellIs" dxfId="3174" priority="3050" operator="greaterThan">
      <formula>0</formula>
    </cfRule>
  </conditionalFormatting>
  <conditionalFormatting sqref="F16:N16">
    <cfRule type="cellIs" dxfId="3173" priority="3049" operator="greaterThan">
      <formula>0</formula>
    </cfRule>
  </conditionalFormatting>
  <conditionalFormatting sqref="F16:N16">
    <cfRule type="cellIs" dxfId="3172" priority="3048" operator="greaterThan">
      <formula>0</formula>
    </cfRule>
  </conditionalFormatting>
  <conditionalFormatting sqref="F16:N16">
    <cfRule type="cellIs" dxfId="3171" priority="3047" operator="greaterThan">
      <formula>0</formula>
    </cfRule>
  </conditionalFormatting>
  <conditionalFormatting sqref="F16:N16">
    <cfRule type="cellIs" dxfId="3170" priority="3046" operator="greaterThan">
      <formula>0</formula>
    </cfRule>
  </conditionalFormatting>
  <conditionalFormatting sqref="F16:N16">
    <cfRule type="cellIs" dxfId="3169" priority="3045" operator="greaterThan">
      <formula>0</formula>
    </cfRule>
  </conditionalFormatting>
  <conditionalFormatting sqref="F16:N16">
    <cfRule type="cellIs" dxfId="3168" priority="3044" operator="greaterThan">
      <formula>0</formula>
    </cfRule>
  </conditionalFormatting>
  <conditionalFormatting sqref="F16:N16">
    <cfRule type="cellIs" dxfId="3167" priority="3043" operator="greaterThan">
      <formula>0</formula>
    </cfRule>
  </conditionalFormatting>
  <conditionalFormatting sqref="F16:N16">
    <cfRule type="cellIs" dxfId="3166" priority="3042" operator="greaterThan">
      <formula>0</formula>
    </cfRule>
  </conditionalFormatting>
  <conditionalFormatting sqref="F16:N16">
    <cfRule type="cellIs" dxfId="3165" priority="3041" operator="greaterThan">
      <formula>0</formula>
    </cfRule>
  </conditionalFormatting>
  <conditionalFormatting sqref="F16:N16">
    <cfRule type="cellIs" dxfId="3164" priority="3040" operator="greaterThan">
      <formula>0</formula>
    </cfRule>
  </conditionalFormatting>
  <conditionalFormatting sqref="F16:N16">
    <cfRule type="cellIs" dxfId="3163" priority="3039" operator="greaterThan">
      <formula>0</formula>
    </cfRule>
  </conditionalFormatting>
  <conditionalFormatting sqref="F16:N16">
    <cfRule type="cellIs" dxfId="3162" priority="3038" operator="greaterThan">
      <formula>0</formula>
    </cfRule>
  </conditionalFormatting>
  <conditionalFormatting sqref="F16:N16">
    <cfRule type="cellIs" dxfId="3161" priority="3037" operator="greaterThan">
      <formula>0</formula>
    </cfRule>
  </conditionalFormatting>
  <conditionalFormatting sqref="F16:N16">
    <cfRule type="cellIs" dxfId="3160" priority="3036" operator="greaterThan">
      <formula>0</formula>
    </cfRule>
  </conditionalFormatting>
  <conditionalFormatting sqref="F16:N16">
    <cfRule type="cellIs" dxfId="3159" priority="3035" operator="greaterThan">
      <formula>0</formula>
    </cfRule>
  </conditionalFormatting>
  <conditionalFormatting sqref="F16:N16">
    <cfRule type="cellIs" dxfId="3158" priority="3034" operator="greaterThan">
      <formula>0</formula>
    </cfRule>
  </conditionalFormatting>
  <conditionalFormatting sqref="F16:N16">
    <cfRule type="cellIs" dxfId="3157" priority="3033" operator="greaterThan">
      <formula>0</formula>
    </cfRule>
  </conditionalFormatting>
  <conditionalFormatting sqref="F16:N16">
    <cfRule type="cellIs" dxfId="3156" priority="3032" operator="greaterThan">
      <formula>0</formula>
    </cfRule>
  </conditionalFormatting>
  <conditionalFormatting sqref="F16:N16">
    <cfRule type="cellIs" dxfId="3155" priority="3031" operator="greaterThan">
      <formula>0</formula>
    </cfRule>
  </conditionalFormatting>
  <conditionalFormatting sqref="F16:N16">
    <cfRule type="cellIs" dxfId="3154" priority="3030" operator="greaterThan">
      <formula>0</formula>
    </cfRule>
  </conditionalFormatting>
  <conditionalFormatting sqref="F16:N16">
    <cfRule type="cellIs" dxfId="3153" priority="3029" operator="greaterThan">
      <formula>0</formula>
    </cfRule>
  </conditionalFormatting>
  <conditionalFormatting sqref="F16:N16">
    <cfRule type="cellIs" dxfId="3152" priority="3028" operator="greaterThan">
      <formula>0</formula>
    </cfRule>
  </conditionalFormatting>
  <conditionalFormatting sqref="F16:N16">
    <cfRule type="cellIs" dxfId="3151" priority="3027" operator="greaterThan">
      <formula>0</formula>
    </cfRule>
  </conditionalFormatting>
  <conditionalFormatting sqref="F16:N16">
    <cfRule type="cellIs" dxfId="3150" priority="3026" operator="greaterThan">
      <formula>0</formula>
    </cfRule>
  </conditionalFormatting>
  <conditionalFormatting sqref="F16:N16">
    <cfRule type="cellIs" dxfId="3149" priority="3025" operator="greaterThan">
      <formula>0</formula>
    </cfRule>
  </conditionalFormatting>
  <conditionalFormatting sqref="F16:N16">
    <cfRule type="cellIs" dxfId="3148" priority="3024" operator="greaterThan">
      <formula>0</formula>
    </cfRule>
  </conditionalFormatting>
  <conditionalFormatting sqref="F16:N16">
    <cfRule type="cellIs" dxfId="3147" priority="3023" operator="greaterThan">
      <formula>0</formula>
    </cfRule>
  </conditionalFormatting>
  <conditionalFormatting sqref="F16:N16">
    <cfRule type="cellIs" dxfId="3146" priority="3022" operator="greaterThan">
      <formula>0</formula>
    </cfRule>
  </conditionalFormatting>
  <conditionalFormatting sqref="F16:N16">
    <cfRule type="cellIs" dxfId="3145" priority="3021" operator="greaterThan">
      <formula>0</formula>
    </cfRule>
  </conditionalFormatting>
  <conditionalFormatting sqref="F16:N16">
    <cfRule type="cellIs" dxfId="3144" priority="3020" operator="greaterThan">
      <formula>0</formula>
    </cfRule>
  </conditionalFormatting>
  <conditionalFormatting sqref="F16:N16">
    <cfRule type="cellIs" dxfId="3143" priority="3019" operator="greaterThan">
      <formula>0</formula>
    </cfRule>
  </conditionalFormatting>
  <conditionalFormatting sqref="F16:N16">
    <cfRule type="cellIs" dxfId="3142" priority="3018" operator="greaterThan">
      <formula>0</formula>
    </cfRule>
  </conditionalFormatting>
  <conditionalFormatting sqref="F16:N16">
    <cfRule type="cellIs" dxfId="3141" priority="3017" operator="greaterThan">
      <formula>0</formula>
    </cfRule>
  </conditionalFormatting>
  <conditionalFormatting sqref="F16:N16">
    <cfRule type="cellIs" dxfId="3140" priority="3016" operator="greaterThan">
      <formula>0</formula>
    </cfRule>
  </conditionalFormatting>
  <conditionalFormatting sqref="F16:N16">
    <cfRule type="cellIs" dxfId="3139" priority="3015" operator="greaterThan">
      <formula>0</formula>
    </cfRule>
  </conditionalFormatting>
  <conditionalFormatting sqref="F16:N16">
    <cfRule type="cellIs" dxfId="3138" priority="3014" operator="greaterThan">
      <formula>0</formula>
    </cfRule>
  </conditionalFormatting>
  <conditionalFormatting sqref="F16:N16">
    <cfRule type="cellIs" dxfId="3137" priority="3013" operator="greaterThan">
      <formula>0</formula>
    </cfRule>
  </conditionalFormatting>
  <conditionalFormatting sqref="F16:N16">
    <cfRule type="cellIs" dxfId="3136" priority="3012" operator="greaterThan">
      <formula>0</formula>
    </cfRule>
  </conditionalFormatting>
  <conditionalFormatting sqref="F16:N16">
    <cfRule type="cellIs" dxfId="3135" priority="3011" operator="greaterThan">
      <formula>0</formula>
    </cfRule>
  </conditionalFormatting>
  <conditionalFormatting sqref="F16:N16">
    <cfRule type="cellIs" dxfId="3134" priority="3010" operator="greaterThan">
      <formula>0</formula>
    </cfRule>
  </conditionalFormatting>
  <conditionalFormatting sqref="F16:N16">
    <cfRule type="cellIs" dxfId="3133" priority="3009" operator="greaterThan">
      <formula>0</formula>
    </cfRule>
  </conditionalFormatting>
  <conditionalFormatting sqref="F16:N16">
    <cfRule type="cellIs" dxfId="3132" priority="3008" operator="greaterThan">
      <formula>0</formula>
    </cfRule>
  </conditionalFormatting>
  <conditionalFormatting sqref="F16:N16">
    <cfRule type="cellIs" dxfId="3131" priority="3007" operator="greaterThan">
      <formula>0</formula>
    </cfRule>
  </conditionalFormatting>
  <conditionalFormatting sqref="F16:N16">
    <cfRule type="cellIs" dxfId="3130" priority="3006" operator="greaterThan">
      <formula>0</formula>
    </cfRule>
  </conditionalFormatting>
  <conditionalFormatting sqref="F16:N16">
    <cfRule type="cellIs" dxfId="3129" priority="3005" operator="greaterThan">
      <formula>0</formula>
    </cfRule>
  </conditionalFormatting>
  <conditionalFormatting sqref="F16:N16">
    <cfRule type="cellIs" dxfId="3128" priority="3004" operator="greaterThan">
      <formula>0</formula>
    </cfRule>
  </conditionalFormatting>
  <conditionalFormatting sqref="F16:N16">
    <cfRule type="cellIs" dxfId="3127" priority="3003" operator="greaterThan">
      <formula>0</formula>
    </cfRule>
  </conditionalFormatting>
  <conditionalFormatting sqref="F16:N16">
    <cfRule type="cellIs" dxfId="3126" priority="3002" operator="greaterThan">
      <formula>0</formula>
    </cfRule>
  </conditionalFormatting>
  <conditionalFormatting sqref="F16:N16">
    <cfRule type="cellIs" dxfId="3125" priority="3001" operator="greaterThan">
      <formula>0</formula>
    </cfRule>
  </conditionalFormatting>
  <conditionalFormatting sqref="F16:N16">
    <cfRule type="cellIs" dxfId="3124" priority="3000" operator="greaterThan">
      <formula>0</formula>
    </cfRule>
  </conditionalFormatting>
  <conditionalFormatting sqref="F16:N16">
    <cfRule type="cellIs" dxfId="3123" priority="2999" operator="greaterThan">
      <formula>0</formula>
    </cfRule>
  </conditionalFormatting>
  <conditionalFormatting sqref="F16:N16">
    <cfRule type="cellIs" dxfId="3122" priority="2998" operator="greaterThan">
      <formula>0</formula>
    </cfRule>
  </conditionalFormatting>
  <conditionalFormatting sqref="F16:N16">
    <cfRule type="cellIs" dxfId="3121" priority="2997" operator="greaterThan">
      <formula>0</formula>
    </cfRule>
  </conditionalFormatting>
  <conditionalFormatting sqref="F16:N16">
    <cfRule type="cellIs" dxfId="3120" priority="2996" operator="greaterThan">
      <formula>0</formula>
    </cfRule>
  </conditionalFormatting>
  <conditionalFormatting sqref="F16:N16">
    <cfRule type="cellIs" dxfId="3119" priority="2995" operator="greaterThan">
      <formula>0</formula>
    </cfRule>
  </conditionalFormatting>
  <conditionalFormatting sqref="F16:N16">
    <cfRule type="cellIs" dxfId="3118" priority="2994" operator="greaterThan">
      <formula>0</formula>
    </cfRule>
  </conditionalFormatting>
  <conditionalFormatting sqref="F16:N16">
    <cfRule type="cellIs" dxfId="3117" priority="2993" operator="greaterThan">
      <formula>0</formula>
    </cfRule>
  </conditionalFormatting>
  <conditionalFormatting sqref="F16:N16">
    <cfRule type="cellIs" dxfId="3116" priority="2992" operator="greaterThan">
      <formula>0</formula>
    </cfRule>
  </conditionalFormatting>
  <conditionalFormatting sqref="F16:N16">
    <cfRule type="cellIs" dxfId="3115" priority="2991" operator="greaterThan">
      <formula>0</formula>
    </cfRule>
  </conditionalFormatting>
  <conditionalFormatting sqref="F16:N16">
    <cfRule type="cellIs" dxfId="3114" priority="2990" operator="greaterThan">
      <formula>0</formula>
    </cfRule>
  </conditionalFormatting>
  <conditionalFormatting sqref="F16:N16">
    <cfRule type="cellIs" dxfId="3113" priority="2989" operator="greaterThan">
      <formula>0</formula>
    </cfRule>
  </conditionalFormatting>
  <conditionalFormatting sqref="F16:N16">
    <cfRule type="cellIs" dxfId="3112" priority="2988" operator="greaterThan">
      <formula>0</formula>
    </cfRule>
  </conditionalFormatting>
  <conditionalFormatting sqref="F16:N16">
    <cfRule type="cellIs" dxfId="3111" priority="2987" operator="greaterThan">
      <formula>0</formula>
    </cfRule>
  </conditionalFormatting>
  <conditionalFormatting sqref="F16:N16">
    <cfRule type="cellIs" dxfId="3110" priority="2986" operator="greaterThan">
      <formula>0</formula>
    </cfRule>
  </conditionalFormatting>
  <conditionalFormatting sqref="F16:N16">
    <cfRule type="cellIs" dxfId="3109" priority="2985" operator="greaterThan">
      <formula>0</formula>
    </cfRule>
  </conditionalFormatting>
  <conditionalFormatting sqref="F16:N16">
    <cfRule type="cellIs" dxfId="3108" priority="2984" operator="greaterThan">
      <formula>0</formula>
    </cfRule>
  </conditionalFormatting>
  <conditionalFormatting sqref="F16:N16">
    <cfRule type="cellIs" dxfId="3107" priority="2983" operator="greaterThan">
      <formula>0</formula>
    </cfRule>
  </conditionalFormatting>
  <conditionalFormatting sqref="F16:N16">
    <cfRule type="cellIs" dxfId="3106" priority="2982" operator="greaterThan">
      <formula>0</formula>
    </cfRule>
  </conditionalFormatting>
  <conditionalFormatting sqref="F16:N16">
    <cfRule type="cellIs" dxfId="3105" priority="2981" operator="greaterThan">
      <formula>0</formula>
    </cfRule>
  </conditionalFormatting>
  <conditionalFormatting sqref="F16:N16">
    <cfRule type="cellIs" dxfId="3104" priority="2980" operator="greaterThan">
      <formula>0</formula>
    </cfRule>
  </conditionalFormatting>
  <conditionalFormatting sqref="F16:N16">
    <cfRule type="cellIs" dxfId="3103" priority="2979" operator="greaterThan">
      <formula>0</formula>
    </cfRule>
  </conditionalFormatting>
  <conditionalFormatting sqref="F16:N16">
    <cfRule type="cellIs" dxfId="3102" priority="2978" operator="greaterThan">
      <formula>0</formula>
    </cfRule>
  </conditionalFormatting>
  <conditionalFormatting sqref="F16:N16">
    <cfRule type="cellIs" dxfId="3101" priority="2977" operator="greaterThan">
      <formula>0</formula>
    </cfRule>
  </conditionalFormatting>
  <conditionalFormatting sqref="F16:N16">
    <cfRule type="cellIs" dxfId="3100" priority="2976" operator="greaterThan">
      <formula>0</formula>
    </cfRule>
  </conditionalFormatting>
  <conditionalFormatting sqref="F16:N16">
    <cfRule type="cellIs" dxfId="3099" priority="2975" operator="greaterThan">
      <formula>0</formula>
    </cfRule>
  </conditionalFormatting>
  <conditionalFormatting sqref="F16:N16">
    <cfRule type="cellIs" dxfId="3098" priority="2974" operator="greaterThan">
      <formula>0</formula>
    </cfRule>
  </conditionalFormatting>
  <conditionalFormatting sqref="F16:N16">
    <cfRule type="cellIs" dxfId="3097" priority="2973" operator="greaterThan">
      <formula>0</formula>
    </cfRule>
  </conditionalFormatting>
  <conditionalFormatting sqref="F16:N16">
    <cfRule type="cellIs" dxfId="3096" priority="2972" operator="greaterThan">
      <formula>0</formula>
    </cfRule>
  </conditionalFormatting>
  <conditionalFormatting sqref="F16:N16">
    <cfRule type="cellIs" dxfId="3095" priority="2971" operator="greaterThan">
      <formula>0</formula>
    </cfRule>
  </conditionalFormatting>
  <conditionalFormatting sqref="F16:N16">
    <cfRule type="cellIs" dxfId="3094" priority="2970" operator="greaterThan">
      <formula>0</formula>
    </cfRule>
  </conditionalFormatting>
  <conditionalFormatting sqref="F16:N16">
    <cfRule type="cellIs" dxfId="3093" priority="2969" operator="greaterThan">
      <formula>0</formula>
    </cfRule>
  </conditionalFormatting>
  <conditionalFormatting sqref="F16:N16">
    <cfRule type="cellIs" dxfId="3092" priority="2968" operator="greaterThan">
      <formula>0</formula>
    </cfRule>
  </conditionalFormatting>
  <conditionalFormatting sqref="F16:N16">
    <cfRule type="cellIs" dxfId="3091" priority="2967" operator="greaterThan">
      <formula>0</formula>
    </cfRule>
  </conditionalFormatting>
  <conditionalFormatting sqref="F16:N16">
    <cfRule type="cellIs" dxfId="3090" priority="2966" operator="greaterThan">
      <formula>0</formula>
    </cfRule>
  </conditionalFormatting>
  <conditionalFormatting sqref="F16:N16">
    <cfRule type="cellIs" dxfId="3089" priority="2965" operator="greaterThan">
      <formula>0</formula>
    </cfRule>
  </conditionalFormatting>
  <conditionalFormatting sqref="F16:N16">
    <cfRule type="cellIs" dxfId="3088" priority="2964" operator="greaterThan">
      <formula>0</formula>
    </cfRule>
  </conditionalFormatting>
  <conditionalFormatting sqref="F16:N16">
    <cfRule type="cellIs" dxfId="3087" priority="2963" operator="greaterThan">
      <formula>0</formula>
    </cfRule>
  </conditionalFormatting>
  <conditionalFormatting sqref="F16:N16">
    <cfRule type="cellIs" dxfId="3086" priority="2962" operator="greaterThan">
      <formula>0</formula>
    </cfRule>
  </conditionalFormatting>
  <conditionalFormatting sqref="F16:N16">
    <cfRule type="cellIs" dxfId="3085" priority="2961" operator="greaterThan">
      <formula>0</formula>
    </cfRule>
  </conditionalFormatting>
  <conditionalFormatting sqref="F16:N16">
    <cfRule type="cellIs" dxfId="3084" priority="2960" operator="greaterThan">
      <formula>0</formula>
    </cfRule>
  </conditionalFormatting>
  <conditionalFormatting sqref="F16:N16">
    <cfRule type="cellIs" dxfId="3083" priority="2959" operator="greaterThan">
      <formula>0</formula>
    </cfRule>
  </conditionalFormatting>
  <conditionalFormatting sqref="F16:N16">
    <cfRule type="cellIs" dxfId="3082" priority="2958" operator="greaterThan">
      <formula>0</formula>
    </cfRule>
  </conditionalFormatting>
  <conditionalFormatting sqref="F16:N16">
    <cfRule type="cellIs" dxfId="3081" priority="2957" operator="greaterThan">
      <formula>0</formula>
    </cfRule>
  </conditionalFormatting>
  <conditionalFormatting sqref="F16:N16">
    <cfRule type="cellIs" dxfId="3080" priority="2956" operator="greaterThan">
      <formula>0</formula>
    </cfRule>
  </conditionalFormatting>
  <conditionalFormatting sqref="F16:N16">
    <cfRule type="cellIs" dxfId="3079" priority="2955" operator="greaterThan">
      <formula>0</formula>
    </cfRule>
  </conditionalFormatting>
  <conditionalFormatting sqref="F16:N16">
    <cfRule type="cellIs" dxfId="3078" priority="2954" operator="greaterThan">
      <formula>0</formula>
    </cfRule>
  </conditionalFormatting>
  <conditionalFormatting sqref="F16:N16">
    <cfRule type="cellIs" dxfId="3077" priority="2953" operator="greaterThan">
      <formula>0</formula>
    </cfRule>
  </conditionalFormatting>
  <conditionalFormatting sqref="F16:N16">
    <cfRule type="cellIs" dxfId="3076" priority="2952" operator="greaterThan">
      <formula>0</formula>
    </cfRule>
  </conditionalFormatting>
  <conditionalFormatting sqref="F16:N16">
    <cfRule type="cellIs" dxfId="3075" priority="2951" operator="greaterThan">
      <formula>0</formula>
    </cfRule>
  </conditionalFormatting>
  <conditionalFormatting sqref="F16:N16">
    <cfRule type="cellIs" dxfId="3074" priority="2950" operator="greaterThan">
      <formula>0</formula>
    </cfRule>
  </conditionalFormatting>
  <conditionalFormatting sqref="F16:N16">
    <cfRule type="cellIs" dxfId="3073" priority="2949" operator="greaterThan">
      <formula>0</formula>
    </cfRule>
  </conditionalFormatting>
  <conditionalFormatting sqref="F16:N16">
    <cfRule type="cellIs" dxfId="3072" priority="2948" operator="greaterThan">
      <formula>0</formula>
    </cfRule>
  </conditionalFormatting>
  <conditionalFormatting sqref="F16:N16">
    <cfRule type="cellIs" dxfId="3071" priority="2947" operator="greaterThan">
      <formula>0</formula>
    </cfRule>
  </conditionalFormatting>
  <conditionalFormatting sqref="F16:N16">
    <cfRule type="cellIs" dxfId="3070" priority="2946" operator="greaterThan">
      <formula>0</formula>
    </cfRule>
  </conditionalFormatting>
  <conditionalFormatting sqref="F16:N16">
    <cfRule type="cellIs" dxfId="3069" priority="2945" operator="greaterThan">
      <formula>0</formula>
    </cfRule>
  </conditionalFormatting>
  <conditionalFormatting sqref="F16:N16">
    <cfRule type="cellIs" dxfId="3068" priority="2944" operator="greaterThan">
      <formula>0</formula>
    </cfRule>
  </conditionalFormatting>
  <conditionalFormatting sqref="F16:N16">
    <cfRule type="cellIs" dxfId="3067" priority="2943" operator="greaterThan">
      <formula>0</formula>
    </cfRule>
  </conditionalFormatting>
  <conditionalFormatting sqref="F16:N16">
    <cfRule type="cellIs" dxfId="3066" priority="2942" operator="greaterThan">
      <formula>0</formula>
    </cfRule>
  </conditionalFormatting>
  <conditionalFormatting sqref="F16:N16">
    <cfRule type="cellIs" dxfId="3065" priority="2941" operator="greaterThan">
      <formula>0</formula>
    </cfRule>
  </conditionalFormatting>
  <conditionalFormatting sqref="F16:N16">
    <cfRule type="cellIs" dxfId="3064" priority="2940" operator="greaterThan">
      <formula>0</formula>
    </cfRule>
  </conditionalFormatting>
  <conditionalFormatting sqref="F16:N16">
    <cfRule type="cellIs" dxfId="3063" priority="2939" operator="greaterThan">
      <formula>0</formula>
    </cfRule>
  </conditionalFormatting>
  <conditionalFormatting sqref="F16:N16">
    <cfRule type="cellIs" dxfId="3062" priority="2938" operator="greaterThan">
      <formula>0</formula>
    </cfRule>
  </conditionalFormatting>
  <conditionalFormatting sqref="F16:N16">
    <cfRule type="cellIs" dxfId="3061" priority="2937" operator="greaterThan">
      <formula>0</formula>
    </cfRule>
  </conditionalFormatting>
  <conditionalFormatting sqref="F16:N16">
    <cfRule type="cellIs" dxfId="3060" priority="2936" operator="greaterThan">
      <formula>0</formula>
    </cfRule>
  </conditionalFormatting>
  <conditionalFormatting sqref="F16:N16">
    <cfRule type="cellIs" dxfId="3059" priority="2935" operator="greaterThan">
      <formula>0</formula>
    </cfRule>
  </conditionalFormatting>
  <conditionalFormatting sqref="F16:N16">
    <cfRule type="cellIs" dxfId="3058" priority="2934" operator="greaterThan">
      <formula>0</formula>
    </cfRule>
  </conditionalFormatting>
  <conditionalFormatting sqref="F16:N16">
    <cfRule type="cellIs" dxfId="3057" priority="2933" operator="greaterThan">
      <formula>0</formula>
    </cfRule>
  </conditionalFormatting>
  <conditionalFormatting sqref="F16:N16">
    <cfRule type="cellIs" dxfId="3056" priority="2932" operator="greaterThan">
      <formula>0</formula>
    </cfRule>
  </conditionalFormatting>
  <conditionalFormatting sqref="F16:N16">
    <cfRule type="cellIs" dxfId="3055" priority="2931" operator="greaterThan">
      <formula>0</formula>
    </cfRule>
  </conditionalFormatting>
  <conditionalFormatting sqref="F16:N16">
    <cfRule type="cellIs" dxfId="3054" priority="2930" operator="greaterThan">
      <formula>0</formula>
    </cfRule>
  </conditionalFormatting>
  <conditionalFormatting sqref="F16:N16">
    <cfRule type="cellIs" dxfId="3053" priority="2929" operator="greaterThan">
      <formula>0</formula>
    </cfRule>
  </conditionalFormatting>
  <conditionalFormatting sqref="F16:N16">
    <cfRule type="cellIs" dxfId="3052" priority="2928" operator="greaterThan">
      <formula>0</formula>
    </cfRule>
  </conditionalFormatting>
  <conditionalFormatting sqref="F16:N16">
    <cfRule type="cellIs" dxfId="3051" priority="2927" operator="greaterThan">
      <formula>0</formula>
    </cfRule>
  </conditionalFormatting>
  <conditionalFormatting sqref="F16:N16">
    <cfRule type="cellIs" dxfId="3050" priority="2926" operator="greaterThan">
      <formula>0</formula>
    </cfRule>
  </conditionalFormatting>
  <conditionalFormatting sqref="F16:N16">
    <cfRule type="cellIs" dxfId="3049" priority="2925" operator="greaterThan">
      <formula>0</formula>
    </cfRule>
  </conditionalFormatting>
  <conditionalFormatting sqref="F16:N16">
    <cfRule type="cellIs" dxfId="3048" priority="2924" operator="greaterThan">
      <formula>0</formula>
    </cfRule>
  </conditionalFormatting>
  <conditionalFormatting sqref="F16:N16">
    <cfRule type="cellIs" dxfId="3047" priority="2923" operator="greaterThan">
      <formula>0</formula>
    </cfRule>
  </conditionalFormatting>
  <conditionalFormatting sqref="F16:N16">
    <cfRule type="cellIs" dxfId="3046" priority="2922" operator="greaterThan">
      <formula>0</formula>
    </cfRule>
  </conditionalFormatting>
  <conditionalFormatting sqref="F16:N16">
    <cfRule type="cellIs" dxfId="3045" priority="2921" operator="greaterThan">
      <formula>0</formula>
    </cfRule>
  </conditionalFormatting>
  <conditionalFormatting sqref="F16:N16">
    <cfRule type="cellIs" dxfId="3044" priority="2920" operator="greaterThan">
      <formula>0</formula>
    </cfRule>
  </conditionalFormatting>
  <conditionalFormatting sqref="F16:N16">
    <cfRule type="cellIs" dxfId="3043" priority="2919" operator="greaterThan">
      <formula>0</formula>
    </cfRule>
  </conditionalFormatting>
  <conditionalFormatting sqref="F16:N16">
    <cfRule type="cellIs" dxfId="3042" priority="2918" operator="greaterThan">
      <formula>0</formula>
    </cfRule>
  </conditionalFormatting>
  <conditionalFormatting sqref="F16:N16">
    <cfRule type="cellIs" dxfId="3041" priority="2917" operator="greaterThan">
      <formula>0</formula>
    </cfRule>
  </conditionalFormatting>
  <conditionalFormatting sqref="F16:N16">
    <cfRule type="cellIs" dxfId="3040" priority="2916" operator="greaterThan">
      <formula>0</formula>
    </cfRule>
  </conditionalFormatting>
  <conditionalFormatting sqref="F16:N16">
    <cfRule type="cellIs" dxfId="3039" priority="2915" operator="greaterThan">
      <formula>0</formula>
    </cfRule>
  </conditionalFormatting>
  <conditionalFormatting sqref="F16:N16">
    <cfRule type="cellIs" dxfId="3038" priority="2914" operator="greaterThan">
      <formula>0</formula>
    </cfRule>
  </conditionalFormatting>
  <conditionalFormatting sqref="F16:N16">
    <cfRule type="cellIs" dxfId="3037" priority="2913" operator="greaterThan">
      <formula>0</formula>
    </cfRule>
  </conditionalFormatting>
  <conditionalFormatting sqref="F16:N16">
    <cfRule type="cellIs" dxfId="3036" priority="2912" operator="greaterThan">
      <formula>0</formula>
    </cfRule>
  </conditionalFormatting>
  <conditionalFormatting sqref="F16:N16">
    <cfRule type="cellIs" dxfId="3035" priority="2911" operator="greaterThan">
      <formula>0</formula>
    </cfRule>
  </conditionalFormatting>
  <conditionalFormatting sqref="F16:N16">
    <cfRule type="cellIs" dxfId="3034" priority="2910" operator="greaterThan">
      <formula>0</formula>
    </cfRule>
  </conditionalFormatting>
  <conditionalFormatting sqref="F16:N16">
    <cfRule type="cellIs" dxfId="3033" priority="2909" operator="greaterThan">
      <formula>0</formula>
    </cfRule>
  </conditionalFormatting>
  <conditionalFormatting sqref="F16:N16">
    <cfRule type="cellIs" dxfId="3032" priority="2908" operator="greaterThan">
      <formula>0</formula>
    </cfRule>
  </conditionalFormatting>
  <conditionalFormatting sqref="F16:N16">
    <cfRule type="cellIs" dxfId="3031" priority="2907" operator="greaterThan">
      <formula>0</formula>
    </cfRule>
  </conditionalFormatting>
  <conditionalFormatting sqref="F16:N16">
    <cfRule type="cellIs" dxfId="3030" priority="2906" operator="greaterThan">
      <formula>0</formula>
    </cfRule>
  </conditionalFormatting>
  <conditionalFormatting sqref="F16:N16">
    <cfRule type="cellIs" dxfId="3029" priority="2905" operator="greaterThan">
      <formula>0</formula>
    </cfRule>
  </conditionalFormatting>
  <conditionalFormatting sqref="F16:N16">
    <cfRule type="cellIs" dxfId="3028" priority="2904" operator="greaterThan">
      <formula>0</formula>
    </cfRule>
  </conditionalFormatting>
  <conditionalFormatting sqref="F16:N16">
    <cfRule type="cellIs" dxfId="3027" priority="2903" operator="greaterThan">
      <formula>0</formula>
    </cfRule>
  </conditionalFormatting>
  <conditionalFormatting sqref="F16:N16">
    <cfRule type="cellIs" dxfId="3026" priority="2902" operator="greaterThan">
      <formula>0</formula>
    </cfRule>
  </conditionalFormatting>
  <conditionalFormatting sqref="F16:N16">
    <cfRule type="cellIs" dxfId="3025" priority="2901" operator="greaterThan">
      <formula>0</formula>
    </cfRule>
  </conditionalFormatting>
  <conditionalFormatting sqref="F16:N16">
    <cfRule type="cellIs" dxfId="3024" priority="2900" operator="greaterThan">
      <formula>0</formula>
    </cfRule>
  </conditionalFormatting>
  <conditionalFormatting sqref="F16:N16">
    <cfRule type="cellIs" dxfId="3023" priority="2899" operator="greaterThan">
      <formula>0</formula>
    </cfRule>
  </conditionalFormatting>
  <conditionalFormatting sqref="F16:N16">
    <cfRule type="cellIs" dxfId="3022" priority="2898" operator="greaterThan">
      <formula>0</formula>
    </cfRule>
  </conditionalFormatting>
  <conditionalFormatting sqref="F16:N16">
    <cfRule type="cellIs" dxfId="3021" priority="2897" operator="greaterThan">
      <formula>0</formula>
    </cfRule>
  </conditionalFormatting>
  <conditionalFormatting sqref="F16:N16">
    <cfRule type="cellIs" dxfId="3020" priority="2896" operator="greaterThan">
      <formula>0</formula>
    </cfRule>
  </conditionalFormatting>
  <conditionalFormatting sqref="F16:N16">
    <cfRule type="cellIs" dxfId="3019" priority="2895" operator="greaterThan">
      <formula>0</formula>
    </cfRule>
  </conditionalFormatting>
  <conditionalFormatting sqref="F16:N16">
    <cfRule type="cellIs" dxfId="3018" priority="2894" operator="greaterThan">
      <formula>0</formula>
    </cfRule>
  </conditionalFormatting>
  <conditionalFormatting sqref="F16:N16">
    <cfRule type="cellIs" dxfId="3017" priority="2893" operator="greaterThan">
      <formula>0</formula>
    </cfRule>
  </conditionalFormatting>
  <conditionalFormatting sqref="F16:N16">
    <cfRule type="cellIs" dxfId="3016" priority="2892" operator="greaterThan">
      <formula>0</formula>
    </cfRule>
  </conditionalFormatting>
  <conditionalFormatting sqref="F16:N16">
    <cfRule type="cellIs" dxfId="3015" priority="2891" operator="greaterThan">
      <formula>0</formula>
    </cfRule>
  </conditionalFormatting>
  <conditionalFormatting sqref="F16:N16">
    <cfRule type="cellIs" dxfId="3014" priority="2890" operator="greaterThan">
      <formula>0</formula>
    </cfRule>
  </conditionalFormatting>
  <conditionalFormatting sqref="F16:N16">
    <cfRule type="cellIs" dxfId="3013" priority="2889" operator="greaterThan">
      <formula>0</formula>
    </cfRule>
  </conditionalFormatting>
  <conditionalFormatting sqref="F16:N16">
    <cfRule type="cellIs" dxfId="3012" priority="2888" operator="greaterThan">
      <formula>0</formula>
    </cfRule>
  </conditionalFormatting>
  <conditionalFormatting sqref="F16:N16">
    <cfRule type="cellIs" dxfId="3011" priority="2887" operator="greaterThan">
      <formula>0</formula>
    </cfRule>
  </conditionalFormatting>
  <conditionalFormatting sqref="F16:N16">
    <cfRule type="cellIs" dxfId="3010" priority="2886" operator="greaterThan">
      <formula>0</formula>
    </cfRule>
  </conditionalFormatting>
  <conditionalFormatting sqref="F16:N16">
    <cfRule type="cellIs" dxfId="3009" priority="2885" operator="greaterThan">
      <formula>0</formula>
    </cfRule>
  </conditionalFormatting>
  <conditionalFormatting sqref="F16:N16">
    <cfRule type="cellIs" dxfId="3008" priority="2884" operator="greaterThan">
      <formula>0</formula>
    </cfRule>
  </conditionalFormatting>
  <conditionalFormatting sqref="F16:N16">
    <cfRule type="cellIs" dxfId="3007" priority="2883" operator="greaterThan">
      <formula>0</formula>
    </cfRule>
  </conditionalFormatting>
  <conditionalFormatting sqref="F16:N16">
    <cfRule type="cellIs" dxfId="3006" priority="2882" operator="greaterThan">
      <formula>0</formula>
    </cfRule>
  </conditionalFormatting>
  <conditionalFormatting sqref="F16:N16">
    <cfRule type="cellIs" dxfId="3005" priority="2881" operator="greaterThan">
      <formula>0</formula>
    </cfRule>
  </conditionalFormatting>
  <conditionalFormatting sqref="F16:N16">
    <cfRule type="cellIs" dxfId="3004" priority="2880" operator="greaterThan">
      <formula>0</formula>
    </cfRule>
  </conditionalFormatting>
  <conditionalFormatting sqref="F16:N16">
    <cfRule type="cellIs" dxfId="3003" priority="2879" operator="greaterThan">
      <formula>0</formula>
    </cfRule>
  </conditionalFormatting>
  <conditionalFormatting sqref="F16:N16">
    <cfRule type="cellIs" dxfId="3002" priority="2878" operator="greaterThan">
      <formula>0</formula>
    </cfRule>
  </conditionalFormatting>
  <conditionalFormatting sqref="F16:N16">
    <cfRule type="cellIs" dxfId="3001" priority="2877" operator="greaterThan">
      <formula>0</formula>
    </cfRule>
  </conditionalFormatting>
  <conditionalFormatting sqref="F16:N16">
    <cfRule type="cellIs" dxfId="3000" priority="2876" operator="greaterThan">
      <formula>0</formula>
    </cfRule>
  </conditionalFormatting>
  <conditionalFormatting sqref="F16:N16">
    <cfRule type="cellIs" dxfId="2999" priority="2875" operator="greaterThan">
      <formula>0</formula>
    </cfRule>
  </conditionalFormatting>
  <conditionalFormatting sqref="F16:N16">
    <cfRule type="cellIs" dxfId="2998" priority="2874" operator="greaterThan">
      <formula>0</formula>
    </cfRule>
  </conditionalFormatting>
  <conditionalFormatting sqref="F16:N16">
    <cfRule type="cellIs" dxfId="2997" priority="2873" operator="greaterThan">
      <formula>0</formula>
    </cfRule>
  </conditionalFormatting>
  <conditionalFormatting sqref="F16:N16">
    <cfRule type="cellIs" dxfId="2996" priority="2872" operator="greaterThan">
      <formula>0</formula>
    </cfRule>
  </conditionalFormatting>
  <conditionalFormatting sqref="F16:N16">
    <cfRule type="cellIs" dxfId="2995" priority="2871" operator="greaterThan">
      <formula>0</formula>
    </cfRule>
  </conditionalFormatting>
  <conditionalFormatting sqref="F16:N16">
    <cfRule type="cellIs" dxfId="2994" priority="2870" operator="greaterThan">
      <formula>0</formula>
    </cfRule>
  </conditionalFormatting>
  <conditionalFormatting sqref="F16:N16">
    <cfRule type="cellIs" dxfId="2993" priority="2869" operator="greaterThan">
      <formula>0</formula>
    </cfRule>
  </conditionalFormatting>
  <conditionalFormatting sqref="F16:N16">
    <cfRule type="cellIs" dxfId="2992" priority="2868" operator="greaterThan">
      <formula>0</formula>
    </cfRule>
  </conditionalFormatting>
  <conditionalFormatting sqref="F16:N16">
    <cfRule type="cellIs" dxfId="2991" priority="2867" operator="greaterThan">
      <formula>0</formula>
    </cfRule>
  </conditionalFormatting>
  <conditionalFormatting sqref="F16:N16">
    <cfRule type="cellIs" dxfId="2990" priority="2866" operator="greaterThan">
      <formula>0</formula>
    </cfRule>
  </conditionalFormatting>
  <conditionalFormatting sqref="F16:N16">
    <cfRule type="cellIs" dxfId="2989" priority="2865" operator="greaterThan">
      <formula>0</formula>
    </cfRule>
  </conditionalFormatting>
  <conditionalFormatting sqref="F16:N16">
    <cfRule type="cellIs" dxfId="2988" priority="2864" operator="greaterThan">
      <formula>0</formula>
    </cfRule>
  </conditionalFormatting>
  <conditionalFormatting sqref="F16:N16">
    <cfRule type="cellIs" dxfId="2987" priority="2863" operator="greaterThan">
      <formula>0</formula>
    </cfRule>
  </conditionalFormatting>
  <conditionalFormatting sqref="F16:N16">
    <cfRule type="cellIs" dxfId="2986" priority="2862" operator="greaterThan">
      <formula>0</formula>
    </cfRule>
  </conditionalFormatting>
  <conditionalFormatting sqref="F16:N16">
    <cfRule type="cellIs" dxfId="2985" priority="2861" operator="greaterThan">
      <formula>0</formula>
    </cfRule>
  </conditionalFormatting>
  <conditionalFormatting sqref="F16:N16">
    <cfRule type="cellIs" dxfId="2984" priority="2860" operator="greaterThan">
      <formula>0</formula>
    </cfRule>
  </conditionalFormatting>
  <conditionalFormatting sqref="F16:N16">
    <cfRule type="cellIs" dxfId="2983" priority="2859" operator="greaterThan">
      <formula>0</formula>
    </cfRule>
  </conditionalFormatting>
  <conditionalFormatting sqref="F16:N16">
    <cfRule type="cellIs" dxfId="2982" priority="2858" operator="greaterThan">
      <formula>0</formula>
    </cfRule>
  </conditionalFormatting>
  <conditionalFormatting sqref="F16:N16">
    <cfRule type="cellIs" dxfId="2981" priority="2857" operator="greaterThan">
      <formula>0</formula>
    </cfRule>
  </conditionalFormatting>
  <conditionalFormatting sqref="F16:N16">
    <cfRule type="cellIs" dxfId="2980" priority="2856" operator="greaterThan">
      <formula>0</formula>
    </cfRule>
  </conditionalFormatting>
  <conditionalFormatting sqref="F16:N16">
    <cfRule type="cellIs" dxfId="2979" priority="2855" operator="greaterThan">
      <formula>0</formula>
    </cfRule>
  </conditionalFormatting>
  <conditionalFormatting sqref="F16:N16">
    <cfRule type="cellIs" dxfId="2978" priority="2854" operator="greaterThan">
      <formula>0</formula>
    </cfRule>
  </conditionalFormatting>
  <conditionalFormatting sqref="F16:N16">
    <cfRule type="cellIs" dxfId="2977" priority="2853" operator="greaterThan">
      <formula>0</formula>
    </cfRule>
  </conditionalFormatting>
  <conditionalFormatting sqref="F16:N16">
    <cfRule type="cellIs" dxfId="2976" priority="2852" operator="greaterThan">
      <formula>0</formula>
    </cfRule>
  </conditionalFormatting>
  <conditionalFormatting sqref="F16:N16">
    <cfRule type="cellIs" dxfId="2975" priority="2851" operator="greaterThan">
      <formula>0</formula>
    </cfRule>
  </conditionalFormatting>
  <conditionalFormatting sqref="F16:N16">
    <cfRule type="cellIs" dxfId="2974" priority="2850" operator="greaterThan">
      <formula>0</formula>
    </cfRule>
  </conditionalFormatting>
  <conditionalFormatting sqref="F16:N16">
    <cfRule type="cellIs" dxfId="2973" priority="2849" operator="greaterThan">
      <formula>0</formula>
    </cfRule>
  </conditionalFormatting>
  <conditionalFormatting sqref="F16:N16">
    <cfRule type="cellIs" dxfId="2972" priority="2848" operator="greaterThan">
      <formula>0</formula>
    </cfRule>
  </conditionalFormatting>
  <conditionalFormatting sqref="F16:N16">
    <cfRule type="cellIs" dxfId="2971" priority="2847" operator="greaterThan">
      <formula>0</formula>
    </cfRule>
  </conditionalFormatting>
  <conditionalFormatting sqref="F16:N16">
    <cfRule type="cellIs" dxfId="2970" priority="2846" operator="greaterThan">
      <formula>0</formula>
    </cfRule>
  </conditionalFormatting>
  <conditionalFormatting sqref="F16:N16">
    <cfRule type="cellIs" dxfId="2969" priority="2845" operator="greaterThan">
      <formula>0</formula>
    </cfRule>
  </conditionalFormatting>
  <conditionalFormatting sqref="F16:N16">
    <cfRule type="cellIs" dxfId="2968" priority="2844" operator="greaterThan">
      <formula>0</formula>
    </cfRule>
  </conditionalFormatting>
  <conditionalFormatting sqref="F17:M18 F16:N16">
    <cfRule type="cellIs" dxfId="2967" priority="2843" operator="greaterThan">
      <formula>0</formula>
    </cfRule>
  </conditionalFormatting>
  <conditionalFormatting sqref="F17:M18 F16:N16">
    <cfRule type="cellIs" dxfId="2966" priority="2842" operator="greaterThan">
      <formula>0</formula>
    </cfRule>
  </conditionalFormatting>
  <conditionalFormatting sqref="F17:M18 F16:N16">
    <cfRule type="cellIs" dxfId="2965" priority="2841" operator="greaterThan">
      <formula>0</formula>
    </cfRule>
  </conditionalFormatting>
  <conditionalFormatting sqref="F17:M18 F16:N16">
    <cfRule type="cellIs" dxfId="2964" priority="2840" operator="greaterThan">
      <formula>0</formula>
    </cfRule>
  </conditionalFormatting>
  <conditionalFormatting sqref="F17:M18 F16:N16">
    <cfRule type="cellIs" dxfId="2963" priority="2839" operator="greaterThan">
      <formula>0</formula>
    </cfRule>
  </conditionalFormatting>
  <conditionalFormatting sqref="F17:M18 F16:N16">
    <cfRule type="cellIs" dxfId="2962" priority="2838" operator="greaterThan">
      <formula>0</formula>
    </cfRule>
  </conditionalFormatting>
  <conditionalFormatting sqref="F17:M18 F16:N16">
    <cfRule type="cellIs" dxfId="2961" priority="2837" operator="greaterThan">
      <formula>0</formula>
    </cfRule>
  </conditionalFormatting>
  <conditionalFormatting sqref="F17:M18 F16:N16">
    <cfRule type="cellIs" dxfId="2960" priority="2836" operator="greaterThan">
      <formula>0</formula>
    </cfRule>
  </conditionalFormatting>
  <conditionalFormatting sqref="F17:M18 F16:N16">
    <cfRule type="cellIs" dxfId="2959" priority="2835" operator="greaterThan">
      <formula>0</formula>
    </cfRule>
  </conditionalFormatting>
  <conditionalFormatting sqref="F17:M18 F16:N16">
    <cfRule type="cellIs" dxfId="2958" priority="2834" operator="greaterThan">
      <formula>0</formula>
    </cfRule>
  </conditionalFormatting>
  <conditionalFormatting sqref="F17:M18 F16:N16">
    <cfRule type="cellIs" dxfId="2957" priority="2833" operator="greaterThan">
      <formula>0</formula>
    </cfRule>
  </conditionalFormatting>
  <conditionalFormatting sqref="F17:M18 F16:N16">
    <cfRule type="cellIs" dxfId="2956" priority="2832" operator="greaterThan">
      <formula>0</formula>
    </cfRule>
  </conditionalFormatting>
  <conditionalFormatting sqref="F17:M18 F16:N16">
    <cfRule type="cellIs" dxfId="2955" priority="2831" operator="greaterThan">
      <formula>0</formula>
    </cfRule>
  </conditionalFormatting>
  <conditionalFormatting sqref="F17:M18 F16:N16">
    <cfRule type="cellIs" dxfId="2954" priority="2830" operator="greaterThan">
      <formula>0</formula>
    </cfRule>
  </conditionalFormatting>
  <conditionalFormatting sqref="F17:M18 F16:N16">
    <cfRule type="cellIs" dxfId="2953" priority="2829" operator="greaterThan">
      <formula>0</formula>
    </cfRule>
  </conditionalFormatting>
  <conditionalFormatting sqref="F17:M18 F16:N16">
    <cfRule type="cellIs" dxfId="2952" priority="2828" operator="greaterThan">
      <formula>0</formula>
    </cfRule>
  </conditionalFormatting>
  <conditionalFormatting sqref="F17:M18 F16:N16">
    <cfRule type="cellIs" dxfId="2951" priority="2827" operator="greaterThan">
      <formula>0</formula>
    </cfRule>
  </conditionalFormatting>
  <conditionalFormatting sqref="F17:M18 F16:N16">
    <cfRule type="cellIs" dxfId="2950" priority="2826" operator="greaterThan">
      <formula>0</formula>
    </cfRule>
  </conditionalFormatting>
  <conditionalFormatting sqref="F17:M18 F16:N16">
    <cfRule type="cellIs" dxfId="2949" priority="2825" operator="greaterThan">
      <formula>0</formula>
    </cfRule>
  </conditionalFormatting>
  <conditionalFormatting sqref="F17:M18 F16:N16">
    <cfRule type="cellIs" dxfId="2948" priority="2824" operator="greaterThan">
      <formula>0</formula>
    </cfRule>
  </conditionalFormatting>
  <conditionalFormatting sqref="F17:M18 F16:N16">
    <cfRule type="cellIs" dxfId="2947" priority="2823" operator="greaterThan">
      <formula>0</formula>
    </cfRule>
  </conditionalFormatting>
  <conditionalFormatting sqref="F17:M18 F16:N16">
    <cfRule type="cellIs" dxfId="2946" priority="2822" operator="greaterThan">
      <formula>0</formula>
    </cfRule>
  </conditionalFormatting>
  <conditionalFormatting sqref="F17:M18 F16:N16">
    <cfRule type="cellIs" dxfId="2945" priority="2821" operator="greaterThan">
      <formula>0</formula>
    </cfRule>
  </conditionalFormatting>
  <conditionalFormatting sqref="F17:M18 F16:N16">
    <cfRule type="cellIs" dxfId="2944" priority="2820" operator="greaterThan">
      <formula>0</formula>
    </cfRule>
  </conditionalFormatting>
  <conditionalFormatting sqref="F17:M18 F16:N16">
    <cfRule type="cellIs" dxfId="2943" priority="2819" operator="greaterThan">
      <formula>0</formula>
    </cfRule>
  </conditionalFormatting>
  <conditionalFormatting sqref="F17:M18 F16:N16">
    <cfRule type="cellIs" dxfId="2942" priority="2818" operator="greaterThan">
      <formula>0</formula>
    </cfRule>
  </conditionalFormatting>
  <conditionalFormatting sqref="F17:M18 F16:N16">
    <cfRule type="cellIs" dxfId="2941" priority="2817" operator="greaterThan">
      <formula>0</formula>
    </cfRule>
  </conditionalFormatting>
  <conditionalFormatting sqref="F17:M18 F16:N16">
    <cfRule type="cellIs" dxfId="2940" priority="2816" operator="greaterThan">
      <formula>0</formula>
    </cfRule>
  </conditionalFormatting>
  <conditionalFormatting sqref="F17:M18 F16:N16">
    <cfRule type="cellIs" dxfId="2939" priority="2815" operator="greaterThan">
      <formula>0</formula>
    </cfRule>
  </conditionalFormatting>
  <conditionalFormatting sqref="F17:M18 F16:N16">
    <cfRule type="cellIs" dxfId="2938" priority="2814" operator="greaterThan">
      <formula>0</formula>
    </cfRule>
  </conditionalFormatting>
  <conditionalFormatting sqref="F17:M18 F16:N16">
    <cfRule type="cellIs" dxfId="2937" priority="2813" operator="greaterThan">
      <formula>0</formula>
    </cfRule>
  </conditionalFormatting>
  <conditionalFormatting sqref="F17:M18 F16:N16">
    <cfRule type="cellIs" dxfId="2936" priority="2812" operator="greaterThan">
      <formula>0</formula>
    </cfRule>
  </conditionalFormatting>
  <conditionalFormatting sqref="F17:M18 F16:N16">
    <cfRule type="cellIs" dxfId="2935" priority="2811" operator="greaterThan">
      <formula>0</formula>
    </cfRule>
  </conditionalFormatting>
  <conditionalFormatting sqref="F17:M18 F16:N16">
    <cfRule type="cellIs" dxfId="2934" priority="2810" operator="greaterThan">
      <formula>0</formula>
    </cfRule>
  </conditionalFormatting>
  <conditionalFormatting sqref="F17:M18 F16:N16">
    <cfRule type="cellIs" dxfId="2933" priority="2809" operator="greaterThan">
      <formula>0</formula>
    </cfRule>
  </conditionalFormatting>
  <conditionalFormatting sqref="F17:M18 F16:N16">
    <cfRule type="cellIs" dxfId="2932" priority="2808" operator="greaterThan">
      <formula>0</formula>
    </cfRule>
  </conditionalFormatting>
  <conditionalFormatting sqref="F17:M18 F16:N16">
    <cfRule type="cellIs" dxfId="2931" priority="2807" operator="greaterThan">
      <formula>0</formula>
    </cfRule>
  </conditionalFormatting>
  <conditionalFormatting sqref="F16:N16">
    <cfRule type="cellIs" dxfId="2930" priority="2806" operator="greaterThan">
      <formula>0</formula>
    </cfRule>
  </conditionalFormatting>
  <conditionalFormatting sqref="F17:M18 F16:N16">
    <cfRule type="cellIs" dxfId="2929" priority="2805" operator="greaterThan">
      <formula>0</formula>
    </cfRule>
  </conditionalFormatting>
  <conditionalFormatting sqref="F17:M18 F16:N16">
    <cfRule type="cellIs" dxfId="2928" priority="2804" operator="greaterThan">
      <formula>0</formula>
    </cfRule>
  </conditionalFormatting>
  <conditionalFormatting sqref="F17:M18 F16:N16">
    <cfRule type="cellIs" dxfId="2927" priority="2803" operator="greaterThan">
      <formula>0</formula>
    </cfRule>
  </conditionalFormatting>
  <conditionalFormatting sqref="F17:M18 F16:N16">
    <cfRule type="cellIs" dxfId="2926" priority="2802" operator="greaterThan">
      <formula>0</formula>
    </cfRule>
  </conditionalFormatting>
  <conditionalFormatting sqref="F17:M18 F16:N16">
    <cfRule type="cellIs" dxfId="2925" priority="2801" operator="greaterThan">
      <formula>0</formula>
    </cfRule>
  </conditionalFormatting>
  <conditionalFormatting sqref="F17:M18 F16:N16">
    <cfRule type="cellIs" dxfId="2924" priority="2800" operator="greaterThan">
      <formula>0</formula>
    </cfRule>
  </conditionalFormatting>
  <conditionalFormatting sqref="F17:M18 F16:N16">
    <cfRule type="cellIs" dxfId="2923" priority="2799" operator="greaterThan">
      <formula>0</formula>
    </cfRule>
  </conditionalFormatting>
  <conditionalFormatting sqref="F17:M18 F16:N16">
    <cfRule type="cellIs" dxfId="2922" priority="2798" operator="greaterThan">
      <formula>0</formula>
    </cfRule>
  </conditionalFormatting>
  <conditionalFormatting sqref="F17:M18 F16:N16">
    <cfRule type="cellIs" dxfId="2921" priority="2797" operator="greaterThan">
      <formula>0</formula>
    </cfRule>
  </conditionalFormatting>
  <conditionalFormatting sqref="F17:M18 F16:N16">
    <cfRule type="cellIs" dxfId="2920" priority="2796" operator="greaterThan">
      <formula>0</formula>
    </cfRule>
  </conditionalFormatting>
  <conditionalFormatting sqref="F17:M18 F16:N16">
    <cfRule type="cellIs" dxfId="2919" priority="2795" operator="greaterThan">
      <formula>0</formula>
    </cfRule>
  </conditionalFormatting>
  <conditionalFormatting sqref="F17:M18 F16:N16">
    <cfRule type="cellIs" dxfId="2918" priority="2794" operator="greaterThan">
      <formula>0</formula>
    </cfRule>
  </conditionalFormatting>
  <conditionalFormatting sqref="F17:M18 F16:N16">
    <cfRule type="cellIs" dxfId="2917" priority="2793" operator="greaterThan">
      <formula>0</formula>
    </cfRule>
  </conditionalFormatting>
  <conditionalFormatting sqref="F17:M18 F16:N16">
    <cfRule type="cellIs" dxfId="2916" priority="2792" operator="greaterThan">
      <formula>0</formula>
    </cfRule>
  </conditionalFormatting>
  <conditionalFormatting sqref="F17:M18 F16:N16">
    <cfRule type="cellIs" dxfId="2915" priority="2791" operator="greaterThan">
      <formula>0</formula>
    </cfRule>
  </conditionalFormatting>
  <conditionalFormatting sqref="F17:M18 F16:N16">
    <cfRule type="cellIs" dxfId="2914" priority="2790" operator="greaterThan">
      <formula>0</formula>
    </cfRule>
  </conditionalFormatting>
  <conditionalFormatting sqref="F17:M18 F16:N16">
    <cfRule type="cellIs" dxfId="2913" priority="2789" operator="greaterThan">
      <formula>0</formula>
    </cfRule>
  </conditionalFormatting>
  <conditionalFormatting sqref="F17:M18 F16:N16">
    <cfRule type="cellIs" dxfId="2912" priority="2788" operator="greaterThan">
      <formula>0</formula>
    </cfRule>
  </conditionalFormatting>
  <conditionalFormatting sqref="F17:M18 F16:N16">
    <cfRule type="cellIs" dxfId="2911" priority="2787" operator="greaterThan">
      <formula>0</formula>
    </cfRule>
  </conditionalFormatting>
  <conditionalFormatting sqref="F17:M18 F16:N16">
    <cfRule type="cellIs" dxfId="2910" priority="2786" operator="greaterThan">
      <formula>0</formula>
    </cfRule>
  </conditionalFormatting>
  <conditionalFormatting sqref="F17:M18 F16:N16">
    <cfRule type="cellIs" dxfId="2909" priority="2785" operator="greaterThan">
      <formula>0</formula>
    </cfRule>
  </conditionalFormatting>
  <conditionalFormatting sqref="F17:M18 F16:N16">
    <cfRule type="cellIs" dxfId="2908" priority="2784" operator="greaterThan">
      <formula>0</formula>
    </cfRule>
  </conditionalFormatting>
  <conditionalFormatting sqref="F17:M18 F16:N16">
    <cfRule type="cellIs" dxfId="2907" priority="2783" operator="greaterThan">
      <formula>0</formula>
    </cfRule>
  </conditionalFormatting>
  <conditionalFormatting sqref="F17:M18 F16:N16">
    <cfRule type="cellIs" dxfId="2906" priority="2782" operator="greaterThan">
      <formula>0</formula>
    </cfRule>
  </conditionalFormatting>
  <conditionalFormatting sqref="F17:M18 F16:N16">
    <cfRule type="cellIs" dxfId="2905" priority="2781" operator="greaterThan">
      <formula>0</formula>
    </cfRule>
  </conditionalFormatting>
  <conditionalFormatting sqref="F17:M18 F16:N16">
    <cfRule type="cellIs" dxfId="2904" priority="2780" operator="greaterThan">
      <formula>0</formula>
    </cfRule>
  </conditionalFormatting>
  <conditionalFormatting sqref="F17:M18 F16:N16">
    <cfRule type="cellIs" dxfId="2903" priority="2779" operator="greaterThan">
      <formula>0</formula>
    </cfRule>
  </conditionalFormatting>
  <conditionalFormatting sqref="F17:M18 F16:N16">
    <cfRule type="cellIs" dxfId="2902" priority="2778" operator="greaterThan">
      <formula>0</formula>
    </cfRule>
  </conditionalFormatting>
  <conditionalFormatting sqref="F17:M18 F16:N16">
    <cfRule type="cellIs" dxfId="2901" priority="2777" operator="greaterThan">
      <formula>0</formula>
    </cfRule>
  </conditionalFormatting>
  <conditionalFormatting sqref="F17:M18 F16:N16">
    <cfRule type="cellIs" dxfId="2900" priority="2776" operator="greaterThan">
      <formula>0</formula>
    </cfRule>
  </conditionalFormatting>
  <conditionalFormatting sqref="F17:M18 F16:N16">
    <cfRule type="cellIs" dxfId="2899" priority="2775" operator="greaterThan">
      <formula>0</formula>
    </cfRule>
  </conditionalFormatting>
  <conditionalFormatting sqref="F17:M18 F16:N16">
    <cfRule type="cellIs" dxfId="2898" priority="2774" operator="greaterThan">
      <formula>0</formula>
    </cfRule>
  </conditionalFormatting>
  <conditionalFormatting sqref="F17:M18 F16:N16">
    <cfRule type="cellIs" dxfId="2897" priority="2773" operator="greaterThan">
      <formula>0</formula>
    </cfRule>
  </conditionalFormatting>
  <conditionalFormatting sqref="F17:M18 F16:N16">
    <cfRule type="cellIs" dxfId="2896" priority="2772" operator="greaterThan">
      <formula>0</formula>
    </cfRule>
  </conditionalFormatting>
  <conditionalFormatting sqref="F17:M18 F16:N16">
    <cfRule type="cellIs" dxfId="2895" priority="2771" operator="greaterThan">
      <formula>0</formula>
    </cfRule>
  </conditionalFormatting>
  <conditionalFormatting sqref="F17:M18 F16:N16">
    <cfRule type="cellIs" dxfId="2894" priority="2770" operator="greaterThan">
      <formula>0</formula>
    </cfRule>
  </conditionalFormatting>
  <conditionalFormatting sqref="F17:M18 F16:N16">
    <cfRule type="cellIs" dxfId="2893" priority="2769" operator="greaterThan">
      <formula>0</formula>
    </cfRule>
  </conditionalFormatting>
  <conditionalFormatting sqref="F16:N16">
    <cfRule type="cellIs" dxfId="2892" priority="2768" operator="greaterThan">
      <formula>0</formula>
    </cfRule>
  </conditionalFormatting>
  <conditionalFormatting sqref="F17:M18 F16:N16">
    <cfRule type="cellIs" dxfId="2891" priority="2767" operator="greaterThan">
      <formula>0</formula>
    </cfRule>
  </conditionalFormatting>
  <conditionalFormatting sqref="F17:M18 F16:N16">
    <cfRule type="cellIs" dxfId="2890" priority="2766" operator="greaterThan">
      <formula>0</formula>
    </cfRule>
  </conditionalFormatting>
  <conditionalFormatting sqref="F17:M18 F16:N16">
    <cfRule type="cellIs" dxfId="2889" priority="2765" operator="greaterThan">
      <formula>0</formula>
    </cfRule>
  </conditionalFormatting>
  <conditionalFormatting sqref="F17:M18 F16:N16">
    <cfRule type="cellIs" dxfId="2888" priority="2764" operator="greaterThan">
      <formula>0</formula>
    </cfRule>
  </conditionalFormatting>
  <conditionalFormatting sqref="F17:M18 F16:N16">
    <cfRule type="cellIs" dxfId="2887" priority="2763" operator="greaterThan">
      <formula>0</formula>
    </cfRule>
  </conditionalFormatting>
  <conditionalFormatting sqref="F17:M18 F16:N16">
    <cfRule type="cellIs" dxfId="2886" priority="2762" operator="greaterThan">
      <formula>0</formula>
    </cfRule>
  </conditionalFormatting>
  <conditionalFormatting sqref="F17:M18 F16:N16">
    <cfRule type="cellIs" dxfId="2885" priority="2761" operator="greaterThan">
      <formula>0</formula>
    </cfRule>
  </conditionalFormatting>
  <conditionalFormatting sqref="F17:M18 F16:N16">
    <cfRule type="cellIs" dxfId="2884" priority="2760" operator="greaterThan">
      <formula>0</formula>
    </cfRule>
  </conditionalFormatting>
  <conditionalFormatting sqref="F17:M18 F16:N16">
    <cfRule type="cellIs" dxfId="2883" priority="2759" operator="greaterThan">
      <formula>0</formula>
    </cfRule>
  </conditionalFormatting>
  <conditionalFormatting sqref="F17:M18 F16:N16">
    <cfRule type="cellIs" dxfId="2882" priority="2758" operator="greaterThan">
      <formula>0</formula>
    </cfRule>
  </conditionalFormatting>
  <conditionalFormatting sqref="F17:M18 F16:N16">
    <cfRule type="cellIs" dxfId="2881" priority="2757" operator="greaterThan">
      <formula>0</formula>
    </cfRule>
  </conditionalFormatting>
  <conditionalFormatting sqref="F17:M18 F16:N16">
    <cfRule type="cellIs" dxfId="2880" priority="2756" operator="greaterThan">
      <formula>0</formula>
    </cfRule>
  </conditionalFormatting>
  <conditionalFormatting sqref="F17:M18 F16:N16">
    <cfRule type="cellIs" dxfId="2879" priority="2755" operator="greaterThan">
      <formula>0</formula>
    </cfRule>
  </conditionalFormatting>
  <conditionalFormatting sqref="F17:M18 F16:N16">
    <cfRule type="cellIs" dxfId="2878" priority="2754" operator="greaterThan">
      <formula>0</formula>
    </cfRule>
  </conditionalFormatting>
  <conditionalFormatting sqref="F17:M18 F16:N16">
    <cfRule type="cellIs" dxfId="2877" priority="2753" operator="greaterThan">
      <formula>0</formula>
    </cfRule>
  </conditionalFormatting>
  <conditionalFormatting sqref="F17:M18 F16:N16">
    <cfRule type="cellIs" dxfId="2876" priority="2752" operator="greaterThan">
      <formula>0</formula>
    </cfRule>
  </conditionalFormatting>
  <conditionalFormatting sqref="F17:M18 F16:N16">
    <cfRule type="cellIs" dxfId="2875" priority="2751" operator="greaterThan">
      <formula>0</formula>
    </cfRule>
  </conditionalFormatting>
  <conditionalFormatting sqref="F17:M18 F16:N16">
    <cfRule type="cellIs" dxfId="2874" priority="2750" operator="greaterThan">
      <formula>0</formula>
    </cfRule>
  </conditionalFormatting>
  <conditionalFormatting sqref="F17:M18 F16:N16">
    <cfRule type="cellIs" dxfId="2873" priority="2749" operator="greaterThan">
      <formula>0</formula>
    </cfRule>
  </conditionalFormatting>
  <conditionalFormatting sqref="F17:M18 F16:N16">
    <cfRule type="cellIs" dxfId="2872" priority="2748" operator="greaterThan">
      <formula>0</formula>
    </cfRule>
  </conditionalFormatting>
  <conditionalFormatting sqref="F17:M18 F16:N16">
    <cfRule type="cellIs" dxfId="2871" priority="2747" operator="greaterThan">
      <formula>0</formula>
    </cfRule>
  </conditionalFormatting>
  <conditionalFormatting sqref="F17:M18 F16:N16">
    <cfRule type="cellIs" dxfId="2870" priority="2746" operator="greaterThan">
      <formula>0</formula>
    </cfRule>
  </conditionalFormatting>
  <conditionalFormatting sqref="F17:M18 F16:N16">
    <cfRule type="cellIs" dxfId="2869" priority="2745" operator="greaterThan">
      <formula>0</formula>
    </cfRule>
  </conditionalFormatting>
  <conditionalFormatting sqref="F17:M18 F16:N16">
    <cfRule type="cellIs" dxfId="2868" priority="2744" operator="greaterThan">
      <formula>0</formula>
    </cfRule>
  </conditionalFormatting>
  <conditionalFormatting sqref="F17:M18 F16:N16">
    <cfRule type="cellIs" dxfId="2867" priority="2743" operator="greaterThan">
      <formula>0</formula>
    </cfRule>
  </conditionalFormatting>
  <conditionalFormatting sqref="F17:M18 F16:N16">
    <cfRule type="cellIs" dxfId="2866" priority="2742" operator="greaterThan">
      <formula>0</formula>
    </cfRule>
  </conditionalFormatting>
  <conditionalFormatting sqref="F17:M18 F16:N16">
    <cfRule type="cellIs" dxfId="2865" priority="2741" operator="greaterThan">
      <formula>0</formula>
    </cfRule>
  </conditionalFormatting>
  <conditionalFormatting sqref="F17:M18 F16:N16">
    <cfRule type="cellIs" dxfId="2864" priority="2740" operator="greaterThan">
      <formula>0</formula>
    </cfRule>
  </conditionalFormatting>
  <conditionalFormatting sqref="F17:M18 F16:N16">
    <cfRule type="cellIs" dxfId="2863" priority="2739" operator="greaterThan">
      <formula>0</formula>
    </cfRule>
  </conditionalFormatting>
  <conditionalFormatting sqref="F17:M18 F16:N16">
    <cfRule type="cellIs" dxfId="2862" priority="2738" operator="greaterThan">
      <formula>0</formula>
    </cfRule>
  </conditionalFormatting>
  <conditionalFormatting sqref="F17:M18 F16:N16">
    <cfRule type="cellIs" dxfId="2861" priority="2737" operator="greaterThan">
      <formula>0</formula>
    </cfRule>
  </conditionalFormatting>
  <conditionalFormatting sqref="F17:M18 F16:N16">
    <cfRule type="cellIs" dxfId="2860" priority="2736" operator="greaterThan">
      <formula>0</formula>
    </cfRule>
  </conditionalFormatting>
  <conditionalFormatting sqref="F17:M18 F16:N16">
    <cfRule type="cellIs" dxfId="2859" priority="2735" operator="greaterThan">
      <formula>0</formula>
    </cfRule>
  </conditionalFormatting>
  <conditionalFormatting sqref="F17:M18 F16:N16">
    <cfRule type="cellIs" dxfId="2858" priority="2734" operator="greaterThan">
      <formula>0</formula>
    </cfRule>
  </conditionalFormatting>
  <conditionalFormatting sqref="F17:M18 F16:N16">
    <cfRule type="cellIs" dxfId="2857" priority="2733" operator="greaterThan">
      <formula>0</formula>
    </cfRule>
  </conditionalFormatting>
  <conditionalFormatting sqref="F17:M18 F16:N16">
    <cfRule type="cellIs" dxfId="2856" priority="2732" operator="greaterThan">
      <formula>0</formula>
    </cfRule>
  </conditionalFormatting>
  <conditionalFormatting sqref="F17:M18 F16:N16">
    <cfRule type="cellIs" dxfId="2855" priority="2731" operator="greaterThan">
      <formula>0</formula>
    </cfRule>
  </conditionalFormatting>
  <conditionalFormatting sqref="F16:N16">
    <cfRule type="cellIs" dxfId="2854" priority="2730" operator="greaterThan">
      <formula>0</formula>
    </cfRule>
  </conditionalFormatting>
  <conditionalFormatting sqref="F16:N16">
    <cfRule type="cellIs" dxfId="2853" priority="2729" operator="greaterThan">
      <formula>0</formula>
    </cfRule>
  </conditionalFormatting>
  <conditionalFormatting sqref="F16:N16">
    <cfRule type="cellIs" dxfId="2852" priority="2728" operator="greaterThan">
      <formula>0</formula>
    </cfRule>
  </conditionalFormatting>
  <conditionalFormatting sqref="F16:N16">
    <cfRule type="cellIs" dxfId="2851" priority="2727" operator="greaterThan">
      <formula>0</formula>
    </cfRule>
  </conditionalFormatting>
  <conditionalFormatting sqref="F16:N16">
    <cfRule type="cellIs" dxfId="2850" priority="2726" operator="greaterThan">
      <formula>0</formula>
    </cfRule>
  </conditionalFormatting>
  <conditionalFormatting sqref="F16:N16">
    <cfRule type="cellIs" dxfId="2849" priority="2725" operator="greaterThan">
      <formula>0</formula>
    </cfRule>
  </conditionalFormatting>
  <conditionalFormatting sqref="F16:N16">
    <cfRule type="cellIs" dxfId="2848" priority="2724" operator="greaterThan">
      <formula>0</formula>
    </cfRule>
  </conditionalFormatting>
  <conditionalFormatting sqref="F16:N16">
    <cfRule type="cellIs" dxfId="2847" priority="2723" operator="greaterThan">
      <formula>0</formula>
    </cfRule>
  </conditionalFormatting>
  <conditionalFormatting sqref="F16:N16">
    <cfRule type="cellIs" dxfId="2846" priority="2722" operator="greaterThan">
      <formula>0</formula>
    </cfRule>
  </conditionalFormatting>
  <conditionalFormatting sqref="F16:N16">
    <cfRule type="cellIs" dxfId="2845" priority="2721" operator="greaterThan">
      <formula>0</formula>
    </cfRule>
  </conditionalFormatting>
  <conditionalFormatting sqref="F16:N16">
    <cfRule type="cellIs" dxfId="2844" priority="2720" operator="greaterThan">
      <formula>0</formula>
    </cfRule>
  </conditionalFormatting>
  <conditionalFormatting sqref="F16:N16">
    <cfRule type="cellIs" dxfId="2843" priority="2719" operator="greaterThan">
      <formula>0</formula>
    </cfRule>
  </conditionalFormatting>
  <conditionalFormatting sqref="F16:N16">
    <cfRule type="cellIs" dxfId="2842" priority="2718" operator="greaterThan">
      <formula>0</formula>
    </cfRule>
  </conditionalFormatting>
  <conditionalFormatting sqref="F16:N16">
    <cfRule type="cellIs" dxfId="2841" priority="2717" operator="greaterThan">
      <formula>0</formula>
    </cfRule>
  </conditionalFormatting>
  <conditionalFormatting sqref="F16:N16">
    <cfRule type="cellIs" dxfId="2840" priority="2716" operator="greaterThan">
      <formula>0</formula>
    </cfRule>
  </conditionalFormatting>
  <conditionalFormatting sqref="F16:N16">
    <cfRule type="cellIs" dxfId="2839" priority="2715" operator="greaterThan">
      <formula>0</formula>
    </cfRule>
  </conditionalFormatting>
  <conditionalFormatting sqref="F16:N16">
    <cfRule type="cellIs" dxfId="2838" priority="2714" operator="greaterThan">
      <formula>0</formula>
    </cfRule>
  </conditionalFormatting>
  <conditionalFormatting sqref="F16:N16">
    <cfRule type="cellIs" dxfId="2837" priority="2713" operator="greaterThan">
      <formula>0</formula>
    </cfRule>
  </conditionalFormatting>
  <conditionalFormatting sqref="F16:N16">
    <cfRule type="cellIs" dxfId="2836" priority="2712" operator="greaterThan">
      <formula>0</formula>
    </cfRule>
  </conditionalFormatting>
  <conditionalFormatting sqref="F16:N16">
    <cfRule type="cellIs" dxfId="2835" priority="2711" operator="greaterThan">
      <formula>0</formula>
    </cfRule>
  </conditionalFormatting>
  <conditionalFormatting sqref="F16:N16">
    <cfRule type="cellIs" dxfId="2834" priority="2710" operator="greaterThan">
      <formula>0</formula>
    </cfRule>
  </conditionalFormatting>
  <conditionalFormatting sqref="F16:N16">
    <cfRule type="cellIs" dxfId="2833" priority="2709" operator="greaterThan">
      <formula>0</formula>
    </cfRule>
  </conditionalFormatting>
  <conditionalFormatting sqref="F16:N16">
    <cfRule type="cellIs" dxfId="2832" priority="2708" operator="greaterThan">
      <formula>0</formula>
    </cfRule>
  </conditionalFormatting>
  <conditionalFormatting sqref="F16:N16">
    <cfRule type="cellIs" dxfId="2831" priority="2707" operator="greaterThan">
      <formula>0</formula>
    </cfRule>
  </conditionalFormatting>
  <conditionalFormatting sqref="F16:N16">
    <cfRule type="cellIs" dxfId="2830" priority="2706" operator="greaterThan">
      <formula>0</formula>
    </cfRule>
  </conditionalFormatting>
  <conditionalFormatting sqref="F16:N16">
    <cfRule type="cellIs" dxfId="2829" priority="2705" operator="greaterThan">
      <formula>0</formula>
    </cfRule>
  </conditionalFormatting>
  <conditionalFormatting sqref="F16:N16">
    <cfRule type="cellIs" dxfId="2828" priority="2704" operator="greaterThan">
      <formula>0</formula>
    </cfRule>
  </conditionalFormatting>
  <conditionalFormatting sqref="F16:N16">
    <cfRule type="cellIs" dxfId="2827" priority="2703" operator="greaterThan">
      <formula>0</formula>
    </cfRule>
  </conditionalFormatting>
  <conditionalFormatting sqref="F16:N16">
    <cfRule type="cellIs" dxfId="2826" priority="2702" operator="greaterThan">
      <formula>0</formula>
    </cfRule>
  </conditionalFormatting>
  <conditionalFormatting sqref="F16:N16">
    <cfRule type="cellIs" dxfId="2825" priority="2701" operator="greaterThan">
      <formula>0</formula>
    </cfRule>
  </conditionalFormatting>
  <conditionalFormatting sqref="F16:N16">
    <cfRule type="cellIs" dxfId="2824" priority="2700" operator="greaterThan">
      <formula>0</formula>
    </cfRule>
  </conditionalFormatting>
  <conditionalFormatting sqref="F16:N16">
    <cfRule type="cellIs" dxfId="2823" priority="2699" operator="greaterThan">
      <formula>0</formula>
    </cfRule>
  </conditionalFormatting>
  <conditionalFormatting sqref="F16:N16">
    <cfRule type="cellIs" dxfId="2822" priority="2698" operator="greaterThan">
      <formula>0</formula>
    </cfRule>
  </conditionalFormatting>
  <conditionalFormatting sqref="F16:N16">
    <cfRule type="cellIs" dxfId="2821" priority="2697" operator="greaterThan">
      <formula>0</formula>
    </cfRule>
  </conditionalFormatting>
  <conditionalFormatting sqref="F16:N16">
    <cfRule type="cellIs" dxfId="2820" priority="2696" operator="greaterThan">
      <formula>0</formula>
    </cfRule>
  </conditionalFormatting>
  <conditionalFormatting sqref="F16:N16">
    <cfRule type="cellIs" dxfId="2819" priority="2695" operator="greaterThan">
      <formula>0</formula>
    </cfRule>
  </conditionalFormatting>
  <conditionalFormatting sqref="F16:N16">
    <cfRule type="cellIs" dxfId="2818" priority="2694" operator="greaterThan">
      <formula>0</formula>
    </cfRule>
  </conditionalFormatting>
  <conditionalFormatting sqref="F16:N16">
    <cfRule type="cellIs" dxfId="2817" priority="2693" operator="greaterThan">
      <formula>0</formula>
    </cfRule>
  </conditionalFormatting>
  <conditionalFormatting sqref="F16:N16">
    <cfRule type="cellIs" dxfId="2816" priority="2692" operator="greaterThan">
      <formula>0</formula>
    </cfRule>
  </conditionalFormatting>
  <conditionalFormatting sqref="F16:N16">
    <cfRule type="cellIs" dxfId="2815" priority="2691" operator="greaterThan">
      <formula>0</formula>
    </cfRule>
  </conditionalFormatting>
  <conditionalFormatting sqref="F16:N16">
    <cfRule type="cellIs" dxfId="2814" priority="2690" operator="greaterThan">
      <formula>0</formula>
    </cfRule>
  </conditionalFormatting>
  <conditionalFormatting sqref="F16:N16">
    <cfRule type="cellIs" dxfId="2813" priority="2689" operator="greaterThan">
      <formula>0</formula>
    </cfRule>
  </conditionalFormatting>
  <conditionalFormatting sqref="F16:N16">
    <cfRule type="cellIs" dxfId="2812" priority="2688" operator="greaterThan">
      <formula>0</formula>
    </cfRule>
  </conditionalFormatting>
  <conditionalFormatting sqref="F16:N16">
    <cfRule type="cellIs" dxfId="2811" priority="2687" operator="greaterThan">
      <formula>0</formula>
    </cfRule>
  </conditionalFormatting>
  <conditionalFormatting sqref="F16:N16">
    <cfRule type="cellIs" dxfId="2810" priority="2686" operator="greaterThan">
      <formula>0</formula>
    </cfRule>
  </conditionalFormatting>
  <conditionalFormatting sqref="F16:N16">
    <cfRule type="cellIs" dxfId="2809" priority="2685" operator="greaterThan">
      <formula>0</formula>
    </cfRule>
  </conditionalFormatting>
  <conditionalFormatting sqref="F16:N16">
    <cfRule type="cellIs" dxfId="2808" priority="2684" operator="greaterThan">
      <formula>0</formula>
    </cfRule>
  </conditionalFormatting>
  <conditionalFormatting sqref="F16:N16">
    <cfRule type="cellIs" dxfId="2807" priority="2683" operator="greaterThan">
      <formula>0</formula>
    </cfRule>
  </conditionalFormatting>
  <conditionalFormatting sqref="F16:N16">
    <cfRule type="cellIs" dxfId="2806" priority="2682" operator="greaterThan">
      <formula>0</formula>
    </cfRule>
  </conditionalFormatting>
  <conditionalFormatting sqref="F16:N16">
    <cfRule type="cellIs" dxfId="2805" priority="2681" operator="greaterThan">
      <formula>0</formula>
    </cfRule>
  </conditionalFormatting>
  <conditionalFormatting sqref="F16:N16">
    <cfRule type="cellIs" dxfId="2804" priority="2680" operator="greaterThan">
      <formula>0</formula>
    </cfRule>
  </conditionalFormatting>
  <conditionalFormatting sqref="F16:N16">
    <cfRule type="cellIs" dxfId="2803" priority="2679" operator="greaterThan">
      <formula>0</formula>
    </cfRule>
  </conditionalFormatting>
  <conditionalFormatting sqref="F16:N16">
    <cfRule type="cellIs" dxfId="2802" priority="2678" operator="greaterThan">
      <formula>0</formula>
    </cfRule>
  </conditionalFormatting>
  <conditionalFormatting sqref="F16:N16">
    <cfRule type="cellIs" dxfId="2801" priority="2677" operator="greaterThan">
      <formula>0</formula>
    </cfRule>
  </conditionalFormatting>
  <conditionalFormatting sqref="F16:N16">
    <cfRule type="cellIs" dxfId="2800" priority="2676" operator="greaterThan">
      <formula>0</formula>
    </cfRule>
  </conditionalFormatting>
  <conditionalFormatting sqref="F16:N16">
    <cfRule type="cellIs" dxfId="2799" priority="2675" operator="greaterThan">
      <formula>0</formula>
    </cfRule>
  </conditionalFormatting>
  <conditionalFormatting sqref="F16:N16">
    <cfRule type="cellIs" dxfId="2798" priority="2674" operator="greaterThan">
      <formula>0</formula>
    </cfRule>
  </conditionalFormatting>
  <conditionalFormatting sqref="F16:N16">
    <cfRule type="cellIs" dxfId="2797" priority="2673" operator="greaterThan">
      <formula>0</formula>
    </cfRule>
  </conditionalFormatting>
  <conditionalFormatting sqref="F16:N16">
    <cfRule type="cellIs" dxfId="2796" priority="2672" operator="greaterThan">
      <formula>0</formula>
    </cfRule>
  </conditionalFormatting>
  <conditionalFormatting sqref="F16:N16">
    <cfRule type="cellIs" dxfId="2795" priority="2671" operator="greaterThan">
      <formula>0</formula>
    </cfRule>
  </conditionalFormatting>
  <conditionalFormatting sqref="F16:N16">
    <cfRule type="cellIs" dxfId="2794" priority="2670" operator="greaterThan">
      <formula>0</formula>
    </cfRule>
  </conditionalFormatting>
  <conditionalFormatting sqref="F16:N16">
    <cfRule type="cellIs" dxfId="2793" priority="2669" operator="greaterThan">
      <formula>0</formula>
    </cfRule>
  </conditionalFormatting>
  <conditionalFormatting sqref="F16:N16">
    <cfRule type="cellIs" dxfId="2792" priority="2668" operator="greaterThan">
      <formula>0</formula>
    </cfRule>
  </conditionalFormatting>
  <conditionalFormatting sqref="F16:N16">
    <cfRule type="cellIs" dxfId="2791" priority="2667" operator="greaterThan">
      <formula>0</formula>
    </cfRule>
  </conditionalFormatting>
  <conditionalFormatting sqref="F16:N16">
    <cfRule type="cellIs" dxfId="2790" priority="2666" operator="greaterThan">
      <formula>0</formula>
    </cfRule>
  </conditionalFormatting>
  <conditionalFormatting sqref="F16:N16">
    <cfRule type="cellIs" dxfId="2789" priority="2665" operator="greaterThan">
      <formula>0</formula>
    </cfRule>
  </conditionalFormatting>
  <conditionalFormatting sqref="F16:N16">
    <cfRule type="cellIs" dxfId="2788" priority="2664" operator="greaterThan">
      <formula>0</formula>
    </cfRule>
  </conditionalFormatting>
  <conditionalFormatting sqref="F16:N16">
    <cfRule type="cellIs" dxfId="2787" priority="2663" operator="greaterThan">
      <formula>0</formula>
    </cfRule>
  </conditionalFormatting>
  <conditionalFormatting sqref="F16:N16">
    <cfRule type="cellIs" dxfId="2786" priority="2662" operator="greaterThan">
      <formula>0</formula>
    </cfRule>
  </conditionalFormatting>
  <conditionalFormatting sqref="F16:N16">
    <cfRule type="cellIs" dxfId="2785" priority="2661" operator="greaterThan">
      <formula>0</formula>
    </cfRule>
  </conditionalFormatting>
  <conditionalFormatting sqref="F16:N16">
    <cfRule type="cellIs" dxfId="2784" priority="2660" operator="greaterThan">
      <formula>0</formula>
    </cfRule>
  </conditionalFormatting>
  <conditionalFormatting sqref="F16:N16">
    <cfRule type="cellIs" dxfId="2783" priority="2659" operator="greaterThan">
      <formula>0</formula>
    </cfRule>
  </conditionalFormatting>
  <conditionalFormatting sqref="F16:N16">
    <cfRule type="cellIs" dxfId="2782" priority="2658" operator="greaterThan">
      <formula>0</formula>
    </cfRule>
  </conditionalFormatting>
  <conditionalFormatting sqref="F16:N16">
    <cfRule type="cellIs" dxfId="2781" priority="2657" operator="greaterThan">
      <formula>0</formula>
    </cfRule>
  </conditionalFormatting>
  <conditionalFormatting sqref="F16:N16">
    <cfRule type="cellIs" dxfId="2780" priority="2656" operator="greaterThan">
      <formula>0</formula>
    </cfRule>
  </conditionalFormatting>
  <conditionalFormatting sqref="F16:N16">
    <cfRule type="cellIs" dxfId="2779" priority="2655" operator="greaterThan">
      <formula>0</formula>
    </cfRule>
  </conditionalFormatting>
  <conditionalFormatting sqref="F16:N16">
    <cfRule type="cellIs" dxfId="2778" priority="2654" operator="greaterThan">
      <formula>0</formula>
    </cfRule>
  </conditionalFormatting>
  <conditionalFormatting sqref="F16:N16">
    <cfRule type="cellIs" dxfId="2777" priority="2653" operator="greaterThan">
      <formula>0</formula>
    </cfRule>
  </conditionalFormatting>
  <conditionalFormatting sqref="F16:N16">
    <cfRule type="cellIs" dxfId="2776" priority="2652" operator="greaterThan">
      <formula>0</formula>
    </cfRule>
  </conditionalFormatting>
  <conditionalFormatting sqref="F16:N16">
    <cfRule type="cellIs" dxfId="2775" priority="2651" operator="greaterThan">
      <formula>0</formula>
    </cfRule>
  </conditionalFormatting>
  <conditionalFormatting sqref="F16:N16">
    <cfRule type="cellIs" dxfId="2774" priority="2650" operator="greaterThan">
      <formula>0</formula>
    </cfRule>
  </conditionalFormatting>
  <conditionalFormatting sqref="F16:N16">
    <cfRule type="cellIs" dxfId="2773" priority="2649" operator="greaterThan">
      <formula>0</formula>
    </cfRule>
  </conditionalFormatting>
  <conditionalFormatting sqref="F16:N16">
    <cfRule type="cellIs" dxfId="2772" priority="2648" operator="greaterThan">
      <formula>0</formula>
    </cfRule>
  </conditionalFormatting>
  <conditionalFormatting sqref="F16:N16">
    <cfRule type="cellIs" dxfId="2771" priority="2647" operator="greaterThan">
      <formula>0</formula>
    </cfRule>
  </conditionalFormatting>
  <conditionalFormatting sqref="F16:N16">
    <cfRule type="cellIs" dxfId="2770" priority="2646" operator="greaterThan">
      <formula>0</formula>
    </cfRule>
  </conditionalFormatting>
  <conditionalFormatting sqref="F16:N16">
    <cfRule type="cellIs" dxfId="2769" priority="2645" operator="greaterThan">
      <formula>0</formula>
    </cfRule>
  </conditionalFormatting>
  <conditionalFormatting sqref="F16:N16">
    <cfRule type="cellIs" dxfId="2768" priority="2644" operator="greaterThan">
      <formula>0</formula>
    </cfRule>
  </conditionalFormatting>
  <conditionalFormatting sqref="F16:N16">
    <cfRule type="cellIs" dxfId="2767" priority="2643" operator="greaterThan">
      <formula>0</formula>
    </cfRule>
  </conditionalFormatting>
  <conditionalFormatting sqref="F16:N16">
    <cfRule type="cellIs" dxfId="2766" priority="2642" operator="greaterThan">
      <formula>0</formula>
    </cfRule>
  </conditionalFormatting>
  <conditionalFormatting sqref="F16:N16">
    <cfRule type="cellIs" dxfId="2765" priority="2641" operator="greaterThan">
      <formula>0</formula>
    </cfRule>
  </conditionalFormatting>
  <conditionalFormatting sqref="F16:N16">
    <cfRule type="cellIs" dxfId="2764" priority="2640" operator="greaterThan">
      <formula>0</formula>
    </cfRule>
  </conditionalFormatting>
  <conditionalFormatting sqref="F16:N16">
    <cfRule type="cellIs" dxfId="2763" priority="2639" operator="greaterThan">
      <formula>0</formula>
    </cfRule>
  </conditionalFormatting>
  <conditionalFormatting sqref="F16:N16">
    <cfRule type="cellIs" dxfId="2762" priority="2638" operator="greaterThan">
      <formula>0</formula>
    </cfRule>
  </conditionalFormatting>
  <conditionalFormatting sqref="F16:N16">
    <cfRule type="cellIs" dxfId="2761" priority="2637" operator="greaterThan">
      <formula>0</formula>
    </cfRule>
  </conditionalFormatting>
  <conditionalFormatting sqref="F16:N16">
    <cfRule type="cellIs" dxfId="2760" priority="2636" operator="greaterThan">
      <formula>0</formula>
    </cfRule>
  </conditionalFormatting>
  <conditionalFormatting sqref="F16:N16">
    <cfRule type="cellIs" dxfId="2759" priority="2635" operator="greaterThan">
      <formula>0</formula>
    </cfRule>
  </conditionalFormatting>
  <conditionalFormatting sqref="F16:N16">
    <cfRule type="cellIs" dxfId="2758" priority="2634" operator="greaterThan">
      <formula>0</formula>
    </cfRule>
  </conditionalFormatting>
  <conditionalFormatting sqref="F16:N16">
    <cfRule type="cellIs" dxfId="2757" priority="2633" operator="greaterThan">
      <formula>0</formula>
    </cfRule>
  </conditionalFormatting>
  <conditionalFormatting sqref="F16:N16">
    <cfRule type="cellIs" dxfId="2756" priority="2632" operator="greaterThan">
      <formula>0</formula>
    </cfRule>
  </conditionalFormatting>
  <conditionalFormatting sqref="F16:N16">
    <cfRule type="cellIs" dxfId="2755" priority="2631" operator="greaterThan">
      <formula>0</formula>
    </cfRule>
  </conditionalFormatting>
  <conditionalFormatting sqref="F16:N16">
    <cfRule type="cellIs" dxfId="2754" priority="2630" operator="greaterThan">
      <formula>0</formula>
    </cfRule>
  </conditionalFormatting>
  <conditionalFormatting sqref="F16:N16">
    <cfRule type="cellIs" dxfId="2753" priority="2629" operator="greaterThan">
      <formula>0</formula>
    </cfRule>
  </conditionalFormatting>
  <conditionalFormatting sqref="F16:N16">
    <cfRule type="cellIs" dxfId="2752" priority="2628" operator="greaterThan">
      <formula>0</formula>
    </cfRule>
  </conditionalFormatting>
  <conditionalFormatting sqref="F16:N16">
    <cfRule type="cellIs" dxfId="2751" priority="2627" operator="greaterThan">
      <formula>0</formula>
    </cfRule>
  </conditionalFormatting>
  <conditionalFormatting sqref="F16:N16">
    <cfRule type="cellIs" dxfId="2750" priority="2626" operator="greaterThan">
      <formula>0</formula>
    </cfRule>
  </conditionalFormatting>
  <conditionalFormatting sqref="F16:N16">
    <cfRule type="cellIs" dxfId="2749" priority="2625" operator="greaterThan">
      <formula>0</formula>
    </cfRule>
  </conditionalFormatting>
  <conditionalFormatting sqref="F16:N16">
    <cfRule type="cellIs" dxfId="2748" priority="2624" operator="greaterThan">
      <formula>0</formula>
    </cfRule>
  </conditionalFormatting>
  <conditionalFormatting sqref="F16:N16">
    <cfRule type="cellIs" dxfId="2747" priority="2623" operator="greaterThan">
      <formula>0</formula>
    </cfRule>
  </conditionalFormatting>
  <conditionalFormatting sqref="F16:N16">
    <cfRule type="cellIs" dxfId="2746" priority="2622" operator="greaterThan">
      <formula>0</formula>
    </cfRule>
  </conditionalFormatting>
  <conditionalFormatting sqref="F16:N16">
    <cfRule type="cellIs" dxfId="2745" priority="2621" operator="greaterThan">
      <formula>0</formula>
    </cfRule>
  </conditionalFormatting>
  <conditionalFormatting sqref="F16:N16">
    <cfRule type="cellIs" dxfId="2744" priority="2620" operator="greaterThan">
      <formula>0</formula>
    </cfRule>
  </conditionalFormatting>
  <conditionalFormatting sqref="F16:N16">
    <cfRule type="cellIs" dxfId="2743" priority="2619" operator="greaterThan">
      <formula>0</formula>
    </cfRule>
  </conditionalFormatting>
  <conditionalFormatting sqref="F16:N16">
    <cfRule type="cellIs" dxfId="2742" priority="2618" operator="greaterThan">
      <formula>0</formula>
    </cfRule>
  </conditionalFormatting>
  <conditionalFormatting sqref="F16:N16">
    <cfRule type="cellIs" dxfId="2741" priority="2617" operator="greaterThan">
      <formula>0</formula>
    </cfRule>
  </conditionalFormatting>
  <conditionalFormatting sqref="N16">
    <cfRule type="cellIs" dxfId="2740" priority="2616" operator="greaterThan">
      <formula>0</formula>
    </cfRule>
  </conditionalFormatting>
  <conditionalFormatting sqref="N16">
    <cfRule type="cellIs" dxfId="2739" priority="2615" operator="greaterThan">
      <formula>0</formula>
    </cfRule>
  </conditionalFormatting>
  <conditionalFormatting sqref="N16">
    <cfRule type="cellIs" dxfId="2738" priority="2614" operator="greaterThan">
      <formula>0</formula>
    </cfRule>
  </conditionalFormatting>
  <conditionalFormatting sqref="N16">
    <cfRule type="cellIs" dxfId="2737" priority="2613" operator="greaterThan">
      <formula>0</formula>
    </cfRule>
  </conditionalFormatting>
  <conditionalFormatting sqref="N16">
    <cfRule type="cellIs" dxfId="2736" priority="2612" operator="greaterThan">
      <formula>0</formula>
    </cfRule>
  </conditionalFormatting>
  <conditionalFormatting sqref="N16">
    <cfRule type="cellIs" dxfId="2735" priority="2611" operator="greaterThan">
      <formula>0</formula>
    </cfRule>
  </conditionalFormatting>
  <conditionalFormatting sqref="N16">
    <cfRule type="cellIs" dxfId="2734" priority="2610" operator="greaterThan">
      <formula>0</formula>
    </cfRule>
  </conditionalFormatting>
  <conditionalFormatting sqref="N16">
    <cfRule type="cellIs" dxfId="2733" priority="2609" operator="greaterThan">
      <formula>0</formula>
    </cfRule>
  </conditionalFormatting>
  <conditionalFormatting sqref="N16">
    <cfRule type="cellIs" dxfId="2732" priority="2608" operator="greaterThan">
      <formula>0</formula>
    </cfRule>
  </conditionalFormatting>
  <conditionalFormatting sqref="N16">
    <cfRule type="cellIs" dxfId="2731" priority="2607" operator="greaterThan">
      <formula>0</formula>
    </cfRule>
  </conditionalFormatting>
  <conditionalFormatting sqref="N16">
    <cfRule type="cellIs" dxfId="2730" priority="2606" operator="greaterThan">
      <formula>0</formula>
    </cfRule>
  </conditionalFormatting>
  <conditionalFormatting sqref="N16">
    <cfRule type="cellIs" dxfId="2729" priority="2605" operator="greaterThan">
      <formula>0</formula>
    </cfRule>
  </conditionalFormatting>
  <conditionalFormatting sqref="N16">
    <cfRule type="cellIs" dxfId="2728" priority="2604" operator="greaterThan">
      <formula>0</formula>
    </cfRule>
  </conditionalFormatting>
  <conditionalFormatting sqref="N16">
    <cfRule type="cellIs" dxfId="2727" priority="2603" operator="greaterThan">
      <formula>0</formula>
    </cfRule>
  </conditionalFormatting>
  <conditionalFormatting sqref="N16">
    <cfRule type="cellIs" dxfId="2726" priority="2602" operator="greaterThan">
      <formula>0</formula>
    </cfRule>
  </conditionalFormatting>
  <conditionalFormatting sqref="N16">
    <cfRule type="cellIs" dxfId="2725" priority="2601" operator="greaterThan">
      <formula>0</formula>
    </cfRule>
  </conditionalFormatting>
  <conditionalFormatting sqref="N16">
    <cfRule type="cellIs" dxfId="2724" priority="2600" operator="greaterThan">
      <formula>0</formula>
    </cfRule>
  </conditionalFormatting>
  <conditionalFormatting sqref="N16">
    <cfRule type="cellIs" dxfId="2723" priority="2599" operator="greaterThan">
      <formula>0</formula>
    </cfRule>
  </conditionalFormatting>
  <conditionalFormatting sqref="N16">
    <cfRule type="cellIs" dxfId="2722" priority="2598" operator="greaterThan">
      <formula>0</formula>
    </cfRule>
  </conditionalFormatting>
  <conditionalFormatting sqref="N16">
    <cfRule type="cellIs" dxfId="2721" priority="2597" operator="greaterThan">
      <formula>0</formula>
    </cfRule>
  </conditionalFormatting>
  <conditionalFormatting sqref="N16">
    <cfRule type="cellIs" dxfId="2720" priority="2596" operator="greaterThan">
      <formula>0</formula>
    </cfRule>
  </conditionalFormatting>
  <conditionalFormatting sqref="N16">
    <cfRule type="cellIs" dxfId="2719" priority="2595" operator="greaterThan">
      <formula>0</formula>
    </cfRule>
  </conditionalFormatting>
  <conditionalFormatting sqref="N16">
    <cfRule type="cellIs" dxfId="2718" priority="2594" operator="greaterThan">
      <formula>0</formula>
    </cfRule>
  </conditionalFormatting>
  <conditionalFormatting sqref="N16">
    <cfRule type="cellIs" dxfId="2717" priority="2593" operator="greaterThan">
      <formula>0</formula>
    </cfRule>
  </conditionalFormatting>
  <conditionalFormatting sqref="N16">
    <cfRule type="cellIs" dxfId="2716" priority="2592" operator="greaterThan">
      <formula>0</formula>
    </cfRule>
  </conditionalFormatting>
  <conditionalFormatting sqref="N16">
    <cfRule type="cellIs" dxfId="2715" priority="2591" operator="greaterThan">
      <formula>0</formula>
    </cfRule>
  </conditionalFormatting>
  <conditionalFormatting sqref="N16">
    <cfRule type="cellIs" dxfId="2714" priority="2590" operator="greaterThan">
      <formula>0</formula>
    </cfRule>
  </conditionalFormatting>
  <conditionalFormatting sqref="N16">
    <cfRule type="cellIs" dxfId="2713" priority="2589" operator="greaterThan">
      <formula>0</formula>
    </cfRule>
  </conditionalFormatting>
  <conditionalFormatting sqref="N16">
    <cfRule type="cellIs" dxfId="2712" priority="2588" operator="greaterThan">
      <formula>0</formula>
    </cfRule>
  </conditionalFormatting>
  <conditionalFormatting sqref="N16">
    <cfRule type="cellIs" dxfId="2711" priority="2587" operator="greaterThan">
      <formula>0</formula>
    </cfRule>
  </conditionalFormatting>
  <conditionalFormatting sqref="N16">
    <cfRule type="cellIs" dxfId="2710" priority="2586" operator="greaterThan">
      <formula>0</formula>
    </cfRule>
  </conditionalFormatting>
  <conditionalFormatting sqref="N16">
    <cfRule type="cellIs" dxfId="2709" priority="2585" operator="greaterThan">
      <formula>0</formula>
    </cfRule>
  </conditionalFormatting>
  <conditionalFormatting sqref="N16">
    <cfRule type="cellIs" dxfId="2708" priority="2584" operator="greaterThan">
      <formula>0</formula>
    </cfRule>
  </conditionalFormatting>
  <conditionalFormatting sqref="N16">
    <cfRule type="cellIs" dxfId="2707" priority="2583" operator="greaterThan">
      <formula>0</formula>
    </cfRule>
  </conditionalFormatting>
  <conditionalFormatting sqref="N16">
    <cfRule type="cellIs" dxfId="2706" priority="2582" operator="greaterThan">
      <formula>0</formula>
    </cfRule>
  </conditionalFormatting>
  <conditionalFormatting sqref="N16">
    <cfRule type="cellIs" dxfId="2705" priority="2581" operator="greaterThan">
      <formula>0</formula>
    </cfRule>
  </conditionalFormatting>
  <conditionalFormatting sqref="N16">
    <cfRule type="cellIs" dxfId="2704" priority="2580" operator="greaterThan">
      <formula>0</formula>
    </cfRule>
  </conditionalFormatting>
  <conditionalFormatting sqref="N16">
    <cfRule type="cellIs" dxfId="2703" priority="2579" operator="greaterThan">
      <formula>0</formula>
    </cfRule>
  </conditionalFormatting>
  <conditionalFormatting sqref="F16:N16">
    <cfRule type="cellIs" dxfId="2702" priority="2578" operator="greaterThan">
      <formula>0</formula>
    </cfRule>
  </conditionalFormatting>
  <conditionalFormatting sqref="F16:N16">
    <cfRule type="cellIs" dxfId="2701" priority="2577" operator="greaterThan">
      <formula>0</formula>
    </cfRule>
  </conditionalFormatting>
  <conditionalFormatting sqref="F16:N16">
    <cfRule type="cellIs" dxfId="2700" priority="2576" operator="greaterThan">
      <formula>0</formula>
    </cfRule>
  </conditionalFormatting>
  <conditionalFormatting sqref="F16:N16">
    <cfRule type="cellIs" dxfId="2699" priority="2575" operator="greaterThan">
      <formula>0</formula>
    </cfRule>
  </conditionalFormatting>
  <conditionalFormatting sqref="F16:N16">
    <cfRule type="cellIs" dxfId="2698" priority="2574" operator="greaterThan">
      <formula>0</formula>
    </cfRule>
  </conditionalFormatting>
  <conditionalFormatting sqref="F16:N16">
    <cfRule type="cellIs" dxfId="2697" priority="2573" operator="greaterThan">
      <formula>0</formula>
    </cfRule>
  </conditionalFormatting>
  <conditionalFormatting sqref="F16:N16">
    <cfRule type="cellIs" dxfId="2696" priority="2572" operator="greaterThan">
      <formula>0</formula>
    </cfRule>
  </conditionalFormatting>
  <conditionalFormatting sqref="F16:N16">
    <cfRule type="cellIs" dxfId="2695" priority="2571" operator="greaterThan">
      <formula>0</formula>
    </cfRule>
  </conditionalFormatting>
  <conditionalFormatting sqref="F16:N16">
    <cfRule type="cellIs" dxfId="2694" priority="2570" operator="greaterThan">
      <formula>0</formula>
    </cfRule>
  </conditionalFormatting>
  <conditionalFormatting sqref="F16:N16">
    <cfRule type="cellIs" dxfId="2693" priority="2569" operator="greaterThan">
      <formula>0</formula>
    </cfRule>
  </conditionalFormatting>
  <conditionalFormatting sqref="F16:N16">
    <cfRule type="cellIs" dxfId="2692" priority="2568" operator="greaterThan">
      <formula>0</formula>
    </cfRule>
  </conditionalFormatting>
  <conditionalFormatting sqref="F16:N16">
    <cfRule type="cellIs" dxfId="2691" priority="2567" operator="greaterThan">
      <formula>0</formula>
    </cfRule>
  </conditionalFormatting>
  <conditionalFormatting sqref="F16:N16">
    <cfRule type="cellIs" dxfId="2690" priority="2566" operator="greaterThan">
      <formula>0</formula>
    </cfRule>
  </conditionalFormatting>
  <conditionalFormatting sqref="F16:N16">
    <cfRule type="cellIs" dxfId="2689" priority="2565" operator="greaterThan">
      <formula>0</formula>
    </cfRule>
  </conditionalFormatting>
  <conditionalFormatting sqref="F16:N16">
    <cfRule type="cellIs" dxfId="2688" priority="2564" operator="greaterThan">
      <formula>0</formula>
    </cfRule>
  </conditionalFormatting>
  <conditionalFormatting sqref="F16:N16">
    <cfRule type="cellIs" dxfId="2687" priority="2563" operator="greaterThan">
      <formula>0</formula>
    </cfRule>
  </conditionalFormatting>
  <conditionalFormatting sqref="F16:N16">
    <cfRule type="cellIs" dxfId="2686" priority="2562" operator="greaterThan">
      <formula>0</formula>
    </cfRule>
  </conditionalFormatting>
  <conditionalFormatting sqref="F16:N16">
    <cfRule type="cellIs" dxfId="2685" priority="2561" operator="greaterThan">
      <formula>0</formula>
    </cfRule>
  </conditionalFormatting>
  <conditionalFormatting sqref="F16:N16">
    <cfRule type="cellIs" dxfId="2684" priority="2560" operator="greaterThan">
      <formula>0</formula>
    </cfRule>
  </conditionalFormatting>
  <conditionalFormatting sqref="F16:N16">
    <cfRule type="cellIs" dxfId="2683" priority="2559" operator="greaterThan">
      <formula>0</formula>
    </cfRule>
  </conditionalFormatting>
  <conditionalFormatting sqref="F16:N16">
    <cfRule type="cellIs" dxfId="2682" priority="2558" operator="greaterThan">
      <formula>0</formula>
    </cfRule>
  </conditionalFormatting>
  <conditionalFormatting sqref="F16:N16">
    <cfRule type="cellIs" dxfId="2681" priority="2557" operator="greaterThan">
      <formula>0</formula>
    </cfRule>
  </conditionalFormatting>
  <conditionalFormatting sqref="F16:N16">
    <cfRule type="cellIs" dxfId="2680" priority="2556" operator="greaterThan">
      <formula>0</formula>
    </cfRule>
  </conditionalFormatting>
  <conditionalFormatting sqref="F16:N16">
    <cfRule type="cellIs" dxfId="2679" priority="2555" operator="greaterThan">
      <formula>0</formula>
    </cfRule>
  </conditionalFormatting>
  <conditionalFormatting sqref="F16:N16">
    <cfRule type="cellIs" dxfId="2678" priority="2554" operator="greaterThan">
      <formula>0</formula>
    </cfRule>
  </conditionalFormatting>
  <conditionalFormatting sqref="F16:N16">
    <cfRule type="cellIs" dxfId="2677" priority="2553" operator="greaterThan">
      <formula>0</formula>
    </cfRule>
  </conditionalFormatting>
  <conditionalFormatting sqref="F16:N16">
    <cfRule type="cellIs" dxfId="2676" priority="2552" operator="greaterThan">
      <formula>0</formula>
    </cfRule>
  </conditionalFormatting>
  <conditionalFormatting sqref="F16:N16">
    <cfRule type="cellIs" dxfId="2675" priority="2551" operator="greaterThan">
      <formula>0</formula>
    </cfRule>
  </conditionalFormatting>
  <conditionalFormatting sqref="F16:N16">
    <cfRule type="cellIs" dxfId="2674" priority="2550" operator="greaterThan">
      <formula>0</formula>
    </cfRule>
  </conditionalFormatting>
  <conditionalFormatting sqref="F16:N16">
    <cfRule type="cellIs" dxfId="2673" priority="2549" operator="greaterThan">
      <formula>0</formula>
    </cfRule>
  </conditionalFormatting>
  <conditionalFormatting sqref="F16:N16">
    <cfRule type="cellIs" dxfId="2672" priority="2548" operator="greaterThan">
      <formula>0</formula>
    </cfRule>
  </conditionalFormatting>
  <conditionalFormatting sqref="F16:N16">
    <cfRule type="cellIs" dxfId="2671" priority="2547" operator="greaterThan">
      <formula>0</formula>
    </cfRule>
  </conditionalFormatting>
  <conditionalFormatting sqref="F16:N16">
    <cfRule type="cellIs" dxfId="2670" priority="2546" operator="greaterThan">
      <formula>0</formula>
    </cfRule>
  </conditionalFormatting>
  <conditionalFormatting sqref="F16:N16">
    <cfRule type="cellIs" dxfId="2669" priority="2545" operator="greaterThan">
      <formula>0</formula>
    </cfRule>
  </conditionalFormatting>
  <conditionalFormatting sqref="F16:N16">
    <cfRule type="cellIs" dxfId="2668" priority="2544" operator="greaterThan">
      <formula>0</formula>
    </cfRule>
  </conditionalFormatting>
  <conditionalFormatting sqref="F16:N16">
    <cfRule type="cellIs" dxfId="2667" priority="2543" operator="greaterThan">
      <formula>0</formula>
    </cfRule>
  </conditionalFormatting>
  <conditionalFormatting sqref="F16:N16">
    <cfRule type="cellIs" dxfId="2666" priority="2542" operator="greaterThan">
      <formula>0</formula>
    </cfRule>
  </conditionalFormatting>
  <conditionalFormatting sqref="F16:N16">
    <cfRule type="cellIs" dxfId="2665" priority="2541" operator="greaterThan">
      <formula>0</formula>
    </cfRule>
  </conditionalFormatting>
  <conditionalFormatting sqref="N16">
    <cfRule type="cellIs" dxfId="2664" priority="2540" operator="greaterThan">
      <formula>0</formula>
    </cfRule>
  </conditionalFormatting>
  <conditionalFormatting sqref="F17:M18 N16">
    <cfRule type="cellIs" dxfId="2663" priority="2539" operator="greaterThan">
      <formula>0</formula>
    </cfRule>
  </conditionalFormatting>
  <conditionalFormatting sqref="F17:M18 N16">
    <cfRule type="cellIs" dxfId="2662" priority="2538" operator="greaterThan">
      <formula>0</formula>
    </cfRule>
  </conditionalFormatting>
  <conditionalFormatting sqref="F17:M18 N16">
    <cfRule type="cellIs" dxfId="2661" priority="2537" operator="greaterThan">
      <formula>0</formula>
    </cfRule>
  </conditionalFormatting>
  <conditionalFormatting sqref="F17:M18 N16">
    <cfRule type="cellIs" dxfId="2660" priority="2536" operator="greaterThan">
      <formula>0</formula>
    </cfRule>
  </conditionalFormatting>
  <conditionalFormatting sqref="F17:M18 N16">
    <cfRule type="cellIs" dxfId="2659" priority="2535" operator="greaterThan">
      <formula>0</formula>
    </cfRule>
  </conditionalFormatting>
  <conditionalFormatting sqref="F17:M18 N16">
    <cfRule type="cellIs" dxfId="2658" priority="2534" operator="greaterThan">
      <formula>0</formula>
    </cfRule>
  </conditionalFormatting>
  <conditionalFormatting sqref="F17:M18 N16">
    <cfRule type="cellIs" dxfId="2657" priority="2533" operator="greaterThan">
      <formula>0</formula>
    </cfRule>
  </conditionalFormatting>
  <conditionalFormatting sqref="F17:M18 N16">
    <cfRule type="cellIs" dxfId="2656" priority="2532" operator="greaterThan">
      <formula>0</formula>
    </cfRule>
  </conditionalFormatting>
  <conditionalFormatting sqref="F17:M18 N16">
    <cfRule type="cellIs" dxfId="2655" priority="2531" operator="greaterThan">
      <formula>0</formula>
    </cfRule>
  </conditionalFormatting>
  <conditionalFormatting sqref="F17:M18 N16">
    <cfRule type="cellIs" dxfId="2654" priority="2530" operator="greaterThan">
      <formula>0</formula>
    </cfRule>
  </conditionalFormatting>
  <conditionalFormatting sqref="F17:M18 N16">
    <cfRule type="cellIs" dxfId="2653" priority="2529" operator="greaterThan">
      <formula>0</formula>
    </cfRule>
  </conditionalFormatting>
  <conditionalFormatting sqref="F17:M18 N16">
    <cfRule type="cellIs" dxfId="2652" priority="2528" operator="greaterThan">
      <formula>0</formula>
    </cfRule>
  </conditionalFormatting>
  <conditionalFormatting sqref="F17:M18 N16">
    <cfRule type="cellIs" dxfId="2651" priority="2527" operator="greaterThan">
      <formula>0</formula>
    </cfRule>
  </conditionalFormatting>
  <conditionalFormatting sqref="F17:M18 N16">
    <cfRule type="cellIs" dxfId="2650" priority="2526" operator="greaterThan">
      <formula>0</formula>
    </cfRule>
  </conditionalFormatting>
  <conditionalFormatting sqref="F17:M18 N16">
    <cfRule type="cellIs" dxfId="2649" priority="2525" operator="greaterThan">
      <formula>0</formula>
    </cfRule>
  </conditionalFormatting>
  <conditionalFormatting sqref="F17:M18 N16">
    <cfRule type="cellIs" dxfId="2648" priority="2524" operator="greaterThan">
      <formula>0</formula>
    </cfRule>
  </conditionalFormatting>
  <conditionalFormatting sqref="F17:M18 N16">
    <cfRule type="cellIs" dxfId="2647" priority="2523" operator="greaterThan">
      <formula>0</formula>
    </cfRule>
  </conditionalFormatting>
  <conditionalFormatting sqref="F17:M18 N16">
    <cfRule type="cellIs" dxfId="2646" priority="2522" operator="greaterThan">
      <formula>0</formula>
    </cfRule>
  </conditionalFormatting>
  <conditionalFormatting sqref="F17:M18 N16">
    <cfRule type="cellIs" dxfId="2645" priority="2521" operator="greaterThan">
      <formula>0</formula>
    </cfRule>
  </conditionalFormatting>
  <conditionalFormatting sqref="F17:M18 N16">
    <cfRule type="cellIs" dxfId="2644" priority="2520" operator="greaterThan">
      <formula>0</formula>
    </cfRule>
  </conditionalFormatting>
  <conditionalFormatting sqref="F17:M18 N16">
    <cfRule type="cellIs" dxfId="2643" priority="2519" operator="greaterThan">
      <formula>0</formula>
    </cfRule>
  </conditionalFormatting>
  <conditionalFormatting sqref="F17:M18 N16">
    <cfRule type="cellIs" dxfId="2642" priority="2518" operator="greaterThan">
      <formula>0</formula>
    </cfRule>
  </conditionalFormatting>
  <conditionalFormatting sqref="F17:M18 N16">
    <cfRule type="cellIs" dxfId="2641" priority="2517" operator="greaterThan">
      <formula>0</formula>
    </cfRule>
  </conditionalFormatting>
  <conditionalFormatting sqref="F17:M18 N16">
    <cfRule type="cellIs" dxfId="2640" priority="2516" operator="greaterThan">
      <formula>0</formula>
    </cfRule>
  </conditionalFormatting>
  <conditionalFormatting sqref="F17:M18 N16">
    <cfRule type="cellIs" dxfId="2639" priority="2515" operator="greaterThan">
      <formula>0</formula>
    </cfRule>
  </conditionalFormatting>
  <conditionalFormatting sqref="F17:M18 N16">
    <cfRule type="cellIs" dxfId="2638" priority="2514" operator="greaterThan">
      <formula>0</formula>
    </cfRule>
  </conditionalFormatting>
  <conditionalFormatting sqref="F17:M18 N16">
    <cfRule type="cellIs" dxfId="2637" priority="2513" operator="greaterThan">
      <formula>0</formula>
    </cfRule>
  </conditionalFormatting>
  <conditionalFormatting sqref="F17:M18 N16">
    <cfRule type="cellIs" dxfId="2636" priority="2512" operator="greaterThan">
      <formula>0</formula>
    </cfRule>
  </conditionalFormatting>
  <conditionalFormatting sqref="F17:M18 N16">
    <cfRule type="cellIs" dxfId="2635" priority="2511" operator="greaterThan">
      <formula>0</formula>
    </cfRule>
  </conditionalFormatting>
  <conditionalFormatting sqref="F17:M18 N16">
    <cfRule type="cellIs" dxfId="2634" priority="2510" operator="greaterThan">
      <formula>0</formula>
    </cfRule>
  </conditionalFormatting>
  <conditionalFormatting sqref="F17:M18 N16">
    <cfRule type="cellIs" dxfId="2633" priority="2509" operator="greaterThan">
      <formula>0</formula>
    </cfRule>
  </conditionalFormatting>
  <conditionalFormatting sqref="F17:M18 N16">
    <cfRule type="cellIs" dxfId="2632" priority="2508" operator="greaterThan">
      <formula>0</formula>
    </cfRule>
  </conditionalFormatting>
  <conditionalFormatting sqref="F17:M18 N16">
    <cfRule type="cellIs" dxfId="2631" priority="2507" operator="greaterThan">
      <formula>0</formula>
    </cfRule>
  </conditionalFormatting>
  <conditionalFormatting sqref="F17:M18 N16">
    <cfRule type="cellIs" dxfId="2630" priority="2506" operator="greaterThan">
      <formula>0</formula>
    </cfRule>
  </conditionalFormatting>
  <conditionalFormatting sqref="F17:M18 N16">
    <cfRule type="cellIs" dxfId="2629" priority="2505" operator="greaterThan">
      <formula>0</formula>
    </cfRule>
  </conditionalFormatting>
  <conditionalFormatting sqref="F17:M18 N16">
    <cfRule type="cellIs" dxfId="2628" priority="2504" operator="greaterThan">
      <formula>0</formula>
    </cfRule>
  </conditionalFormatting>
  <conditionalFormatting sqref="F17:M18 N16">
    <cfRule type="cellIs" dxfId="2627" priority="2503" operator="greaterThan">
      <formula>0</formula>
    </cfRule>
  </conditionalFormatting>
  <conditionalFormatting sqref="F16:N16">
    <cfRule type="cellIs" dxfId="2626" priority="2502" operator="greaterThan">
      <formula>0</formula>
    </cfRule>
  </conditionalFormatting>
  <conditionalFormatting sqref="F16:N16">
    <cfRule type="cellIs" dxfId="2625" priority="2501" operator="greaterThan">
      <formula>0</formula>
    </cfRule>
  </conditionalFormatting>
  <conditionalFormatting sqref="F16:N16">
    <cfRule type="cellIs" dxfId="2624" priority="2500" operator="greaterThan">
      <formula>0</formula>
    </cfRule>
  </conditionalFormatting>
  <conditionalFormatting sqref="F16:N16">
    <cfRule type="cellIs" dxfId="2623" priority="2499" operator="greaterThan">
      <formula>0</formula>
    </cfRule>
  </conditionalFormatting>
  <conditionalFormatting sqref="F16:N16">
    <cfRule type="cellIs" dxfId="2622" priority="2498" operator="greaterThan">
      <formula>0</formula>
    </cfRule>
  </conditionalFormatting>
  <conditionalFormatting sqref="F16:N16">
    <cfRule type="cellIs" dxfId="2621" priority="2497" operator="greaterThan">
      <formula>0</formula>
    </cfRule>
  </conditionalFormatting>
  <conditionalFormatting sqref="F16:N16">
    <cfRule type="cellIs" dxfId="2620" priority="2496" operator="greaterThan">
      <formula>0</formula>
    </cfRule>
  </conditionalFormatting>
  <conditionalFormatting sqref="F16:N16">
    <cfRule type="cellIs" dxfId="2619" priority="2495" operator="greaterThan">
      <formula>0</formula>
    </cfRule>
  </conditionalFormatting>
  <conditionalFormatting sqref="F16:N16">
    <cfRule type="cellIs" dxfId="2618" priority="2494" operator="greaterThan">
      <formula>0</formula>
    </cfRule>
  </conditionalFormatting>
  <conditionalFormatting sqref="F16:N16">
    <cfRule type="cellIs" dxfId="2617" priority="2493" operator="greaterThan">
      <formula>0</formula>
    </cfRule>
  </conditionalFormatting>
  <conditionalFormatting sqref="F16:N16">
    <cfRule type="cellIs" dxfId="2616" priority="2492" operator="greaterThan">
      <formula>0</formula>
    </cfRule>
  </conditionalFormatting>
  <conditionalFormatting sqref="F16:N16">
    <cfRule type="cellIs" dxfId="2615" priority="2491" operator="greaterThan">
      <formula>0</formula>
    </cfRule>
  </conditionalFormatting>
  <conditionalFormatting sqref="F16:N16">
    <cfRule type="cellIs" dxfId="2614" priority="2490" operator="greaterThan">
      <formula>0</formula>
    </cfRule>
  </conditionalFormatting>
  <conditionalFormatting sqref="F16:N16">
    <cfRule type="cellIs" dxfId="2613" priority="2489" operator="greaterThan">
      <formula>0</formula>
    </cfRule>
  </conditionalFormatting>
  <conditionalFormatting sqref="F16:N16">
    <cfRule type="cellIs" dxfId="2612" priority="2488" operator="greaterThan">
      <formula>0</formula>
    </cfRule>
  </conditionalFormatting>
  <conditionalFormatting sqref="F16:N16">
    <cfRule type="cellIs" dxfId="2611" priority="2487" operator="greaterThan">
      <formula>0</formula>
    </cfRule>
  </conditionalFormatting>
  <conditionalFormatting sqref="F16:N16">
    <cfRule type="cellIs" dxfId="2610" priority="2486" operator="greaterThan">
      <formula>0</formula>
    </cfRule>
  </conditionalFormatting>
  <conditionalFormatting sqref="F16:N16">
    <cfRule type="cellIs" dxfId="2609" priority="2485" operator="greaterThan">
      <formula>0</formula>
    </cfRule>
  </conditionalFormatting>
  <conditionalFormatting sqref="F16:N16">
    <cfRule type="cellIs" dxfId="2608" priority="2484" operator="greaterThan">
      <formula>0</formula>
    </cfRule>
  </conditionalFormatting>
  <conditionalFormatting sqref="F16:N16">
    <cfRule type="cellIs" dxfId="2607" priority="2483" operator="greaterThan">
      <formula>0</formula>
    </cfRule>
  </conditionalFormatting>
  <conditionalFormatting sqref="F16:N16">
    <cfRule type="cellIs" dxfId="2606" priority="2482" operator="greaterThan">
      <formula>0</formula>
    </cfRule>
  </conditionalFormatting>
  <conditionalFormatting sqref="F16:N16">
    <cfRule type="cellIs" dxfId="2605" priority="2481" operator="greaterThan">
      <formula>0</formula>
    </cfRule>
  </conditionalFormatting>
  <conditionalFormatting sqref="F16:N16">
    <cfRule type="cellIs" dxfId="2604" priority="2480" operator="greaterThan">
      <formula>0</formula>
    </cfRule>
  </conditionalFormatting>
  <conditionalFormatting sqref="F16:N16">
    <cfRule type="cellIs" dxfId="2603" priority="2479" operator="greaterThan">
      <formula>0</formula>
    </cfRule>
  </conditionalFormatting>
  <conditionalFormatting sqref="F16:N16">
    <cfRule type="cellIs" dxfId="2602" priority="2478" operator="greaterThan">
      <formula>0</formula>
    </cfRule>
  </conditionalFormatting>
  <conditionalFormatting sqref="F16:N16">
    <cfRule type="cellIs" dxfId="2601" priority="2477" operator="greaterThan">
      <formula>0</formula>
    </cfRule>
  </conditionalFormatting>
  <conditionalFormatting sqref="F16:N16">
    <cfRule type="cellIs" dxfId="2600" priority="2476" operator="greaterThan">
      <formula>0</formula>
    </cfRule>
  </conditionalFormatting>
  <conditionalFormatting sqref="F16:N16">
    <cfRule type="cellIs" dxfId="2599" priority="2475" operator="greaterThan">
      <formula>0</formula>
    </cfRule>
  </conditionalFormatting>
  <conditionalFormatting sqref="F16:N16">
    <cfRule type="cellIs" dxfId="2598" priority="2474" operator="greaterThan">
      <formula>0</formula>
    </cfRule>
  </conditionalFormatting>
  <conditionalFormatting sqref="F16:N16">
    <cfRule type="cellIs" dxfId="2597" priority="2473" operator="greaterThan">
      <formula>0</formula>
    </cfRule>
  </conditionalFormatting>
  <conditionalFormatting sqref="F16:N16">
    <cfRule type="cellIs" dxfId="2596" priority="2472" operator="greaterThan">
      <formula>0</formula>
    </cfRule>
  </conditionalFormatting>
  <conditionalFormatting sqref="F16:N16">
    <cfRule type="cellIs" dxfId="2595" priority="2471" operator="greaterThan">
      <formula>0</formula>
    </cfRule>
  </conditionalFormatting>
  <conditionalFormatting sqref="F16:N16">
    <cfRule type="cellIs" dxfId="2594" priority="2470" operator="greaterThan">
      <formula>0</formula>
    </cfRule>
  </conditionalFormatting>
  <conditionalFormatting sqref="F16:N16">
    <cfRule type="cellIs" dxfId="2593" priority="2469" operator="greaterThan">
      <formula>0</formula>
    </cfRule>
  </conditionalFormatting>
  <conditionalFormatting sqref="F16:N16">
    <cfRule type="cellIs" dxfId="2592" priority="2468" operator="greaterThan">
      <formula>0</formula>
    </cfRule>
  </conditionalFormatting>
  <conditionalFormatting sqref="F16:N16">
    <cfRule type="cellIs" dxfId="2591" priority="2467" operator="greaterThan">
      <formula>0</formula>
    </cfRule>
  </conditionalFormatting>
  <conditionalFormatting sqref="F16:N16">
    <cfRule type="cellIs" dxfId="2590" priority="2466" operator="greaterThan">
      <formula>0</formula>
    </cfRule>
  </conditionalFormatting>
  <conditionalFormatting sqref="F16:N16">
    <cfRule type="cellIs" dxfId="2589" priority="2465" operator="greaterThan">
      <formula>0</formula>
    </cfRule>
  </conditionalFormatting>
  <conditionalFormatting sqref="N16">
    <cfRule type="cellIs" dxfId="2588" priority="2464" operator="greaterThan">
      <formula>0</formula>
    </cfRule>
  </conditionalFormatting>
  <conditionalFormatting sqref="F17:M18 N16">
    <cfRule type="cellIs" dxfId="2587" priority="2463" operator="greaterThan">
      <formula>0</formula>
    </cfRule>
  </conditionalFormatting>
  <conditionalFormatting sqref="F17:M18 N16">
    <cfRule type="cellIs" dxfId="2586" priority="2462" operator="greaterThan">
      <formula>0</formula>
    </cfRule>
  </conditionalFormatting>
  <conditionalFormatting sqref="F17:M18 N16">
    <cfRule type="cellIs" dxfId="2585" priority="2461" operator="greaterThan">
      <formula>0</formula>
    </cfRule>
  </conditionalFormatting>
  <conditionalFormatting sqref="F17:M18 N16">
    <cfRule type="cellIs" dxfId="2584" priority="2460" operator="greaterThan">
      <formula>0</formula>
    </cfRule>
  </conditionalFormatting>
  <conditionalFormatting sqref="F17:M18 N16">
    <cfRule type="cellIs" dxfId="2583" priority="2459" operator="greaterThan">
      <formula>0</formula>
    </cfRule>
  </conditionalFormatting>
  <conditionalFormatting sqref="F17:M18 N16">
    <cfRule type="cellIs" dxfId="2582" priority="2458" operator="greaterThan">
      <formula>0</formula>
    </cfRule>
  </conditionalFormatting>
  <conditionalFormatting sqref="F17:M18 N16">
    <cfRule type="cellIs" dxfId="2581" priority="2457" operator="greaterThan">
      <formula>0</formula>
    </cfRule>
  </conditionalFormatting>
  <conditionalFormatting sqref="F17:M18 N16">
    <cfRule type="cellIs" dxfId="2580" priority="2456" operator="greaterThan">
      <formula>0</formula>
    </cfRule>
  </conditionalFormatting>
  <conditionalFormatting sqref="F17:M18 N16">
    <cfRule type="cellIs" dxfId="2579" priority="2455" operator="greaterThan">
      <formula>0</formula>
    </cfRule>
  </conditionalFormatting>
  <conditionalFormatting sqref="F17:M18 N16">
    <cfRule type="cellIs" dxfId="2578" priority="2454" operator="greaterThan">
      <formula>0</formula>
    </cfRule>
  </conditionalFormatting>
  <conditionalFormatting sqref="F17:M18 N16">
    <cfRule type="cellIs" dxfId="2577" priority="2453" operator="greaterThan">
      <formula>0</formula>
    </cfRule>
  </conditionalFormatting>
  <conditionalFormatting sqref="F17:M18 N16">
    <cfRule type="cellIs" dxfId="2576" priority="2452" operator="greaterThan">
      <formula>0</formula>
    </cfRule>
  </conditionalFormatting>
  <conditionalFormatting sqref="F17:M18 N16">
    <cfRule type="cellIs" dxfId="2575" priority="2451" operator="greaterThan">
      <formula>0</formula>
    </cfRule>
  </conditionalFormatting>
  <conditionalFormatting sqref="F17:M18 N16">
    <cfRule type="cellIs" dxfId="2574" priority="2450" operator="greaterThan">
      <formula>0</formula>
    </cfRule>
  </conditionalFormatting>
  <conditionalFormatting sqref="F17:M18 N16">
    <cfRule type="cellIs" dxfId="2573" priority="2449" operator="greaterThan">
      <formula>0</formula>
    </cfRule>
  </conditionalFormatting>
  <conditionalFormatting sqref="F17:M18 N16">
    <cfRule type="cellIs" dxfId="2572" priority="2448" operator="greaterThan">
      <formula>0</formula>
    </cfRule>
  </conditionalFormatting>
  <conditionalFormatting sqref="F17:M18 N16">
    <cfRule type="cellIs" dxfId="2571" priority="2447" operator="greaterThan">
      <formula>0</formula>
    </cfRule>
  </conditionalFormatting>
  <conditionalFormatting sqref="F17:M18 N16">
    <cfRule type="cellIs" dxfId="2570" priority="2446" operator="greaterThan">
      <formula>0</formula>
    </cfRule>
  </conditionalFormatting>
  <conditionalFormatting sqref="F17:M18 N16">
    <cfRule type="cellIs" dxfId="2569" priority="2445" operator="greaterThan">
      <formula>0</formula>
    </cfRule>
  </conditionalFormatting>
  <conditionalFormatting sqref="F17:M18 N16">
    <cfRule type="cellIs" dxfId="2568" priority="2444" operator="greaterThan">
      <formula>0</formula>
    </cfRule>
  </conditionalFormatting>
  <conditionalFormatting sqref="F17:M18 N16">
    <cfRule type="cellIs" dxfId="2567" priority="2443" operator="greaterThan">
      <formula>0</formula>
    </cfRule>
  </conditionalFormatting>
  <conditionalFormatting sqref="F17:M18 N16">
    <cfRule type="cellIs" dxfId="2566" priority="2442" operator="greaterThan">
      <formula>0</formula>
    </cfRule>
  </conditionalFormatting>
  <conditionalFormatting sqref="F17:M18 N16">
    <cfRule type="cellIs" dxfId="2565" priority="2441" operator="greaterThan">
      <formula>0</formula>
    </cfRule>
  </conditionalFormatting>
  <conditionalFormatting sqref="F17:M18 N16">
    <cfRule type="cellIs" dxfId="2564" priority="2440" operator="greaterThan">
      <formula>0</formula>
    </cfRule>
  </conditionalFormatting>
  <conditionalFormatting sqref="F17:M18 N16">
    <cfRule type="cellIs" dxfId="2563" priority="2439" operator="greaterThan">
      <formula>0</formula>
    </cfRule>
  </conditionalFormatting>
  <conditionalFormatting sqref="F17:M18 N16">
    <cfRule type="cellIs" dxfId="2562" priority="2438" operator="greaterThan">
      <formula>0</formula>
    </cfRule>
  </conditionalFormatting>
  <conditionalFormatting sqref="F17:M18 N16">
    <cfRule type="cellIs" dxfId="2561" priority="2437" operator="greaterThan">
      <formula>0</formula>
    </cfRule>
  </conditionalFormatting>
  <conditionalFormatting sqref="F17:M18 N16">
    <cfRule type="cellIs" dxfId="2560" priority="2436" operator="greaterThan">
      <formula>0</formula>
    </cfRule>
  </conditionalFormatting>
  <conditionalFormatting sqref="F17:M18 N16">
    <cfRule type="cellIs" dxfId="2559" priority="2435" operator="greaterThan">
      <formula>0</formula>
    </cfRule>
  </conditionalFormatting>
  <conditionalFormatting sqref="F17:M18 N16">
    <cfRule type="cellIs" dxfId="2558" priority="2434" operator="greaterThan">
      <formula>0</formula>
    </cfRule>
  </conditionalFormatting>
  <conditionalFormatting sqref="F17:M18 N16">
    <cfRule type="cellIs" dxfId="2557" priority="2433" operator="greaterThan">
      <formula>0</formula>
    </cfRule>
  </conditionalFormatting>
  <conditionalFormatting sqref="F17:M18 N16">
    <cfRule type="cellIs" dxfId="2556" priority="2432" operator="greaterThan">
      <formula>0</formula>
    </cfRule>
  </conditionalFormatting>
  <conditionalFormatting sqref="F17:M18 N16">
    <cfRule type="cellIs" dxfId="2555" priority="2431" operator="greaterThan">
      <formula>0</formula>
    </cfRule>
  </conditionalFormatting>
  <conditionalFormatting sqref="F17:M18 N16">
    <cfRule type="cellIs" dxfId="2554" priority="2430" operator="greaterThan">
      <formula>0</formula>
    </cfRule>
  </conditionalFormatting>
  <conditionalFormatting sqref="F17:M18 N16">
    <cfRule type="cellIs" dxfId="2553" priority="2429" operator="greaterThan">
      <formula>0</formula>
    </cfRule>
  </conditionalFormatting>
  <conditionalFormatting sqref="F17:M18 N16">
    <cfRule type="cellIs" dxfId="2552" priority="2428" operator="greaterThan">
      <formula>0</formula>
    </cfRule>
  </conditionalFormatting>
  <conditionalFormatting sqref="F17:M18 N16">
    <cfRule type="cellIs" dxfId="2551" priority="2427" operator="greaterThan">
      <formula>0</formula>
    </cfRule>
  </conditionalFormatting>
  <conditionalFormatting sqref="F16:N16">
    <cfRule type="cellIs" dxfId="2550" priority="2426" operator="greaterThan">
      <formula>0</formula>
    </cfRule>
  </conditionalFormatting>
  <conditionalFormatting sqref="F16:N16">
    <cfRule type="cellIs" dxfId="2549" priority="2425" operator="greaterThan">
      <formula>0</formula>
    </cfRule>
  </conditionalFormatting>
  <conditionalFormatting sqref="F16:N16">
    <cfRule type="cellIs" dxfId="2548" priority="2424" operator="greaterThan">
      <formula>0</formula>
    </cfRule>
  </conditionalFormatting>
  <conditionalFormatting sqref="F16:N16">
    <cfRule type="cellIs" dxfId="2547" priority="2423" operator="greaterThan">
      <formula>0</formula>
    </cfRule>
  </conditionalFormatting>
  <conditionalFormatting sqref="F16:N16">
    <cfRule type="cellIs" dxfId="2546" priority="2422" operator="greaterThan">
      <formula>0</formula>
    </cfRule>
  </conditionalFormatting>
  <conditionalFormatting sqref="F16:N16">
    <cfRule type="cellIs" dxfId="2545" priority="2421" operator="greaterThan">
      <formula>0</formula>
    </cfRule>
  </conditionalFormatting>
  <conditionalFormatting sqref="F16:N16">
    <cfRule type="cellIs" dxfId="2544" priority="2420" operator="greaterThan">
      <formula>0</formula>
    </cfRule>
  </conditionalFormatting>
  <conditionalFormatting sqref="F16:N16">
    <cfRule type="cellIs" dxfId="2543" priority="2419" operator="greaterThan">
      <formula>0</formula>
    </cfRule>
  </conditionalFormatting>
  <conditionalFormatting sqref="F16:N16">
    <cfRule type="cellIs" dxfId="2542" priority="2418" operator="greaterThan">
      <formula>0</formula>
    </cfRule>
  </conditionalFormatting>
  <conditionalFormatting sqref="F16:N16">
    <cfRule type="cellIs" dxfId="2541" priority="2417" operator="greaterThan">
      <formula>0</formula>
    </cfRule>
  </conditionalFormatting>
  <conditionalFormatting sqref="F16:N16">
    <cfRule type="cellIs" dxfId="2540" priority="2416" operator="greaterThan">
      <formula>0</formula>
    </cfRule>
  </conditionalFormatting>
  <conditionalFormatting sqref="F16:N16">
    <cfRule type="cellIs" dxfId="2539" priority="2415" operator="greaterThan">
      <formula>0</formula>
    </cfRule>
  </conditionalFormatting>
  <conditionalFormatting sqref="F16:N16">
    <cfRule type="cellIs" dxfId="2538" priority="2414" operator="greaterThan">
      <formula>0</formula>
    </cfRule>
  </conditionalFormatting>
  <conditionalFormatting sqref="F16:N16">
    <cfRule type="cellIs" dxfId="2537" priority="2413" operator="greaterThan">
      <formula>0</formula>
    </cfRule>
  </conditionalFormatting>
  <conditionalFormatting sqref="F16:N16">
    <cfRule type="cellIs" dxfId="2536" priority="2412" operator="greaterThan">
      <formula>0</formula>
    </cfRule>
  </conditionalFormatting>
  <conditionalFormatting sqref="F16:N16">
    <cfRule type="cellIs" dxfId="2535" priority="2411" operator="greaterThan">
      <formula>0</formula>
    </cfRule>
  </conditionalFormatting>
  <conditionalFormatting sqref="F16:N16">
    <cfRule type="cellIs" dxfId="2534" priority="2410" operator="greaterThan">
      <formula>0</formula>
    </cfRule>
  </conditionalFormatting>
  <conditionalFormatting sqref="F16:N16">
    <cfRule type="cellIs" dxfId="2533" priority="2409" operator="greaterThan">
      <formula>0</formula>
    </cfRule>
  </conditionalFormatting>
  <conditionalFormatting sqref="F16:N16">
    <cfRule type="cellIs" dxfId="2532" priority="2408" operator="greaterThan">
      <formula>0</formula>
    </cfRule>
  </conditionalFormatting>
  <conditionalFormatting sqref="F16:N16">
    <cfRule type="cellIs" dxfId="2531" priority="2407" operator="greaterThan">
      <formula>0</formula>
    </cfRule>
  </conditionalFormatting>
  <conditionalFormatting sqref="F16:N16">
    <cfRule type="cellIs" dxfId="2530" priority="2406" operator="greaterThan">
      <formula>0</formula>
    </cfRule>
  </conditionalFormatting>
  <conditionalFormatting sqref="F16:N16">
    <cfRule type="cellIs" dxfId="2529" priority="2405" operator="greaterThan">
      <formula>0</formula>
    </cfRule>
  </conditionalFormatting>
  <conditionalFormatting sqref="F16:N16">
    <cfRule type="cellIs" dxfId="2528" priority="2404" operator="greaterThan">
      <formula>0</formula>
    </cfRule>
  </conditionalFormatting>
  <conditionalFormatting sqref="F16:N16">
    <cfRule type="cellIs" dxfId="2527" priority="2403" operator="greaterThan">
      <formula>0</formula>
    </cfRule>
  </conditionalFormatting>
  <conditionalFormatting sqref="F16:N16">
    <cfRule type="cellIs" dxfId="2526" priority="2402" operator="greaterThan">
      <formula>0</formula>
    </cfRule>
  </conditionalFormatting>
  <conditionalFormatting sqref="F16:N16">
    <cfRule type="cellIs" dxfId="2525" priority="2401" operator="greaterThan">
      <formula>0</formula>
    </cfRule>
  </conditionalFormatting>
  <conditionalFormatting sqref="F16:N16">
    <cfRule type="cellIs" dxfId="2524" priority="2400" operator="greaterThan">
      <formula>0</formula>
    </cfRule>
  </conditionalFormatting>
  <conditionalFormatting sqref="F16:N16">
    <cfRule type="cellIs" dxfId="2523" priority="2399" operator="greaterThan">
      <formula>0</formula>
    </cfRule>
  </conditionalFormatting>
  <conditionalFormatting sqref="F16:N16">
    <cfRule type="cellIs" dxfId="2522" priority="2398" operator="greaterThan">
      <formula>0</formula>
    </cfRule>
  </conditionalFormatting>
  <conditionalFormatting sqref="F16:N16">
    <cfRule type="cellIs" dxfId="2521" priority="2397" operator="greaterThan">
      <formula>0</formula>
    </cfRule>
  </conditionalFormatting>
  <conditionalFormatting sqref="F16:N16">
    <cfRule type="cellIs" dxfId="2520" priority="2396" operator="greaterThan">
      <formula>0</formula>
    </cfRule>
  </conditionalFormatting>
  <conditionalFormatting sqref="F16:N16">
    <cfRule type="cellIs" dxfId="2519" priority="2395" operator="greaterThan">
      <formula>0</formula>
    </cfRule>
  </conditionalFormatting>
  <conditionalFormatting sqref="F16:N16">
    <cfRule type="cellIs" dxfId="2518" priority="2394" operator="greaterThan">
      <formula>0</formula>
    </cfRule>
  </conditionalFormatting>
  <conditionalFormatting sqref="F16:N16">
    <cfRule type="cellIs" dxfId="2517" priority="2393" operator="greaterThan">
      <formula>0</formula>
    </cfRule>
  </conditionalFormatting>
  <conditionalFormatting sqref="F16:N16">
    <cfRule type="cellIs" dxfId="2516" priority="2392" operator="greaterThan">
      <formula>0</formula>
    </cfRule>
  </conditionalFormatting>
  <conditionalFormatting sqref="F16:N16">
    <cfRule type="cellIs" dxfId="2515" priority="2391" operator="greaterThan">
      <formula>0</formula>
    </cfRule>
  </conditionalFormatting>
  <conditionalFormatting sqref="F16:N16">
    <cfRule type="cellIs" dxfId="2514" priority="2390" operator="greaterThan">
      <formula>0</formula>
    </cfRule>
  </conditionalFormatting>
  <conditionalFormatting sqref="F16:N16">
    <cfRule type="cellIs" dxfId="2513" priority="2389" operator="greaterThan">
      <formula>0</formula>
    </cfRule>
  </conditionalFormatting>
  <conditionalFormatting sqref="N16">
    <cfRule type="cellIs" dxfId="2512" priority="2388" operator="greaterThan">
      <formula>0</formula>
    </cfRule>
  </conditionalFormatting>
  <conditionalFormatting sqref="F17:M18 N16">
    <cfRule type="cellIs" dxfId="2511" priority="2387" operator="greaterThan">
      <formula>0</formula>
    </cfRule>
  </conditionalFormatting>
  <conditionalFormatting sqref="F17:M18 N16">
    <cfRule type="cellIs" dxfId="2510" priority="2386" operator="greaterThan">
      <formula>0</formula>
    </cfRule>
  </conditionalFormatting>
  <conditionalFormatting sqref="F17:M18 N16">
    <cfRule type="cellIs" dxfId="2509" priority="2385" operator="greaterThan">
      <formula>0</formula>
    </cfRule>
  </conditionalFormatting>
  <conditionalFormatting sqref="F17:M18 N16">
    <cfRule type="cellIs" dxfId="2508" priority="2384" operator="greaterThan">
      <formula>0</formula>
    </cfRule>
  </conditionalFormatting>
  <conditionalFormatting sqref="F17:M18 N16">
    <cfRule type="cellIs" dxfId="2507" priority="2383" operator="greaterThan">
      <formula>0</formula>
    </cfRule>
  </conditionalFormatting>
  <conditionalFormatting sqref="F17:M18 N16">
    <cfRule type="cellIs" dxfId="2506" priority="2382" operator="greaterThan">
      <formula>0</formula>
    </cfRule>
  </conditionalFormatting>
  <conditionalFormatting sqref="F17:M18 N16">
    <cfRule type="cellIs" dxfId="2505" priority="2381" operator="greaterThan">
      <formula>0</formula>
    </cfRule>
  </conditionalFormatting>
  <conditionalFormatting sqref="F17:M18 N16">
    <cfRule type="cellIs" dxfId="2504" priority="2380" operator="greaterThan">
      <formula>0</formula>
    </cfRule>
  </conditionalFormatting>
  <conditionalFormatting sqref="F17:M18 N16">
    <cfRule type="cellIs" dxfId="2503" priority="2379" operator="greaterThan">
      <formula>0</formula>
    </cfRule>
  </conditionalFormatting>
  <conditionalFormatting sqref="F17:M18 N16">
    <cfRule type="cellIs" dxfId="2502" priority="2378" operator="greaterThan">
      <formula>0</formula>
    </cfRule>
  </conditionalFormatting>
  <conditionalFormatting sqref="F17:M18 N16">
    <cfRule type="cellIs" dxfId="2501" priority="2377" operator="greaterThan">
      <formula>0</formula>
    </cfRule>
  </conditionalFormatting>
  <conditionalFormatting sqref="F17:M18 N16">
    <cfRule type="cellIs" dxfId="2500" priority="2376" operator="greaterThan">
      <formula>0</formula>
    </cfRule>
  </conditionalFormatting>
  <conditionalFormatting sqref="F17:M18 N16">
    <cfRule type="cellIs" dxfId="2499" priority="2375" operator="greaterThan">
      <formula>0</formula>
    </cfRule>
  </conditionalFormatting>
  <conditionalFormatting sqref="F17:M18 N16">
    <cfRule type="cellIs" dxfId="2498" priority="2374" operator="greaterThan">
      <formula>0</formula>
    </cfRule>
  </conditionalFormatting>
  <conditionalFormatting sqref="F17:M18 N16">
    <cfRule type="cellIs" dxfId="2497" priority="2373" operator="greaterThan">
      <formula>0</formula>
    </cfRule>
  </conditionalFormatting>
  <conditionalFormatting sqref="F17:M18 N16">
    <cfRule type="cellIs" dxfId="2496" priority="2372" operator="greaterThan">
      <formula>0</formula>
    </cfRule>
  </conditionalFormatting>
  <conditionalFormatting sqref="F17:M18 N16">
    <cfRule type="cellIs" dxfId="2495" priority="2371" operator="greaterThan">
      <formula>0</formula>
    </cfRule>
  </conditionalFormatting>
  <conditionalFormatting sqref="F17:M18 N16">
    <cfRule type="cellIs" dxfId="2494" priority="2370" operator="greaterThan">
      <formula>0</formula>
    </cfRule>
  </conditionalFormatting>
  <conditionalFormatting sqref="F17:M18 N16">
    <cfRule type="cellIs" dxfId="2493" priority="2369" operator="greaterThan">
      <formula>0</formula>
    </cfRule>
  </conditionalFormatting>
  <conditionalFormatting sqref="F17:M18 N16">
    <cfRule type="cellIs" dxfId="2492" priority="2368" operator="greaterThan">
      <formula>0</formula>
    </cfRule>
  </conditionalFormatting>
  <conditionalFormatting sqref="F17:M18 N16">
    <cfRule type="cellIs" dxfId="2491" priority="2367" operator="greaterThan">
      <formula>0</formula>
    </cfRule>
  </conditionalFormatting>
  <conditionalFormatting sqref="F17:M18 N16">
    <cfRule type="cellIs" dxfId="2490" priority="2366" operator="greaterThan">
      <formula>0</formula>
    </cfRule>
  </conditionalFormatting>
  <conditionalFormatting sqref="F17:M18 N16">
    <cfRule type="cellIs" dxfId="2489" priority="2365" operator="greaterThan">
      <formula>0</formula>
    </cfRule>
  </conditionalFormatting>
  <conditionalFormatting sqref="F17:M18 N16">
    <cfRule type="cellIs" dxfId="2488" priority="2364" operator="greaterThan">
      <formula>0</formula>
    </cfRule>
  </conditionalFormatting>
  <conditionalFormatting sqref="F17:M18 N16">
    <cfRule type="cellIs" dxfId="2487" priority="2363" operator="greaterThan">
      <formula>0</formula>
    </cfRule>
  </conditionalFormatting>
  <conditionalFormatting sqref="F17:M18 N16">
    <cfRule type="cellIs" dxfId="2486" priority="2362" operator="greaterThan">
      <formula>0</formula>
    </cfRule>
  </conditionalFormatting>
  <conditionalFormatting sqref="F17:M18 N16">
    <cfRule type="cellIs" dxfId="2485" priority="2361" operator="greaterThan">
      <formula>0</formula>
    </cfRule>
  </conditionalFormatting>
  <conditionalFormatting sqref="F17:M18 N16">
    <cfRule type="cellIs" dxfId="2484" priority="2360" operator="greaterThan">
      <formula>0</formula>
    </cfRule>
  </conditionalFormatting>
  <conditionalFormatting sqref="F17:M18 N16">
    <cfRule type="cellIs" dxfId="2483" priority="2359" operator="greaterThan">
      <formula>0</formula>
    </cfRule>
  </conditionalFormatting>
  <conditionalFormatting sqref="F17:M18 N16">
    <cfRule type="cellIs" dxfId="2482" priority="2358" operator="greaterThan">
      <formula>0</formula>
    </cfRule>
  </conditionalFormatting>
  <conditionalFormatting sqref="F17:M18 N16">
    <cfRule type="cellIs" dxfId="2481" priority="2357" operator="greaterThan">
      <formula>0</formula>
    </cfRule>
  </conditionalFormatting>
  <conditionalFormatting sqref="F17:M18 N16">
    <cfRule type="cellIs" dxfId="2480" priority="2356" operator="greaterThan">
      <formula>0</formula>
    </cfRule>
  </conditionalFormatting>
  <conditionalFormatting sqref="F17:M18 N16">
    <cfRule type="cellIs" dxfId="2479" priority="2355" operator="greaterThan">
      <formula>0</formula>
    </cfRule>
  </conditionalFormatting>
  <conditionalFormatting sqref="F17:M18 N16">
    <cfRule type="cellIs" dxfId="2478" priority="2354" operator="greaterThan">
      <formula>0</formula>
    </cfRule>
  </conditionalFormatting>
  <conditionalFormatting sqref="F17:M18 N16">
    <cfRule type="cellIs" dxfId="2477" priority="2353" operator="greaterThan">
      <formula>0</formula>
    </cfRule>
  </conditionalFormatting>
  <conditionalFormatting sqref="F17:M18 N16">
    <cfRule type="cellIs" dxfId="2476" priority="2352" operator="greaterThan">
      <formula>0</formula>
    </cfRule>
  </conditionalFormatting>
  <conditionalFormatting sqref="F17:M18 N16">
    <cfRule type="cellIs" dxfId="2475" priority="2351" operator="greaterThan">
      <formula>0</formula>
    </cfRule>
  </conditionalFormatting>
  <conditionalFormatting sqref="F16:N16">
    <cfRule type="cellIs" dxfId="2474" priority="2350" operator="greaterThan">
      <formula>0</formula>
    </cfRule>
  </conditionalFormatting>
  <conditionalFormatting sqref="F16:N16">
    <cfRule type="cellIs" dxfId="2473" priority="2349" operator="greaterThan">
      <formula>0</formula>
    </cfRule>
  </conditionalFormatting>
  <conditionalFormatting sqref="F16:N16">
    <cfRule type="cellIs" dxfId="2472" priority="2348" operator="greaterThan">
      <formula>0</formula>
    </cfRule>
  </conditionalFormatting>
  <conditionalFormatting sqref="F16:N16">
    <cfRule type="cellIs" dxfId="2471" priority="2347" operator="greaterThan">
      <formula>0</formula>
    </cfRule>
  </conditionalFormatting>
  <conditionalFormatting sqref="F16:N16">
    <cfRule type="cellIs" dxfId="2470" priority="2346" operator="greaterThan">
      <formula>0</formula>
    </cfRule>
  </conditionalFormatting>
  <conditionalFormatting sqref="F16:N16">
    <cfRule type="cellIs" dxfId="2469" priority="2345" operator="greaterThan">
      <formula>0</formula>
    </cfRule>
  </conditionalFormatting>
  <conditionalFormatting sqref="F16:N16">
    <cfRule type="cellIs" dxfId="2468" priority="2344" operator="greaterThan">
      <formula>0</formula>
    </cfRule>
  </conditionalFormatting>
  <conditionalFormatting sqref="F16:N16">
    <cfRule type="cellIs" dxfId="2467" priority="2343" operator="greaterThan">
      <formula>0</formula>
    </cfRule>
  </conditionalFormatting>
  <conditionalFormatting sqref="F16:N16">
    <cfRule type="cellIs" dxfId="2466" priority="2342" operator="greaterThan">
      <formula>0</formula>
    </cfRule>
  </conditionalFormatting>
  <conditionalFormatting sqref="F16:N16">
    <cfRule type="cellIs" dxfId="2465" priority="2341" operator="greaterThan">
      <formula>0</formula>
    </cfRule>
  </conditionalFormatting>
  <conditionalFormatting sqref="F16:N16">
    <cfRule type="cellIs" dxfId="2464" priority="2340" operator="greaterThan">
      <formula>0</formula>
    </cfRule>
  </conditionalFormatting>
  <conditionalFormatting sqref="F16:N16">
    <cfRule type="cellIs" dxfId="2463" priority="2339" operator="greaterThan">
      <formula>0</formula>
    </cfRule>
  </conditionalFormatting>
  <conditionalFormatting sqref="F16:N16">
    <cfRule type="cellIs" dxfId="2462" priority="2338" operator="greaterThan">
      <formula>0</formula>
    </cfRule>
  </conditionalFormatting>
  <conditionalFormatting sqref="F16:N16">
    <cfRule type="cellIs" dxfId="2461" priority="2337" operator="greaterThan">
      <formula>0</formula>
    </cfRule>
  </conditionalFormatting>
  <conditionalFormatting sqref="F16:N16">
    <cfRule type="cellIs" dxfId="2460" priority="2336" operator="greaterThan">
      <formula>0</formula>
    </cfRule>
  </conditionalFormatting>
  <conditionalFormatting sqref="F16:N16">
    <cfRule type="cellIs" dxfId="2459" priority="2335" operator="greaterThan">
      <formula>0</formula>
    </cfRule>
  </conditionalFormatting>
  <conditionalFormatting sqref="F16:N16">
    <cfRule type="cellIs" dxfId="2458" priority="2334" operator="greaterThan">
      <formula>0</formula>
    </cfRule>
  </conditionalFormatting>
  <conditionalFormatting sqref="F16:N16">
    <cfRule type="cellIs" dxfId="2457" priority="2333" operator="greaterThan">
      <formula>0</formula>
    </cfRule>
  </conditionalFormatting>
  <conditionalFormatting sqref="F16:N16">
    <cfRule type="cellIs" dxfId="2456" priority="2332" operator="greaterThan">
      <formula>0</formula>
    </cfRule>
  </conditionalFormatting>
  <conditionalFormatting sqref="F16:N16">
    <cfRule type="cellIs" dxfId="2455" priority="2331" operator="greaterThan">
      <formula>0</formula>
    </cfRule>
  </conditionalFormatting>
  <conditionalFormatting sqref="F16:N16">
    <cfRule type="cellIs" dxfId="2454" priority="2330" operator="greaterThan">
      <formula>0</formula>
    </cfRule>
  </conditionalFormatting>
  <conditionalFormatting sqref="F16:N16">
    <cfRule type="cellIs" dxfId="2453" priority="2329" operator="greaterThan">
      <formula>0</formula>
    </cfRule>
  </conditionalFormatting>
  <conditionalFormatting sqref="F16:N16">
    <cfRule type="cellIs" dxfId="2452" priority="2328" operator="greaterThan">
      <formula>0</formula>
    </cfRule>
  </conditionalFormatting>
  <conditionalFormatting sqref="F16:N16">
    <cfRule type="cellIs" dxfId="2451" priority="2327" operator="greaterThan">
      <formula>0</formula>
    </cfRule>
  </conditionalFormatting>
  <conditionalFormatting sqref="F16:N16">
    <cfRule type="cellIs" dxfId="2450" priority="2326" operator="greaterThan">
      <formula>0</formula>
    </cfRule>
  </conditionalFormatting>
  <conditionalFormatting sqref="F16:N16">
    <cfRule type="cellIs" dxfId="2449" priority="2325" operator="greaterThan">
      <formula>0</formula>
    </cfRule>
  </conditionalFormatting>
  <conditionalFormatting sqref="F16:N16">
    <cfRule type="cellIs" dxfId="2448" priority="2324" operator="greaterThan">
      <formula>0</formula>
    </cfRule>
  </conditionalFormatting>
  <conditionalFormatting sqref="F16:N16">
    <cfRule type="cellIs" dxfId="2447" priority="2323" operator="greaterThan">
      <formula>0</formula>
    </cfRule>
  </conditionalFormatting>
  <conditionalFormatting sqref="F16:N16">
    <cfRule type="cellIs" dxfId="2446" priority="2322" operator="greaterThan">
      <formula>0</formula>
    </cfRule>
  </conditionalFormatting>
  <conditionalFormatting sqref="F16:N16">
    <cfRule type="cellIs" dxfId="2445" priority="2321" operator="greaterThan">
      <formula>0</formula>
    </cfRule>
  </conditionalFormatting>
  <conditionalFormatting sqref="F16:N16">
    <cfRule type="cellIs" dxfId="2444" priority="2320" operator="greaterThan">
      <formula>0</formula>
    </cfRule>
  </conditionalFormatting>
  <conditionalFormatting sqref="F16:N16">
    <cfRule type="cellIs" dxfId="2443" priority="2319" operator="greaterThan">
      <formula>0</formula>
    </cfRule>
  </conditionalFormatting>
  <conditionalFormatting sqref="F16:N16">
    <cfRule type="cellIs" dxfId="2442" priority="2318" operator="greaterThan">
      <formula>0</formula>
    </cfRule>
  </conditionalFormatting>
  <conditionalFormatting sqref="F16:N16">
    <cfRule type="cellIs" dxfId="2441" priority="2317" operator="greaterThan">
      <formula>0</formula>
    </cfRule>
  </conditionalFormatting>
  <conditionalFormatting sqref="F16:N16">
    <cfRule type="cellIs" dxfId="2440" priority="2316" operator="greaterThan">
      <formula>0</formula>
    </cfRule>
  </conditionalFormatting>
  <conditionalFormatting sqref="F16:N16">
    <cfRule type="cellIs" dxfId="2439" priority="2315" operator="greaterThan">
      <formula>0</formula>
    </cfRule>
  </conditionalFormatting>
  <conditionalFormatting sqref="F16:N16">
    <cfRule type="cellIs" dxfId="2438" priority="2314" operator="greaterThan">
      <formula>0</formula>
    </cfRule>
  </conditionalFormatting>
  <conditionalFormatting sqref="F16:N16">
    <cfRule type="cellIs" dxfId="2437" priority="2313" operator="greaterThan">
      <formula>0</formula>
    </cfRule>
  </conditionalFormatting>
  <conditionalFormatting sqref="N16">
    <cfRule type="cellIs" dxfId="2436" priority="2312" operator="greaterThan">
      <formula>0</formula>
    </cfRule>
  </conditionalFormatting>
  <conditionalFormatting sqref="F17:M18 N16">
    <cfRule type="cellIs" dxfId="2435" priority="2311" operator="greaterThan">
      <formula>0</formula>
    </cfRule>
  </conditionalFormatting>
  <conditionalFormatting sqref="F17:M18 N16">
    <cfRule type="cellIs" dxfId="2434" priority="2310" operator="greaterThan">
      <formula>0</formula>
    </cfRule>
  </conditionalFormatting>
  <conditionalFormatting sqref="F17:M18 N16">
    <cfRule type="cellIs" dxfId="2433" priority="2309" operator="greaterThan">
      <formula>0</formula>
    </cfRule>
  </conditionalFormatting>
  <conditionalFormatting sqref="F17:M18 N16">
    <cfRule type="cellIs" dxfId="2432" priority="2308" operator="greaterThan">
      <formula>0</formula>
    </cfRule>
  </conditionalFormatting>
  <conditionalFormatting sqref="F17:M18 N16">
    <cfRule type="cellIs" dxfId="2431" priority="2307" operator="greaterThan">
      <formula>0</formula>
    </cfRule>
  </conditionalFormatting>
  <conditionalFormatting sqref="F17:M18 N16">
    <cfRule type="cellIs" dxfId="2430" priority="2306" operator="greaterThan">
      <formula>0</formula>
    </cfRule>
  </conditionalFormatting>
  <conditionalFormatting sqref="F17:M18 N16">
    <cfRule type="cellIs" dxfId="2429" priority="2305" operator="greaterThan">
      <formula>0</formula>
    </cfRule>
  </conditionalFormatting>
  <conditionalFormatting sqref="F17:M18 N16">
    <cfRule type="cellIs" dxfId="2428" priority="2304" operator="greaterThan">
      <formula>0</formula>
    </cfRule>
  </conditionalFormatting>
  <conditionalFormatting sqref="F17:M18 N16">
    <cfRule type="cellIs" dxfId="2427" priority="2303" operator="greaterThan">
      <formula>0</formula>
    </cfRule>
  </conditionalFormatting>
  <conditionalFormatting sqref="F17:M18 N16">
    <cfRule type="cellIs" dxfId="2426" priority="2302" operator="greaterThan">
      <formula>0</formula>
    </cfRule>
  </conditionalFormatting>
  <conditionalFormatting sqref="F17:M18 N16">
    <cfRule type="cellIs" dxfId="2425" priority="2301" operator="greaterThan">
      <formula>0</formula>
    </cfRule>
  </conditionalFormatting>
  <conditionalFormatting sqref="F17:M18 N16">
    <cfRule type="cellIs" dxfId="2424" priority="2300" operator="greaterThan">
      <formula>0</formula>
    </cfRule>
  </conditionalFormatting>
  <conditionalFormatting sqref="F17:M18 N16">
    <cfRule type="cellIs" dxfId="2423" priority="2299" operator="greaterThan">
      <formula>0</formula>
    </cfRule>
  </conditionalFormatting>
  <conditionalFormatting sqref="F17:M18 N16">
    <cfRule type="cellIs" dxfId="2422" priority="2298" operator="greaterThan">
      <formula>0</formula>
    </cfRule>
  </conditionalFormatting>
  <conditionalFormatting sqref="F17:M18 N16">
    <cfRule type="cellIs" dxfId="2421" priority="2297" operator="greaterThan">
      <formula>0</formula>
    </cfRule>
  </conditionalFormatting>
  <conditionalFormatting sqref="F17:M18 N16">
    <cfRule type="cellIs" dxfId="2420" priority="2296" operator="greaterThan">
      <formula>0</formula>
    </cfRule>
  </conditionalFormatting>
  <conditionalFormatting sqref="F17:M18 N16">
    <cfRule type="cellIs" dxfId="2419" priority="2295" operator="greaterThan">
      <formula>0</formula>
    </cfRule>
  </conditionalFormatting>
  <conditionalFormatting sqref="F17:M18 N16">
    <cfRule type="cellIs" dxfId="2418" priority="2294" operator="greaterThan">
      <formula>0</formula>
    </cfRule>
  </conditionalFormatting>
  <conditionalFormatting sqref="F17:M18 N16">
    <cfRule type="cellIs" dxfId="2417" priority="2293" operator="greaterThan">
      <formula>0</formula>
    </cfRule>
  </conditionalFormatting>
  <conditionalFormatting sqref="F17:M18 N16">
    <cfRule type="cellIs" dxfId="2416" priority="2292" operator="greaterThan">
      <formula>0</formula>
    </cfRule>
  </conditionalFormatting>
  <conditionalFormatting sqref="F17:M18 N16">
    <cfRule type="cellIs" dxfId="2415" priority="2291" operator="greaterThan">
      <formula>0</formula>
    </cfRule>
  </conditionalFormatting>
  <conditionalFormatting sqref="F17:M18 N16">
    <cfRule type="cellIs" dxfId="2414" priority="2290" operator="greaterThan">
      <formula>0</formula>
    </cfRule>
  </conditionalFormatting>
  <conditionalFormatting sqref="F17:M18 N16">
    <cfRule type="cellIs" dxfId="2413" priority="2289" operator="greaterThan">
      <formula>0</formula>
    </cfRule>
  </conditionalFormatting>
  <conditionalFormatting sqref="F17:M18 N16">
    <cfRule type="cellIs" dxfId="2412" priority="2288" operator="greaterThan">
      <formula>0</formula>
    </cfRule>
  </conditionalFormatting>
  <conditionalFormatting sqref="F17:M18 N16">
    <cfRule type="cellIs" dxfId="2411" priority="2287" operator="greaterThan">
      <formula>0</formula>
    </cfRule>
  </conditionalFormatting>
  <conditionalFormatting sqref="F17:M18 N16">
    <cfRule type="cellIs" dxfId="2410" priority="2286" operator="greaterThan">
      <formula>0</formula>
    </cfRule>
  </conditionalFormatting>
  <conditionalFormatting sqref="F17:M18 N16">
    <cfRule type="cellIs" dxfId="2409" priority="2285" operator="greaterThan">
      <formula>0</formula>
    </cfRule>
  </conditionalFormatting>
  <conditionalFormatting sqref="F17:M18 N16">
    <cfRule type="cellIs" dxfId="2408" priority="2284" operator="greaterThan">
      <formula>0</formula>
    </cfRule>
  </conditionalFormatting>
  <conditionalFormatting sqref="F17:M18 N16">
    <cfRule type="cellIs" dxfId="2407" priority="2283" operator="greaterThan">
      <formula>0</formula>
    </cfRule>
  </conditionalFormatting>
  <conditionalFormatting sqref="F17:M18 N16">
    <cfRule type="cellIs" dxfId="2406" priority="2282" operator="greaterThan">
      <formula>0</formula>
    </cfRule>
  </conditionalFormatting>
  <conditionalFormatting sqref="F17:M18 N16">
    <cfRule type="cellIs" dxfId="2405" priority="2281" operator="greaterThan">
      <formula>0</formula>
    </cfRule>
  </conditionalFormatting>
  <conditionalFormatting sqref="F17:M18 N16">
    <cfRule type="cellIs" dxfId="2404" priority="2280" operator="greaterThan">
      <formula>0</formula>
    </cfRule>
  </conditionalFormatting>
  <conditionalFormatting sqref="F17:M18 N16">
    <cfRule type="cellIs" dxfId="2403" priority="2279" operator="greaterThan">
      <formula>0</formula>
    </cfRule>
  </conditionalFormatting>
  <conditionalFormatting sqref="F17:M18 N16">
    <cfRule type="cellIs" dxfId="2402" priority="2278" operator="greaterThan">
      <formula>0</formula>
    </cfRule>
  </conditionalFormatting>
  <conditionalFormatting sqref="F17:M18 N16">
    <cfRule type="cellIs" dxfId="2401" priority="2277" operator="greaterThan">
      <formula>0</formula>
    </cfRule>
  </conditionalFormatting>
  <conditionalFormatting sqref="F17:M18 N16">
    <cfRule type="cellIs" dxfId="2400" priority="2276" operator="greaterThan">
      <formula>0</formula>
    </cfRule>
  </conditionalFormatting>
  <conditionalFormatting sqref="F17:M18 N16">
    <cfRule type="cellIs" dxfId="2399" priority="2275" operator="greaterThan">
      <formula>0</formula>
    </cfRule>
  </conditionalFormatting>
  <conditionalFormatting sqref="F16:N16">
    <cfRule type="cellIs" dxfId="2398" priority="2274" operator="greaterThan">
      <formula>0</formula>
    </cfRule>
  </conditionalFormatting>
  <conditionalFormatting sqref="F16:N16">
    <cfRule type="cellIs" dxfId="2397" priority="2273" operator="greaterThan">
      <formula>0</formula>
    </cfRule>
  </conditionalFormatting>
  <conditionalFormatting sqref="F16:N16">
    <cfRule type="cellIs" dxfId="2396" priority="2272" operator="greaterThan">
      <formula>0</formula>
    </cfRule>
  </conditionalFormatting>
  <conditionalFormatting sqref="F16:N16">
    <cfRule type="cellIs" dxfId="2395" priority="2271" operator="greaterThan">
      <formula>0</formula>
    </cfRule>
  </conditionalFormatting>
  <conditionalFormatting sqref="F16:N16">
    <cfRule type="cellIs" dxfId="2394" priority="2270" operator="greaterThan">
      <formula>0</formula>
    </cfRule>
  </conditionalFormatting>
  <conditionalFormatting sqref="F16:N16">
    <cfRule type="cellIs" dxfId="2393" priority="2269" operator="greaterThan">
      <formula>0</formula>
    </cfRule>
  </conditionalFormatting>
  <conditionalFormatting sqref="F16:N16">
    <cfRule type="cellIs" dxfId="2392" priority="2268" operator="greaterThan">
      <formula>0</formula>
    </cfRule>
  </conditionalFormatting>
  <conditionalFormatting sqref="F16:N16">
    <cfRule type="cellIs" dxfId="2391" priority="2267" operator="greaterThan">
      <formula>0</formula>
    </cfRule>
  </conditionalFormatting>
  <conditionalFormatting sqref="F16:N16">
    <cfRule type="cellIs" dxfId="2390" priority="2266" operator="greaterThan">
      <formula>0</formula>
    </cfRule>
  </conditionalFormatting>
  <conditionalFormatting sqref="F16:N16">
    <cfRule type="cellIs" dxfId="2389" priority="2265" operator="greaterThan">
      <formula>0</formula>
    </cfRule>
  </conditionalFormatting>
  <conditionalFormatting sqref="F16:N16">
    <cfRule type="cellIs" dxfId="2388" priority="2264" operator="greaterThan">
      <formula>0</formula>
    </cfRule>
  </conditionalFormatting>
  <conditionalFormatting sqref="F16:N16">
    <cfRule type="cellIs" dxfId="2387" priority="2263" operator="greaterThan">
      <formula>0</formula>
    </cfRule>
  </conditionalFormatting>
  <conditionalFormatting sqref="F16:N16">
    <cfRule type="cellIs" dxfId="2386" priority="2262" operator="greaterThan">
      <formula>0</formula>
    </cfRule>
  </conditionalFormatting>
  <conditionalFormatting sqref="F16:N16">
    <cfRule type="cellIs" dxfId="2385" priority="2261" operator="greaterThan">
      <formula>0</formula>
    </cfRule>
  </conditionalFormatting>
  <conditionalFormatting sqref="F16:N16">
    <cfRule type="cellIs" dxfId="2384" priority="2260" operator="greaterThan">
      <formula>0</formula>
    </cfRule>
  </conditionalFormatting>
  <conditionalFormatting sqref="F16:N16">
    <cfRule type="cellIs" dxfId="2383" priority="2259" operator="greaterThan">
      <formula>0</formula>
    </cfRule>
  </conditionalFormatting>
  <conditionalFormatting sqref="F16:N16">
    <cfRule type="cellIs" dxfId="2382" priority="2258" operator="greaterThan">
      <formula>0</formula>
    </cfRule>
  </conditionalFormatting>
  <conditionalFormatting sqref="F16:N16">
    <cfRule type="cellIs" dxfId="2381" priority="2257" operator="greaterThan">
      <formula>0</formula>
    </cfRule>
  </conditionalFormatting>
  <conditionalFormatting sqref="F16:N16">
    <cfRule type="cellIs" dxfId="2380" priority="2256" operator="greaterThan">
      <formula>0</formula>
    </cfRule>
  </conditionalFormatting>
  <conditionalFormatting sqref="F16:N16">
    <cfRule type="cellIs" dxfId="2379" priority="2255" operator="greaterThan">
      <formula>0</formula>
    </cfRule>
  </conditionalFormatting>
  <conditionalFormatting sqref="F16:N16">
    <cfRule type="cellIs" dxfId="2378" priority="2254" operator="greaterThan">
      <formula>0</formula>
    </cfRule>
  </conditionalFormatting>
  <conditionalFormatting sqref="F16:N16">
    <cfRule type="cellIs" dxfId="2377" priority="2253" operator="greaterThan">
      <formula>0</formula>
    </cfRule>
  </conditionalFormatting>
  <conditionalFormatting sqref="F16:N16">
    <cfRule type="cellIs" dxfId="2376" priority="2252" operator="greaterThan">
      <formula>0</formula>
    </cfRule>
  </conditionalFormatting>
  <conditionalFormatting sqref="F16:N16">
    <cfRule type="cellIs" dxfId="2375" priority="2251" operator="greaterThan">
      <formula>0</formula>
    </cfRule>
  </conditionalFormatting>
  <conditionalFormatting sqref="F16:N16">
    <cfRule type="cellIs" dxfId="2374" priority="2250" operator="greaterThan">
      <formula>0</formula>
    </cfRule>
  </conditionalFormatting>
  <conditionalFormatting sqref="F16:N16">
    <cfRule type="cellIs" dxfId="2373" priority="2249" operator="greaterThan">
      <formula>0</formula>
    </cfRule>
  </conditionalFormatting>
  <conditionalFormatting sqref="F16:N16">
    <cfRule type="cellIs" dxfId="2372" priority="2248" operator="greaterThan">
      <formula>0</formula>
    </cfRule>
  </conditionalFormatting>
  <conditionalFormatting sqref="F16:N16">
    <cfRule type="cellIs" dxfId="2371" priority="2247" operator="greaterThan">
      <formula>0</formula>
    </cfRule>
  </conditionalFormatting>
  <conditionalFormatting sqref="F16:N16">
    <cfRule type="cellIs" dxfId="2370" priority="2246" operator="greaterThan">
      <formula>0</formula>
    </cfRule>
  </conditionalFormatting>
  <conditionalFormatting sqref="F16:N16">
    <cfRule type="cellIs" dxfId="2369" priority="2245" operator="greaterThan">
      <formula>0</formula>
    </cfRule>
  </conditionalFormatting>
  <conditionalFormatting sqref="F16:N16">
    <cfRule type="cellIs" dxfId="2368" priority="2244" operator="greaterThan">
      <formula>0</formula>
    </cfRule>
  </conditionalFormatting>
  <conditionalFormatting sqref="F16:N16">
    <cfRule type="cellIs" dxfId="2367" priority="2243" operator="greaterThan">
      <formula>0</formula>
    </cfRule>
  </conditionalFormatting>
  <conditionalFormatting sqref="F16:N16">
    <cfRule type="cellIs" dxfId="2366" priority="2242" operator="greaterThan">
      <formula>0</formula>
    </cfRule>
  </conditionalFormatting>
  <conditionalFormatting sqref="F16:N16">
    <cfRule type="cellIs" dxfId="2365" priority="2241" operator="greaterThan">
      <formula>0</formula>
    </cfRule>
  </conditionalFormatting>
  <conditionalFormatting sqref="F16:N16">
    <cfRule type="cellIs" dxfId="2364" priority="2240" operator="greaterThan">
      <formula>0</formula>
    </cfRule>
  </conditionalFormatting>
  <conditionalFormatting sqref="F16:N16">
    <cfRule type="cellIs" dxfId="2363" priority="2239" operator="greaterThan">
      <formula>0</formula>
    </cfRule>
  </conditionalFormatting>
  <conditionalFormatting sqref="F16:N16">
    <cfRule type="cellIs" dxfId="2362" priority="2238" operator="greaterThan">
      <formula>0</formula>
    </cfRule>
  </conditionalFormatting>
  <conditionalFormatting sqref="F16:N16">
    <cfRule type="cellIs" dxfId="2361" priority="2237" operator="greaterThan">
      <formula>0</formula>
    </cfRule>
  </conditionalFormatting>
  <conditionalFormatting sqref="F16:N16">
    <cfRule type="cellIs" dxfId="2360" priority="2236" operator="greaterThan">
      <formula>0</formula>
    </cfRule>
  </conditionalFormatting>
  <conditionalFormatting sqref="F16:N16">
    <cfRule type="cellIs" dxfId="2359" priority="2235" operator="greaterThan">
      <formula>0</formula>
    </cfRule>
  </conditionalFormatting>
  <conditionalFormatting sqref="F16:N16">
    <cfRule type="cellIs" dxfId="2358" priority="2234" operator="greaterThan">
      <formula>0</formula>
    </cfRule>
  </conditionalFormatting>
  <conditionalFormatting sqref="F16:N16">
    <cfRule type="cellIs" dxfId="2357" priority="2233" operator="greaterThan">
      <formula>0</formula>
    </cfRule>
  </conditionalFormatting>
  <conditionalFormatting sqref="F16:N16">
    <cfRule type="cellIs" dxfId="2356" priority="2232" operator="greaterThan">
      <formula>0</formula>
    </cfRule>
  </conditionalFormatting>
  <conditionalFormatting sqref="F16:N16">
    <cfRule type="cellIs" dxfId="2355" priority="2231" operator="greaterThan">
      <formula>0</formula>
    </cfRule>
  </conditionalFormatting>
  <conditionalFormatting sqref="F16:N16">
    <cfRule type="cellIs" dxfId="2354" priority="2230" operator="greaterThan">
      <formula>0</formula>
    </cfRule>
  </conditionalFormatting>
  <conditionalFormatting sqref="F16:N16">
    <cfRule type="cellIs" dxfId="2353" priority="2229" operator="greaterThan">
      <formula>0</formula>
    </cfRule>
  </conditionalFormatting>
  <conditionalFormatting sqref="F16:N16">
    <cfRule type="cellIs" dxfId="2352" priority="2228" operator="greaterThan">
      <formula>0</formula>
    </cfRule>
  </conditionalFormatting>
  <conditionalFormatting sqref="F16:N16">
    <cfRule type="cellIs" dxfId="2351" priority="2227" operator="greaterThan">
      <formula>0</formula>
    </cfRule>
  </conditionalFormatting>
  <conditionalFormatting sqref="F16:N16">
    <cfRule type="cellIs" dxfId="2350" priority="2226" operator="greaterThan">
      <formula>0</formula>
    </cfRule>
  </conditionalFormatting>
  <conditionalFormatting sqref="F16:N16">
    <cfRule type="cellIs" dxfId="2349" priority="2225" operator="greaterThan">
      <formula>0</formula>
    </cfRule>
  </conditionalFormatting>
  <conditionalFormatting sqref="F16:N16">
    <cfRule type="cellIs" dxfId="2348" priority="2224" operator="greaterThan">
      <formula>0</formula>
    </cfRule>
  </conditionalFormatting>
  <conditionalFormatting sqref="F16:N16">
    <cfRule type="cellIs" dxfId="2347" priority="2223" operator="greaterThan">
      <formula>0</formula>
    </cfRule>
  </conditionalFormatting>
  <conditionalFormatting sqref="F16:N16">
    <cfRule type="cellIs" dxfId="2346" priority="2222" operator="greaterThan">
      <formula>0</formula>
    </cfRule>
  </conditionalFormatting>
  <conditionalFormatting sqref="F16:N16">
    <cfRule type="cellIs" dxfId="2345" priority="2221" operator="greaterThan">
      <formula>0</formula>
    </cfRule>
  </conditionalFormatting>
  <conditionalFormatting sqref="F16:N16">
    <cfRule type="cellIs" dxfId="2344" priority="2220" operator="greaterThan">
      <formula>0</formula>
    </cfRule>
  </conditionalFormatting>
  <conditionalFormatting sqref="F16:N16">
    <cfRule type="cellIs" dxfId="2343" priority="2219" operator="greaterThan">
      <formula>0</formula>
    </cfRule>
  </conditionalFormatting>
  <conditionalFormatting sqref="F16:N16">
    <cfRule type="cellIs" dxfId="2342" priority="2218" operator="greaterThan">
      <formula>0</formula>
    </cfRule>
  </conditionalFormatting>
  <conditionalFormatting sqref="F16:N16">
    <cfRule type="cellIs" dxfId="2341" priority="2217" operator="greaterThan">
      <formula>0</formula>
    </cfRule>
  </conditionalFormatting>
  <conditionalFormatting sqref="F16:N16">
    <cfRule type="cellIs" dxfId="2340" priority="2216" operator="greaterThan">
      <formula>0</formula>
    </cfRule>
  </conditionalFormatting>
  <conditionalFormatting sqref="F16:N16">
    <cfRule type="cellIs" dxfId="2339" priority="2215" operator="greaterThan">
      <formula>0</formula>
    </cfRule>
  </conditionalFormatting>
  <conditionalFormatting sqref="F16:N16">
    <cfRule type="cellIs" dxfId="2338" priority="2214" operator="greaterThan">
      <formula>0</formula>
    </cfRule>
  </conditionalFormatting>
  <conditionalFormatting sqref="F16:N16">
    <cfRule type="cellIs" dxfId="2337" priority="2213" operator="greaterThan">
      <formula>0</formula>
    </cfRule>
  </conditionalFormatting>
  <conditionalFormatting sqref="F16:N16">
    <cfRule type="cellIs" dxfId="2336" priority="2212" operator="greaterThan">
      <formula>0</formula>
    </cfRule>
  </conditionalFormatting>
  <conditionalFormatting sqref="F16:N16">
    <cfRule type="cellIs" dxfId="2335" priority="2211" operator="greaterThan">
      <formula>0</formula>
    </cfRule>
  </conditionalFormatting>
  <conditionalFormatting sqref="F16:N16">
    <cfRule type="cellIs" dxfId="2334" priority="2210" operator="greaterThan">
      <formula>0</formula>
    </cfRule>
  </conditionalFormatting>
  <conditionalFormatting sqref="F16:N16">
    <cfRule type="cellIs" dxfId="2333" priority="2209" operator="greaterThan">
      <formula>0</formula>
    </cfRule>
  </conditionalFormatting>
  <conditionalFormatting sqref="F16:N16">
    <cfRule type="cellIs" dxfId="2332" priority="2208" operator="greaterThan">
      <formula>0</formula>
    </cfRule>
  </conditionalFormatting>
  <conditionalFormatting sqref="F16:N16">
    <cfRule type="cellIs" dxfId="2331" priority="2207" operator="greaterThan">
      <formula>0</formula>
    </cfRule>
  </conditionalFormatting>
  <conditionalFormatting sqref="F16:N16">
    <cfRule type="cellIs" dxfId="2330" priority="2206" operator="greaterThan">
      <formula>0</formula>
    </cfRule>
  </conditionalFormatting>
  <conditionalFormatting sqref="F16:N16">
    <cfRule type="cellIs" dxfId="2329" priority="2205" operator="greaterThan">
      <formula>0</formula>
    </cfRule>
  </conditionalFormatting>
  <conditionalFormatting sqref="F16:N16">
    <cfRule type="cellIs" dxfId="2328" priority="2204" operator="greaterThan">
      <formula>0</formula>
    </cfRule>
  </conditionalFormatting>
  <conditionalFormatting sqref="F16:N16">
    <cfRule type="cellIs" dxfId="2327" priority="2203" operator="greaterThan">
      <formula>0</formula>
    </cfRule>
  </conditionalFormatting>
  <conditionalFormatting sqref="F16:N16">
    <cfRule type="cellIs" dxfId="2326" priority="2202" operator="greaterThan">
      <formula>0</formula>
    </cfRule>
  </conditionalFormatting>
  <conditionalFormatting sqref="F16:N16">
    <cfRule type="cellIs" dxfId="2325" priority="2201" operator="greaterThan">
      <formula>0</formula>
    </cfRule>
  </conditionalFormatting>
  <conditionalFormatting sqref="F16:N16">
    <cfRule type="cellIs" dxfId="2324" priority="2200" operator="greaterThan">
      <formula>0</formula>
    </cfRule>
  </conditionalFormatting>
  <conditionalFormatting sqref="F16:N16">
    <cfRule type="cellIs" dxfId="2323" priority="2199" operator="greaterThan">
      <formula>0</formula>
    </cfRule>
  </conditionalFormatting>
  <conditionalFormatting sqref="F16:N16">
    <cfRule type="cellIs" dxfId="2322" priority="2198" operator="greaterThan">
      <formula>0</formula>
    </cfRule>
  </conditionalFormatting>
  <conditionalFormatting sqref="F16:N16">
    <cfRule type="cellIs" dxfId="2321" priority="2197" operator="greaterThan">
      <formula>0</formula>
    </cfRule>
  </conditionalFormatting>
  <conditionalFormatting sqref="F16:N16">
    <cfRule type="cellIs" dxfId="2320" priority="2196" operator="greaterThan">
      <formula>0</formula>
    </cfRule>
  </conditionalFormatting>
  <conditionalFormatting sqref="F16:N16">
    <cfRule type="cellIs" dxfId="2319" priority="2195" operator="greaterThan">
      <formula>0</formula>
    </cfRule>
  </conditionalFormatting>
  <conditionalFormatting sqref="F16:N16">
    <cfRule type="cellIs" dxfId="2318" priority="2194" operator="greaterThan">
      <formula>0</formula>
    </cfRule>
  </conditionalFormatting>
  <conditionalFormatting sqref="F16:N16">
    <cfRule type="cellIs" dxfId="2317" priority="2193" operator="greaterThan">
      <formula>0</formula>
    </cfRule>
  </conditionalFormatting>
  <conditionalFormatting sqref="F16:N16">
    <cfRule type="cellIs" dxfId="2316" priority="2192" operator="greaterThan">
      <formula>0</formula>
    </cfRule>
  </conditionalFormatting>
  <conditionalFormatting sqref="F16:N16">
    <cfRule type="cellIs" dxfId="2315" priority="2191" operator="greaterThan">
      <formula>0</formula>
    </cfRule>
  </conditionalFormatting>
  <conditionalFormatting sqref="F16:N16">
    <cfRule type="cellIs" dxfId="2314" priority="2190" operator="greaterThan">
      <formula>0</formula>
    </cfRule>
  </conditionalFormatting>
  <conditionalFormatting sqref="F16:N16">
    <cfRule type="cellIs" dxfId="2313" priority="2189" operator="greaterThan">
      <formula>0</formula>
    </cfRule>
  </conditionalFormatting>
  <conditionalFormatting sqref="F16:N16">
    <cfRule type="cellIs" dxfId="2312" priority="2188" operator="greaterThan">
      <formula>0</formula>
    </cfRule>
  </conditionalFormatting>
  <conditionalFormatting sqref="F16:N16">
    <cfRule type="cellIs" dxfId="2311" priority="2187" operator="greaterThan">
      <formula>0</formula>
    </cfRule>
  </conditionalFormatting>
  <conditionalFormatting sqref="F16:N16">
    <cfRule type="cellIs" dxfId="2310" priority="2186" operator="greaterThan">
      <formula>0</formula>
    </cfRule>
  </conditionalFormatting>
  <conditionalFormatting sqref="F16:N16">
    <cfRule type="cellIs" dxfId="2309" priority="2185" operator="greaterThan">
      <formula>0</formula>
    </cfRule>
  </conditionalFormatting>
  <conditionalFormatting sqref="F16:N16">
    <cfRule type="cellIs" dxfId="2308" priority="2184" operator="greaterThan">
      <formula>0</formula>
    </cfRule>
  </conditionalFormatting>
  <conditionalFormatting sqref="F16:N16">
    <cfRule type="cellIs" dxfId="2307" priority="2183" operator="greaterThan">
      <formula>0</formula>
    </cfRule>
  </conditionalFormatting>
  <conditionalFormatting sqref="F16:N16">
    <cfRule type="cellIs" dxfId="2306" priority="2182" operator="greaterThan">
      <formula>0</formula>
    </cfRule>
  </conditionalFormatting>
  <conditionalFormatting sqref="F16:N16">
    <cfRule type="cellIs" dxfId="2305" priority="2181" operator="greaterThan">
      <formula>0</formula>
    </cfRule>
  </conditionalFormatting>
  <conditionalFormatting sqref="F16:N16">
    <cfRule type="cellIs" dxfId="2304" priority="2180" operator="greaterThan">
      <formula>0</formula>
    </cfRule>
  </conditionalFormatting>
  <conditionalFormatting sqref="F16:N16">
    <cfRule type="cellIs" dxfId="2303" priority="2179" operator="greaterThan">
      <formula>0</formula>
    </cfRule>
  </conditionalFormatting>
  <conditionalFormatting sqref="F16:N16">
    <cfRule type="cellIs" dxfId="2302" priority="2178" operator="greaterThan">
      <formula>0</formula>
    </cfRule>
  </conditionalFormatting>
  <conditionalFormatting sqref="F16:N16">
    <cfRule type="cellIs" dxfId="2301" priority="2177" operator="greaterThan">
      <formula>0</formula>
    </cfRule>
  </conditionalFormatting>
  <conditionalFormatting sqref="F16:N16">
    <cfRule type="cellIs" dxfId="2300" priority="2176" operator="greaterThan">
      <formula>0</formula>
    </cfRule>
  </conditionalFormatting>
  <conditionalFormatting sqref="F16:N16">
    <cfRule type="cellIs" dxfId="2299" priority="2175" operator="greaterThan">
      <formula>0</formula>
    </cfRule>
  </conditionalFormatting>
  <conditionalFormatting sqref="F16:N16">
    <cfRule type="cellIs" dxfId="2298" priority="2174" operator="greaterThan">
      <formula>0</formula>
    </cfRule>
  </conditionalFormatting>
  <conditionalFormatting sqref="F16:N16">
    <cfRule type="cellIs" dxfId="2297" priority="2173" operator="greaterThan">
      <formula>0</formula>
    </cfRule>
  </conditionalFormatting>
  <conditionalFormatting sqref="F16:N16">
    <cfRule type="cellIs" dxfId="2296" priority="2172" operator="greaterThan">
      <formula>0</formula>
    </cfRule>
  </conditionalFormatting>
  <conditionalFormatting sqref="F16:N16">
    <cfRule type="cellIs" dxfId="2295" priority="2171" operator="greaterThan">
      <formula>0</formula>
    </cfRule>
  </conditionalFormatting>
  <conditionalFormatting sqref="F16:N16">
    <cfRule type="cellIs" dxfId="2294" priority="2170" operator="greaterThan">
      <formula>0</formula>
    </cfRule>
  </conditionalFormatting>
  <conditionalFormatting sqref="F16:N16">
    <cfRule type="cellIs" dxfId="2293" priority="2169" operator="greaterThan">
      <formula>0</formula>
    </cfRule>
  </conditionalFormatting>
  <conditionalFormatting sqref="F16:N16">
    <cfRule type="cellIs" dxfId="2292" priority="2168" operator="greaterThan">
      <formula>0</formula>
    </cfRule>
  </conditionalFormatting>
  <conditionalFormatting sqref="F16:N16">
    <cfRule type="cellIs" dxfId="2291" priority="2167" operator="greaterThan">
      <formula>0</formula>
    </cfRule>
  </conditionalFormatting>
  <conditionalFormatting sqref="F16:N16">
    <cfRule type="cellIs" dxfId="2290" priority="2166" operator="greaterThan">
      <formula>0</formula>
    </cfRule>
  </conditionalFormatting>
  <conditionalFormatting sqref="F16:N16">
    <cfRule type="cellIs" dxfId="2289" priority="2165" operator="greaterThan">
      <formula>0</formula>
    </cfRule>
  </conditionalFormatting>
  <conditionalFormatting sqref="F16:N16">
    <cfRule type="cellIs" dxfId="2288" priority="2164" operator="greaterThan">
      <formula>0</formula>
    </cfRule>
  </conditionalFormatting>
  <conditionalFormatting sqref="F16:N16">
    <cfRule type="cellIs" dxfId="2287" priority="2163" operator="greaterThan">
      <formula>0</formula>
    </cfRule>
  </conditionalFormatting>
  <conditionalFormatting sqref="F16:N16">
    <cfRule type="cellIs" dxfId="2286" priority="2162" operator="greaterThan">
      <formula>0</formula>
    </cfRule>
  </conditionalFormatting>
  <conditionalFormatting sqref="F16:N16">
    <cfRule type="cellIs" dxfId="2285" priority="2161" operator="greaterThan">
      <formula>0</formula>
    </cfRule>
  </conditionalFormatting>
  <conditionalFormatting sqref="F16:N16">
    <cfRule type="cellIs" dxfId="2284" priority="2160" operator="greaterThan">
      <formula>0</formula>
    </cfRule>
  </conditionalFormatting>
  <conditionalFormatting sqref="F16:N16">
    <cfRule type="cellIs" dxfId="2283" priority="2159" operator="greaterThan">
      <formula>0</formula>
    </cfRule>
  </conditionalFormatting>
  <conditionalFormatting sqref="F16:N16">
    <cfRule type="cellIs" dxfId="2282" priority="2158" operator="greaterThan">
      <formula>0</formula>
    </cfRule>
  </conditionalFormatting>
  <conditionalFormatting sqref="F16:N16">
    <cfRule type="cellIs" dxfId="2281" priority="2157" operator="greaterThan">
      <formula>0</formula>
    </cfRule>
  </conditionalFormatting>
  <conditionalFormatting sqref="F16:N16">
    <cfRule type="cellIs" dxfId="2280" priority="2156" operator="greaterThan">
      <formula>0</formula>
    </cfRule>
  </conditionalFormatting>
  <conditionalFormatting sqref="F16:N16">
    <cfRule type="cellIs" dxfId="2279" priority="2155" operator="greaterThan">
      <formula>0</formula>
    </cfRule>
  </conditionalFormatting>
  <conditionalFormatting sqref="F16:N16">
    <cfRule type="cellIs" dxfId="2278" priority="2154" operator="greaterThan">
      <formula>0</formula>
    </cfRule>
  </conditionalFormatting>
  <conditionalFormatting sqref="F16:N16">
    <cfRule type="cellIs" dxfId="2277" priority="2153" operator="greaterThan">
      <formula>0</formula>
    </cfRule>
  </conditionalFormatting>
  <conditionalFormatting sqref="F16:N16">
    <cfRule type="cellIs" dxfId="2276" priority="2152" operator="greaterThan">
      <formula>0</formula>
    </cfRule>
  </conditionalFormatting>
  <conditionalFormatting sqref="F16:N16">
    <cfRule type="cellIs" dxfId="2275" priority="2151" operator="greaterThan">
      <formula>0</formula>
    </cfRule>
  </conditionalFormatting>
  <conditionalFormatting sqref="F16:N16">
    <cfRule type="cellIs" dxfId="2274" priority="2150" operator="greaterThan">
      <formula>0</formula>
    </cfRule>
  </conditionalFormatting>
  <conditionalFormatting sqref="F16:N16">
    <cfRule type="cellIs" dxfId="2273" priority="2149" operator="greaterThan">
      <formula>0</formula>
    </cfRule>
  </conditionalFormatting>
  <conditionalFormatting sqref="F16:N16">
    <cfRule type="cellIs" dxfId="2272" priority="2148" operator="greaterThan">
      <formula>0</formula>
    </cfRule>
  </conditionalFormatting>
  <conditionalFormatting sqref="F16:N16">
    <cfRule type="cellIs" dxfId="2271" priority="2147" operator="greaterThan">
      <formula>0</formula>
    </cfRule>
  </conditionalFormatting>
  <conditionalFormatting sqref="F16:N16">
    <cfRule type="cellIs" dxfId="2270" priority="2146" operator="greaterThan">
      <formula>0</formula>
    </cfRule>
  </conditionalFormatting>
  <conditionalFormatting sqref="F16:N16">
    <cfRule type="cellIs" dxfId="2269" priority="2145" operator="greaterThan">
      <formula>0</formula>
    </cfRule>
  </conditionalFormatting>
  <conditionalFormatting sqref="F16:N16">
    <cfRule type="cellIs" dxfId="2268" priority="2144" operator="greaterThan">
      <formula>0</formula>
    </cfRule>
  </conditionalFormatting>
  <conditionalFormatting sqref="F16:N16">
    <cfRule type="cellIs" dxfId="2267" priority="2143" operator="greaterThan">
      <formula>0</formula>
    </cfRule>
  </conditionalFormatting>
  <conditionalFormatting sqref="F16:N16">
    <cfRule type="cellIs" dxfId="2266" priority="2142" operator="greaterThan">
      <formula>0</formula>
    </cfRule>
  </conditionalFormatting>
  <conditionalFormatting sqref="F16:N16">
    <cfRule type="cellIs" dxfId="2265" priority="2141" operator="greaterThan">
      <formula>0</formula>
    </cfRule>
  </conditionalFormatting>
  <conditionalFormatting sqref="F16:N16">
    <cfRule type="cellIs" dxfId="2264" priority="2140" operator="greaterThan">
      <formula>0</formula>
    </cfRule>
  </conditionalFormatting>
  <conditionalFormatting sqref="F16:N16">
    <cfRule type="cellIs" dxfId="2263" priority="2139" operator="greaterThan">
      <formula>0</formula>
    </cfRule>
  </conditionalFormatting>
  <conditionalFormatting sqref="F16:N16">
    <cfRule type="cellIs" dxfId="2262" priority="2138" operator="greaterThan">
      <formula>0</formula>
    </cfRule>
  </conditionalFormatting>
  <conditionalFormatting sqref="F16:N16">
    <cfRule type="cellIs" dxfId="2261" priority="2137" operator="greaterThan">
      <formula>0</formula>
    </cfRule>
  </conditionalFormatting>
  <conditionalFormatting sqref="F16:N16">
    <cfRule type="cellIs" dxfId="2260" priority="2136" operator="greaterThan">
      <formula>0</formula>
    </cfRule>
  </conditionalFormatting>
  <conditionalFormatting sqref="F16:N16">
    <cfRule type="cellIs" dxfId="2259" priority="2135" operator="greaterThan">
      <formula>0</formula>
    </cfRule>
  </conditionalFormatting>
  <conditionalFormatting sqref="F16:N16">
    <cfRule type="cellIs" dxfId="2258" priority="2134" operator="greaterThan">
      <formula>0</formula>
    </cfRule>
  </conditionalFormatting>
  <conditionalFormatting sqref="F16:N16">
    <cfRule type="cellIs" dxfId="2257" priority="2133" operator="greaterThan">
      <formula>0</formula>
    </cfRule>
  </conditionalFormatting>
  <conditionalFormatting sqref="F16:N16">
    <cfRule type="cellIs" dxfId="2256" priority="2132" operator="greaterThan">
      <formula>0</formula>
    </cfRule>
  </conditionalFormatting>
  <conditionalFormatting sqref="F16:N16">
    <cfRule type="cellIs" dxfId="2255" priority="2131" operator="greaterThan">
      <formula>0</formula>
    </cfRule>
  </conditionalFormatting>
  <conditionalFormatting sqref="F16:N16">
    <cfRule type="cellIs" dxfId="2254" priority="2130" operator="greaterThan">
      <formula>0</formula>
    </cfRule>
  </conditionalFormatting>
  <conditionalFormatting sqref="F16:N16">
    <cfRule type="cellIs" dxfId="2253" priority="2129" operator="greaterThan">
      <formula>0</formula>
    </cfRule>
  </conditionalFormatting>
  <conditionalFormatting sqref="F16:N16">
    <cfRule type="cellIs" dxfId="2252" priority="2128" operator="greaterThan">
      <formula>0</formula>
    </cfRule>
  </conditionalFormatting>
  <conditionalFormatting sqref="F16:N16">
    <cfRule type="cellIs" dxfId="2251" priority="2127" operator="greaterThan">
      <formula>0</formula>
    </cfRule>
  </conditionalFormatting>
  <conditionalFormatting sqref="F16:N16">
    <cfRule type="cellIs" dxfId="2250" priority="2126" operator="greaterThan">
      <formula>0</formula>
    </cfRule>
  </conditionalFormatting>
  <conditionalFormatting sqref="F16:N16">
    <cfRule type="cellIs" dxfId="2249" priority="2125" operator="greaterThan">
      <formula>0</formula>
    </cfRule>
  </conditionalFormatting>
  <conditionalFormatting sqref="F16:N16">
    <cfRule type="cellIs" dxfId="2248" priority="2124" operator="greaterThan">
      <formula>0</formula>
    </cfRule>
  </conditionalFormatting>
  <conditionalFormatting sqref="F16:N16">
    <cfRule type="cellIs" dxfId="2247" priority="2123" operator="greaterThan">
      <formula>0</formula>
    </cfRule>
  </conditionalFormatting>
  <conditionalFormatting sqref="F16:N16">
    <cfRule type="cellIs" dxfId="2246" priority="2122" operator="greaterThan">
      <formula>0</formula>
    </cfRule>
  </conditionalFormatting>
  <conditionalFormatting sqref="F16:N16">
    <cfRule type="cellIs" dxfId="2245" priority="2121" operator="greaterThan">
      <formula>0</formula>
    </cfRule>
  </conditionalFormatting>
  <conditionalFormatting sqref="F16:N16">
    <cfRule type="cellIs" dxfId="2244" priority="2120" operator="greaterThan">
      <formula>0</formula>
    </cfRule>
  </conditionalFormatting>
  <conditionalFormatting sqref="F16:N16">
    <cfRule type="cellIs" dxfId="2243" priority="2119" operator="greaterThan">
      <formula>0</formula>
    </cfRule>
  </conditionalFormatting>
  <conditionalFormatting sqref="F16:N16">
    <cfRule type="cellIs" dxfId="2242" priority="2118" operator="greaterThan">
      <formula>0</formula>
    </cfRule>
  </conditionalFormatting>
  <conditionalFormatting sqref="F16:N16">
    <cfRule type="cellIs" dxfId="2241" priority="2117" operator="greaterThan">
      <formula>0</formula>
    </cfRule>
  </conditionalFormatting>
  <conditionalFormatting sqref="F16:N16">
    <cfRule type="cellIs" dxfId="2240" priority="2116" operator="greaterThan">
      <formula>0</formula>
    </cfRule>
  </conditionalFormatting>
  <conditionalFormatting sqref="F16:N16">
    <cfRule type="cellIs" dxfId="2239" priority="2115" operator="greaterThan">
      <formula>0</formula>
    </cfRule>
  </conditionalFormatting>
  <conditionalFormatting sqref="F16:N16">
    <cfRule type="cellIs" dxfId="2238" priority="2114" operator="greaterThan">
      <formula>0</formula>
    </cfRule>
  </conditionalFormatting>
  <conditionalFormatting sqref="F16:N16">
    <cfRule type="cellIs" dxfId="2237" priority="2113" operator="greaterThan">
      <formula>0</formula>
    </cfRule>
  </conditionalFormatting>
  <conditionalFormatting sqref="F16:N16">
    <cfRule type="cellIs" dxfId="2236" priority="2112" operator="greaterThan">
      <formula>0</formula>
    </cfRule>
  </conditionalFormatting>
  <conditionalFormatting sqref="F16:N16">
    <cfRule type="cellIs" dxfId="2235" priority="2111" operator="greaterThan">
      <formula>0</formula>
    </cfRule>
  </conditionalFormatting>
  <conditionalFormatting sqref="F16:N16">
    <cfRule type="cellIs" dxfId="2234" priority="2110" operator="greaterThan">
      <formula>0</formula>
    </cfRule>
  </conditionalFormatting>
  <conditionalFormatting sqref="F16:N16">
    <cfRule type="cellIs" dxfId="2233" priority="2109" operator="greaterThan">
      <formula>0</formula>
    </cfRule>
  </conditionalFormatting>
  <conditionalFormatting sqref="F16:N16">
    <cfRule type="cellIs" dxfId="2232" priority="2108" operator="greaterThan">
      <formula>0</formula>
    </cfRule>
  </conditionalFormatting>
  <conditionalFormatting sqref="F16:N16">
    <cfRule type="cellIs" dxfId="2231" priority="2107" operator="greaterThan">
      <formula>0</formula>
    </cfRule>
  </conditionalFormatting>
  <conditionalFormatting sqref="F16:N16">
    <cfRule type="cellIs" dxfId="2230" priority="2106" operator="greaterThan">
      <formula>0</formula>
    </cfRule>
  </conditionalFormatting>
  <conditionalFormatting sqref="F16:N16">
    <cfRule type="cellIs" dxfId="2229" priority="2105" operator="greaterThan">
      <formula>0</formula>
    </cfRule>
  </conditionalFormatting>
  <conditionalFormatting sqref="F16:N16">
    <cfRule type="cellIs" dxfId="2228" priority="2104" operator="greaterThan">
      <formula>0</formula>
    </cfRule>
  </conditionalFormatting>
  <conditionalFormatting sqref="F16:N16">
    <cfRule type="cellIs" dxfId="2227" priority="2103" operator="greaterThan">
      <formula>0</formula>
    </cfRule>
  </conditionalFormatting>
  <conditionalFormatting sqref="F16:N16">
    <cfRule type="cellIs" dxfId="2226" priority="2102" operator="greaterThan">
      <formula>0</formula>
    </cfRule>
  </conditionalFormatting>
  <conditionalFormatting sqref="F16:N16">
    <cfRule type="cellIs" dxfId="2225" priority="2101" operator="greaterThan">
      <formula>0</formula>
    </cfRule>
  </conditionalFormatting>
  <conditionalFormatting sqref="F16:N16">
    <cfRule type="cellIs" dxfId="2224" priority="2100" operator="greaterThan">
      <formula>0</formula>
    </cfRule>
  </conditionalFormatting>
  <conditionalFormatting sqref="F16:N16">
    <cfRule type="cellIs" dxfId="2223" priority="2099" operator="greaterThan">
      <formula>0</formula>
    </cfRule>
  </conditionalFormatting>
  <conditionalFormatting sqref="F16:N16">
    <cfRule type="cellIs" dxfId="2222" priority="2098" operator="greaterThan">
      <formula>0</formula>
    </cfRule>
  </conditionalFormatting>
  <conditionalFormatting sqref="F16:N16">
    <cfRule type="cellIs" dxfId="2221" priority="2097" operator="greaterThan">
      <formula>0</formula>
    </cfRule>
  </conditionalFormatting>
  <conditionalFormatting sqref="F16:N16">
    <cfRule type="cellIs" dxfId="2220" priority="2096" operator="greaterThan">
      <formula>0</formula>
    </cfRule>
  </conditionalFormatting>
  <conditionalFormatting sqref="F16:N16">
    <cfRule type="cellIs" dxfId="2219" priority="2095" operator="greaterThan">
      <formula>0</formula>
    </cfRule>
  </conditionalFormatting>
  <conditionalFormatting sqref="F16:N16">
    <cfRule type="cellIs" dxfId="2218" priority="2094" operator="greaterThan">
      <formula>0</formula>
    </cfRule>
  </conditionalFormatting>
  <conditionalFormatting sqref="F16:N16">
    <cfRule type="cellIs" dxfId="2217" priority="2093" operator="greaterThan">
      <formula>0</formula>
    </cfRule>
  </conditionalFormatting>
  <conditionalFormatting sqref="F16:N16">
    <cfRule type="cellIs" dxfId="2216" priority="2092" operator="greaterThan">
      <formula>0</formula>
    </cfRule>
  </conditionalFormatting>
  <conditionalFormatting sqref="F16:N16">
    <cfRule type="cellIs" dxfId="2215" priority="2091" operator="greaterThan">
      <formula>0</formula>
    </cfRule>
  </conditionalFormatting>
  <conditionalFormatting sqref="F16:N16">
    <cfRule type="cellIs" dxfId="2214" priority="2090" operator="greaterThan">
      <formula>0</formula>
    </cfRule>
  </conditionalFormatting>
  <conditionalFormatting sqref="F16:N16">
    <cfRule type="cellIs" dxfId="2213" priority="2089" operator="greaterThan">
      <formula>0</formula>
    </cfRule>
  </conditionalFormatting>
  <conditionalFormatting sqref="F16:N16">
    <cfRule type="cellIs" dxfId="2212" priority="2088" operator="greaterThan">
      <formula>0</formula>
    </cfRule>
  </conditionalFormatting>
  <conditionalFormatting sqref="F16:N16">
    <cfRule type="cellIs" dxfId="2211" priority="2087" operator="greaterThan">
      <formula>0</formula>
    </cfRule>
  </conditionalFormatting>
  <conditionalFormatting sqref="F16:N16">
    <cfRule type="cellIs" dxfId="2210" priority="2086" operator="greaterThan">
      <formula>0</formula>
    </cfRule>
  </conditionalFormatting>
  <conditionalFormatting sqref="F16:N16">
    <cfRule type="cellIs" dxfId="2209" priority="2085" operator="greaterThan">
      <formula>0</formula>
    </cfRule>
  </conditionalFormatting>
  <conditionalFormatting sqref="F16:N16">
    <cfRule type="cellIs" dxfId="2208" priority="2084" operator="greaterThan">
      <formula>0</formula>
    </cfRule>
  </conditionalFormatting>
  <conditionalFormatting sqref="F16:N16">
    <cfRule type="cellIs" dxfId="2207" priority="2083" operator="greaterThan">
      <formula>0</formula>
    </cfRule>
  </conditionalFormatting>
  <conditionalFormatting sqref="F16:N16">
    <cfRule type="cellIs" dxfId="2206" priority="2082" operator="greaterThan">
      <formula>0</formula>
    </cfRule>
  </conditionalFormatting>
  <conditionalFormatting sqref="F16:N16">
    <cfRule type="cellIs" dxfId="2205" priority="2081" operator="greaterThan">
      <formula>0</formula>
    </cfRule>
  </conditionalFormatting>
  <conditionalFormatting sqref="F16:N16">
    <cfRule type="cellIs" dxfId="2204" priority="2080" operator="greaterThan">
      <formula>0</formula>
    </cfRule>
  </conditionalFormatting>
  <conditionalFormatting sqref="F16:N16">
    <cfRule type="cellIs" dxfId="2203" priority="2079" operator="greaterThan">
      <formula>0</formula>
    </cfRule>
  </conditionalFormatting>
  <conditionalFormatting sqref="F16:N16">
    <cfRule type="cellIs" dxfId="2202" priority="2078" operator="greaterThan">
      <formula>0</formula>
    </cfRule>
  </conditionalFormatting>
  <conditionalFormatting sqref="F16:N16">
    <cfRule type="cellIs" dxfId="2201" priority="2077" operator="greaterThan">
      <formula>0</formula>
    </cfRule>
  </conditionalFormatting>
  <conditionalFormatting sqref="F16:N16">
    <cfRule type="cellIs" dxfId="2200" priority="2076" operator="greaterThan">
      <formula>0</formula>
    </cfRule>
  </conditionalFormatting>
  <conditionalFormatting sqref="F16:N16">
    <cfRule type="cellIs" dxfId="2199" priority="2075" operator="greaterThan">
      <formula>0</formula>
    </cfRule>
  </conditionalFormatting>
  <conditionalFormatting sqref="F16:N16">
    <cfRule type="cellIs" dxfId="2198" priority="2074" operator="greaterThan">
      <formula>0</formula>
    </cfRule>
  </conditionalFormatting>
  <conditionalFormatting sqref="F16:N16">
    <cfRule type="cellIs" dxfId="2197" priority="2073" operator="greaterThan">
      <formula>0</formula>
    </cfRule>
  </conditionalFormatting>
  <conditionalFormatting sqref="F16:N16">
    <cfRule type="cellIs" dxfId="2196" priority="2072" operator="greaterThan">
      <formula>0</formula>
    </cfRule>
  </conditionalFormatting>
  <conditionalFormatting sqref="F16:N16">
    <cfRule type="cellIs" dxfId="2195" priority="2071" operator="greaterThan">
      <formula>0</formula>
    </cfRule>
  </conditionalFormatting>
  <conditionalFormatting sqref="F16:N16">
    <cfRule type="cellIs" dxfId="2194" priority="2070" operator="greaterThan">
      <formula>0</formula>
    </cfRule>
  </conditionalFormatting>
  <conditionalFormatting sqref="F16:N16">
    <cfRule type="cellIs" dxfId="2193" priority="2069" operator="greaterThan">
      <formula>0</formula>
    </cfRule>
  </conditionalFormatting>
  <conditionalFormatting sqref="F16:N16">
    <cfRule type="cellIs" dxfId="2192" priority="2068" operator="greaterThan">
      <formula>0</formula>
    </cfRule>
  </conditionalFormatting>
  <conditionalFormatting sqref="F16:N16">
    <cfRule type="cellIs" dxfId="2191" priority="2067" operator="greaterThan">
      <formula>0</formula>
    </cfRule>
  </conditionalFormatting>
  <conditionalFormatting sqref="F16:N16">
    <cfRule type="cellIs" dxfId="2190" priority="2066" operator="greaterThan">
      <formula>0</formula>
    </cfRule>
  </conditionalFormatting>
  <conditionalFormatting sqref="F16:N16">
    <cfRule type="cellIs" dxfId="2189" priority="2065" operator="greaterThan">
      <formula>0</formula>
    </cfRule>
  </conditionalFormatting>
  <conditionalFormatting sqref="F16:N16">
    <cfRule type="cellIs" dxfId="2188" priority="2064" operator="greaterThan">
      <formula>0</formula>
    </cfRule>
  </conditionalFormatting>
  <conditionalFormatting sqref="F16:N16">
    <cfRule type="cellIs" dxfId="2187" priority="2063" operator="greaterThan">
      <formula>0</formula>
    </cfRule>
  </conditionalFormatting>
  <conditionalFormatting sqref="F16:N16">
    <cfRule type="cellIs" dxfId="2186" priority="2062" operator="greaterThan">
      <formula>0</formula>
    </cfRule>
  </conditionalFormatting>
  <conditionalFormatting sqref="F16:N16">
    <cfRule type="cellIs" dxfId="2185" priority="2061" operator="greaterThan">
      <formula>0</formula>
    </cfRule>
  </conditionalFormatting>
  <conditionalFormatting sqref="F16:N16">
    <cfRule type="cellIs" dxfId="2184" priority="2060" operator="greaterThan">
      <formula>0</formula>
    </cfRule>
  </conditionalFormatting>
  <conditionalFormatting sqref="F16:N16">
    <cfRule type="cellIs" dxfId="2183" priority="2059" operator="greaterThan">
      <formula>0</formula>
    </cfRule>
  </conditionalFormatting>
  <conditionalFormatting sqref="F16:N16">
    <cfRule type="cellIs" dxfId="2182" priority="2058" operator="greaterThan">
      <formula>0</formula>
    </cfRule>
  </conditionalFormatting>
  <conditionalFormatting sqref="F16:N16">
    <cfRule type="cellIs" dxfId="2181" priority="2057" operator="greaterThan">
      <formula>0</formula>
    </cfRule>
  </conditionalFormatting>
  <conditionalFormatting sqref="F16:N16">
    <cfRule type="cellIs" dxfId="2180" priority="2056" operator="greaterThan">
      <formula>0</formula>
    </cfRule>
  </conditionalFormatting>
  <conditionalFormatting sqref="F16:N16">
    <cfRule type="cellIs" dxfId="2179" priority="2055" operator="greaterThan">
      <formula>0</formula>
    </cfRule>
  </conditionalFormatting>
  <conditionalFormatting sqref="F16:N16">
    <cfRule type="cellIs" dxfId="2178" priority="2054" operator="greaterThan">
      <formula>0</formula>
    </cfRule>
  </conditionalFormatting>
  <conditionalFormatting sqref="F16:N16">
    <cfRule type="cellIs" dxfId="2177" priority="2053" operator="greaterThan">
      <formula>0</formula>
    </cfRule>
  </conditionalFormatting>
  <conditionalFormatting sqref="F16:N16">
    <cfRule type="cellIs" dxfId="2176" priority="2052" operator="greaterThan">
      <formula>0</formula>
    </cfRule>
  </conditionalFormatting>
  <conditionalFormatting sqref="F16:N16">
    <cfRule type="cellIs" dxfId="2175" priority="2051" operator="greaterThan">
      <formula>0</formula>
    </cfRule>
  </conditionalFormatting>
  <conditionalFormatting sqref="F16:N16">
    <cfRule type="cellIs" dxfId="2174" priority="2050" operator="greaterThan">
      <formula>0</formula>
    </cfRule>
  </conditionalFormatting>
  <conditionalFormatting sqref="F16:N16">
    <cfRule type="cellIs" dxfId="2173" priority="2049" operator="greaterThan">
      <formula>0</formula>
    </cfRule>
  </conditionalFormatting>
  <conditionalFormatting sqref="F16:N16">
    <cfRule type="cellIs" dxfId="2172" priority="2048" operator="greaterThan">
      <formula>0</formula>
    </cfRule>
  </conditionalFormatting>
  <conditionalFormatting sqref="F16:N16">
    <cfRule type="cellIs" dxfId="2171" priority="2047" operator="greaterThan">
      <formula>0</formula>
    </cfRule>
  </conditionalFormatting>
  <conditionalFormatting sqref="F16:N16">
    <cfRule type="cellIs" dxfId="2170" priority="2046" operator="greaterThan">
      <formula>0</formula>
    </cfRule>
  </conditionalFormatting>
  <conditionalFormatting sqref="F16:N16">
    <cfRule type="cellIs" dxfId="2169" priority="2045" operator="greaterThan">
      <formula>0</formula>
    </cfRule>
  </conditionalFormatting>
  <conditionalFormatting sqref="F16:N16">
    <cfRule type="cellIs" dxfId="2168" priority="2044" operator="greaterThan">
      <formula>0</formula>
    </cfRule>
  </conditionalFormatting>
  <conditionalFormatting sqref="F16:N16">
    <cfRule type="cellIs" dxfId="2167" priority="2043" operator="greaterThan">
      <formula>0</formula>
    </cfRule>
  </conditionalFormatting>
  <conditionalFormatting sqref="F16:N16">
    <cfRule type="cellIs" dxfId="2166" priority="2042" operator="greaterThan">
      <formula>0</formula>
    </cfRule>
  </conditionalFormatting>
  <conditionalFormatting sqref="F16:N16">
    <cfRule type="cellIs" dxfId="2165" priority="2041" operator="greaterThan">
      <formula>0</formula>
    </cfRule>
  </conditionalFormatting>
  <conditionalFormatting sqref="F16:N16">
    <cfRule type="cellIs" dxfId="2164" priority="2040" operator="greaterThan">
      <formula>0</formula>
    </cfRule>
  </conditionalFormatting>
  <conditionalFormatting sqref="F16:N16">
    <cfRule type="cellIs" dxfId="2163" priority="2039" operator="greaterThan">
      <formula>0</formula>
    </cfRule>
  </conditionalFormatting>
  <conditionalFormatting sqref="F16:N16">
    <cfRule type="cellIs" dxfId="2162" priority="2038" operator="greaterThan">
      <formula>0</formula>
    </cfRule>
  </conditionalFormatting>
  <conditionalFormatting sqref="F16:N16">
    <cfRule type="cellIs" dxfId="2161" priority="2037" operator="greaterThan">
      <formula>0</formula>
    </cfRule>
  </conditionalFormatting>
  <conditionalFormatting sqref="F16:N16">
    <cfRule type="cellIs" dxfId="2160" priority="2036" operator="greaterThan">
      <formula>0</formula>
    </cfRule>
  </conditionalFormatting>
  <conditionalFormatting sqref="F16:N16">
    <cfRule type="cellIs" dxfId="2159" priority="2035" operator="greaterThan">
      <formula>0</formula>
    </cfRule>
  </conditionalFormatting>
  <conditionalFormatting sqref="F16:N16">
    <cfRule type="cellIs" dxfId="2158" priority="2034" operator="greaterThan">
      <formula>0</formula>
    </cfRule>
  </conditionalFormatting>
  <conditionalFormatting sqref="F16:N16">
    <cfRule type="cellIs" dxfId="2157" priority="2033" operator="greaterThan">
      <formula>0</formula>
    </cfRule>
  </conditionalFormatting>
  <conditionalFormatting sqref="F16:N16">
    <cfRule type="cellIs" dxfId="2156" priority="2032" operator="greaterThan">
      <formula>0</formula>
    </cfRule>
  </conditionalFormatting>
  <conditionalFormatting sqref="F16:N16">
    <cfRule type="cellIs" dxfId="2155" priority="2031" operator="greaterThan">
      <formula>0</formula>
    </cfRule>
  </conditionalFormatting>
  <conditionalFormatting sqref="F16:N16">
    <cfRule type="cellIs" dxfId="2154" priority="2030" operator="greaterThan">
      <formula>0</formula>
    </cfRule>
  </conditionalFormatting>
  <conditionalFormatting sqref="F16:N16">
    <cfRule type="cellIs" dxfId="2153" priority="2029" operator="greaterThan">
      <formula>0</formula>
    </cfRule>
  </conditionalFormatting>
  <conditionalFormatting sqref="F16:N16">
    <cfRule type="cellIs" dxfId="2152" priority="2028" operator="greaterThan">
      <formula>0</formula>
    </cfRule>
  </conditionalFormatting>
  <conditionalFormatting sqref="F16:N16">
    <cfRule type="cellIs" dxfId="2151" priority="2027" operator="greaterThan">
      <formula>0</formula>
    </cfRule>
  </conditionalFormatting>
  <conditionalFormatting sqref="F16:N16">
    <cfRule type="cellIs" dxfId="2150" priority="2026" operator="greaterThan">
      <formula>0</formula>
    </cfRule>
  </conditionalFormatting>
  <conditionalFormatting sqref="F16:N16">
    <cfRule type="cellIs" dxfId="2149" priority="2025" operator="greaterThan">
      <formula>0</formula>
    </cfRule>
  </conditionalFormatting>
  <conditionalFormatting sqref="F16:N16">
    <cfRule type="cellIs" dxfId="2148" priority="2024" operator="greaterThan">
      <formula>0</formula>
    </cfRule>
  </conditionalFormatting>
  <conditionalFormatting sqref="F16:N16">
    <cfRule type="cellIs" dxfId="2147" priority="2023" operator="greaterThan">
      <formula>0</formula>
    </cfRule>
  </conditionalFormatting>
  <conditionalFormatting sqref="F16:N16">
    <cfRule type="cellIs" dxfId="2146" priority="2022" operator="greaterThan">
      <formula>0</formula>
    </cfRule>
  </conditionalFormatting>
  <conditionalFormatting sqref="F16:N16">
    <cfRule type="cellIs" dxfId="2145" priority="2021" operator="greaterThan">
      <formula>0</formula>
    </cfRule>
  </conditionalFormatting>
  <conditionalFormatting sqref="F16:N16">
    <cfRule type="cellIs" dxfId="2144" priority="2020" operator="greaterThan">
      <formula>0</formula>
    </cfRule>
  </conditionalFormatting>
  <conditionalFormatting sqref="F16:N16">
    <cfRule type="cellIs" dxfId="2143" priority="2019" operator="greaterThan">
      <formula>0</formula>
    </cfRule>
  </conditionalFormatting>
  <conditionalFormatting sqref="F16:N16">
    <cfRule type="cellIs" dxfId="2142" priority="2018" operator="greaterThan">
      <formula>0</formula>
    </cfRule>
  </conditionalFormatting>
  <conditionalFormatting sqref="F16:N16">
    <cfRule type="cellIs" dxfId="2141" priority="2017" operator="greaterThan">
      <formula>0</formula>
    </cfRule>
  </conditionalFormatting>
  <conditionalFormatting sqref="F16:N16">
    <cfRule type="cellIs" dxfId="2140" priority="2016" operator="greaterThan">
      <formula>0</formula>
    </cfRule>
  </conditionalFormatting>
  <conditionalFormatting sqref="F16:N16">
    <cfRule type="cellIs" dxfId="2139" priority="2015" operator="greaterThan">
      <formula>0</formula>
    </cfRule>
  </conditionalFormatting>
  <conditionalFormatting sqref="F16:N16">
    <cfRule type="cellIs" dxfId="2138" priority="2014" operator="greaterThan">
      <formula>0</formula>
    </cfRule>
  </conditionalFormatting>
  <conditionalFormatting sqref="F16:N16">
    <cfRule type="cellIs" dxfId="2137" priority="2013" operator="greaterThan">
      <formula>0</formula>
    </cfRule>
  </conditionalFormatting>
  <conditionalFormatting sqref="F16:N16">
    <cfRule type="cellIs" dxfId="2136" priority="2012" operator="greaterThan">
      <formula>0</formula>
    </cfRule>
  </conditionalFormatting>
  <conditionalFormatting sqref="F16:N16">
    <cfRule type="cellIs" dxfId="2135" priority="2011" operator="greaterThan">
      <formula>0</formula>
    </cfRule>
  </conditionalFormatting>
  <conditionalFormatting sqref="F16:N16">
    <cfRule type="cellIs" dxfId="2134" priority="2010" operator="greaterThan">
      <formula>0</formula>
    </cfRule>
  </conditionalFormatting>
  <conditionalFormatting sqref="F16:N16">
    <cfRule type="cellIs" dxfId="2133" priority="2009" operator="greaterThan">
      <formula>0</formula>
    </cfRule>
  </conditionalFormatting>
  <conditionalFormatting sqref="F16:N16">
    <cfRule type="cellIs" dxfId="2132" priority="2008" operator="greaterThan">
      <formula>0</formula>
    </cfRule>
  </conditionalFormatting>
  <conditionalFormatting sqref="F16:N16">
    <cfRule type="cellIs" dxfId="2131" priority="2007" operator="greaterThan">
      <formula>0</formula>
    </cfRule>
  </conditionalFormatting>
  <conditionalFormatting sqref="F16:N16">
    <cfRule type="cellIs" dxfId="2130" priority="2006" operator="greaterThan">
      <formula>0</formula>
    </cfRule>
  </conditionalFormatting>
  <conditionalFormatting sqref="F16:N16">
    <cfRule type="cellIs" dxfId="2129" priority="2005" operator="greaterThan">
      <formula>0</formula>
    </cfRule>
  </conditionalFormatting>
  <conditionalFormatting sqref="F16:N16">
    <cfRule type="cellIs" dxfId="2128" priority="2004" operator="greaterThan">
      <formula>0</formula>
    </cfRule>
  </conditionalFormatting>
  <conditionalFormatting sqref="F16:N16">
    <cfRule type="cellIs" dxfId="2127" priority="2003" operator="greaterThan">
      <formula>0</formula>
    </cfRule>
  </conditionalFormatting>
  <conditionalFormatting sqref="F16:N16">
    <cfRule type="cellIs" dxfId="2126" priority="2002" operator="greaterThan">
      <formula>0</formula>
    </cfRule>
  </conditionalFormatting>
  <conditionalFormatting sqref="F16:N16">
    <cfRule type="cellIs" dxfId="2125" priority="2001" operator="greaterThan">
      <formula>0</formula>
    </cfRule>
  </conditionalFormatting>
  <conditionalFormatting sqref="F16:N16">
    <cfRule type="cellIs" dxfId="2124" priority="2000" operator="greaterThan">
      <formula>0</formula>
    </cfRule>
  </conditionalFormatting>
  <conditionalFormatting sqref="F16:N16">
    <cfRule type="cellIs" dxfId="2123" priority="1999" operator="greaterThan">
      <formula>0</formula>
    </cfRule>
  </conditionalFormatting>
  <conditionalFormatting sqref="F16:N16">
    <cfRule type="cellIs" dxfId="2122" priority="1998" operator="greaterThan">
      <formula>0</formula>
    </cfRule>
  </conditionalFormatting>
  <conditionalFormatting sqref="F16:N16">
    <cfRule type="cellIs" dxfId="2121" priority="1997" operator="greaterThan">
      <formula>0</formula>
    </cfRule>
  </conditionalFormatting>
  <conditionalFormatting sqref="F16:N16">
    <cfRule type="cellIs" dxfId="2120" priority="1996" operator="greaterThan">
      <formula>0</formula>
    </cfRule>
  </conditionalFormatting>
  <conditionalFormatting sqref="F16:N16">
    <cfRule type="cellIs" dxfId="2119" priority="1995" operator="greaterThan">
      <formula>0</formula>
    </cfRule>
  </conditionalFormatting>
  <conditionalFormatting sqref="F16:N16">
    <cfRule type="cellIs" dxfId="2118" priority="1994" operator="greaterThan">
      <formula>0</formula>
    </cfRule>
  </conditionalFormatting>
  <conditionalFormatting sqref="F16:N16">
    <cfRule type="cellIs" dxfId="2117" priority="1993" operator="greaterThan">
      <formula>0</formula>
    </cfRule>
  </conditionalFormatting>
  <conditionalFormatting sqref="F16:N16">
    <cfRule type="cellIs" dxfId="2116" priority="1992" operator="greaterThan">
      <formula>0</formula>
    </cfRule>
  </conditionalFormatting>
  <conditionalFormatting sqref="F16:N16">
    <cfRule type="cellIs" dxfId="2115" priority="1991" operator="greaterThan">
      <formula>0</formula>
    </cfRule>
  </conditionalFormatting>
  <conditionalFormatting sqref="F16:N16">
    <cfRule type="cellIs" dxfId="2114" priority="1990" operator="greaterThan">
      <formula>0</formula>
    </cfRule>
  </conditionalFormatting>
  <conditionalFormatting sqref="F16:N16">
    <cfRule type="cellIs" dxfId="2113" priority="1989" operator="greaterThan">
      <formula>0</formula>
    </cfRule>
  </conditionalFormatting>
  <conditionalFormatting sqref="F16:N16">
    <cfRule type="cellIs" dxfId="2112" priority="1988" operator="greaterThan">
      <formula>0</formula>
    </cfRule>
  </conditionalFormatting>
  <conditionalFormatting sqref="F16:N16">
    <cfRule type="cellIs" dxfId="2111" priority="1987" operator="greaterThan">
      <formula>0</formula>
    </cfRule>
  </conditionalFormatting>
  <conditionalFormatting sqref="F16:N16">
    <cfRule type="cellIs" dxfId="2110" priority="1986" operator="greaterThan">
      <formula>0</formula>
    </cfRule>
  </conditionalFormatting>
  <conditionalFormatting sqref="F16:N16">
    <cfRule type="cellIs" dxfId="2109" priority="1985" operator="greaterThan">
      <formula>0</formula>
    </cfRule>
  </conditionalFormatting>
  <conditionalFormatting sqref="F16:N16">
    <cfRule type="cellIs" dxfId="2108" priority="1984" operator="greaterThan">
      <formula>0</formula>
    </cfRule>
  </conditionalFormatting>
  <conditionalFormatting sqref="F16:N16">
    <cfRule type="cellIs" dxfId="2107" priority="1983" operator="greaterThan">
      <formula>0</formula>
    </cfRule>
  </conditionalFormatting>
  <conditionalFormatting sqref="F16:N16">
    <cfRule type="cellIs" dxfId="2106" priority="1982" operator="greaterThan">
      <formula>0</formula>
    </cfRule>
  </conditionalFormatting>
  <conditionalFormatting sqref="F16:N16">
    <cfRule type="cellIs" dxfId="2105" priority="1981" operator="greaterThan">
      <formula>0</formula>
    </cfRule>
  </conditionalFormatting>
  <conditionalFormatting sqref="F16:N16">
    <cfRule type="cellIs" dxfId="2104" priority="1980" operator="greaterThan">
      <formula>0</formula>
    </cfRule>
  </conditionalFormatting>
  <conditionalFormatting sqref="F16:N16">
    <cfRule type="cellIs" dxfId="2103" priority="1979" operator="greaterThan">
      <formula>0</formula>
    </cfRule>
  </conditionalFormatting>
  <conditionalFormatting sqref="F16:N16">
    <cfRule type="cellIs" dxfId="2102" priority="1978" operator="greaterThan">
      <formula>0</formula>
    </cfRule>
  </conditionalFormatting>
  <conditionalFormatting sqref="F16:N16">
    <cfRule type="cellIs" dxfId="2101" priority="1977" operator="greaterThan">
      <formula>0</formula>
    </cfRule>
  </conditionalFormatting>
  <conditionalFormatting sqref="F16:N16">
    <cfRule type="cellIs" dxfId="2100" priority="1976" operator="greaterThan">
      <formula>0</formula>
    </cfRule>
  </conditionalFormatting>
  <conditionalFormatting sqref="F16:N16">
    <cfRule type="cellIs" dxfId="2099" priority="1975" operator="greaterThan">
      <formula>0</formula>
    </cfRule>
  </conditionalFormatting>
  <conditionalFormatting sqref="F16:N16">
    <cfRule type="cellIs" dxfId="2098" priority="1974" operator="greaterThan">
      <formula>0</formula>
    </cfRule>
  </conditionalFormatting>
  <conditionalFormatting sqref="F16:N16">
    <cfRule type="cellIs" dxfId="2097" priority="1973" operator="greaterThan">
      <formula>0</formula>
    </cfRule>
  </conditionalFormatting>
  <conditionalFormatting sqref="F16:N16">
    <cfRule type="cellIs" dxfId="2096" priority="1972" operator="greaterThan">
      <formula>0</formula>
    </cfRule>
  </conditionalFormatting>
  <conditionalFormatting sqref="F16:N16">
    <cfRule type="cellIs" dxfId="2095" priority="1971" operator="greaterThan">
      <formula>0</formula>
    </cfRule>
  </conditionalFormatting>
  <conditionalFormatting sqref="F16:N16">
    <cfRule type="cellIs" dxfId="2094" priority="1970" operator="greaterThan">
      <formula>0</formula>
    </cfRule>
  </conditionalFormatting>
  <conditionalFormatting sqref="F16:N16">
    <cfRule type="cellIs" dxfId="2093" priority="1969" operator="greaterThan">
      <formula>0</formula>
    </cfRule>
  </conditionalFormatting>
  <conditionalFormatting sqref="F16:N16">
    <cfRule type="cellIs" dxfId="2092" priority="1968" operator="greaterThan">
      <formula>0</formula>
    </cfRule>
  </conditionalFormatting>
  <conditionalFormatting sqref="F16:N16">
    <cfRule type="cellIs" dxfId="2091" priority="1967" operator="greaterThan">
      <formula>0</formula>
    </cfRule>
  </conditionalFormatting>
  <conditionalFormatting sqref="F16:N16">
    <cfRule type="cellIs" dxfId="2090" priority="1966" operator="greaterThan">
      <formula>0</formula>
    </cfRule>
  </conditionalFormatting>
  <conditionalFormatting sqref="F16:N16">
    <cfRule type="cellIs" dxfId="2089" priority="1965" operator="greaterThan">
      <formula>0</formula>
    </cfRule>
  </conditionalFormatting>
  <conditionalFormatting sqref="F16:N16">
    <cfRule type="cellIs" dxfId="2088" priority="1964" operator="greaterThan">
      <formula>0</formula>
    </cfRule>
  </conditionalFormatting>
  <conditionalFormatting sqref="F16:N16">
    <cfRule type="cellIs" dxfId="2087" priority="1963" operator="greaterThan">
      <formula>0</formula>
    </cfRule>
  </conditionalFormatting>
  <conditionalFormatting sqref="F16:N16">
    <cfRule type="cellIs" dxfId="2086" priority="1962" operator="greaterThan">
      <formula>0</formula>
    </cfRule>
  </conditionalFormatting>
  <conditionalFormatting sqref="F16:N16">
    <cfRule type="cellIs" dxfId="2085" priority="1961" operator="greaterThan">
      <formula>0</formula>
    </cfRule>
  </conditionalFormatting>
  <conditionalFormatting sqref="F16:N16">
    <cfRule type="cellIs" dxfId="2084" priority="1960" operator="greaterThan">
      <formula>0</formula>
    </cfRule>
  </conditionalFormatting>
  <conditionalFormatting sqref="F16:N16">
    <cfRule type="cellIs" dxfId="2083" priority="1959" operator="greaterThan">
      <formula>0</formula>
    </cfRule>
  </conditionalFormatting>
  <conditionalFormatting sqref="F16:N16">
    <cfRule type="cellIs" dxfId="2082" priority="1958" operator="greaterThan">
      <formula>0</formula>
    </cfRule>
  </conditionalFormatting>
  <conditionalFormatting sqref="F16:N16">
    <cfRule type="cellIs" dxfId="2081" priority="1957" operator="greaterThan">
      <formula>0</formula>
    </cfRule>
  </conditionalFormatting>
  <conditionalFormatting sqref="F16:N16">
    <cfRule type="cellIs" dxfId="2080" priority="1956" operator="greaterThan">
      <formula>0</formula>
    </cfRule>
  </conditionalFormatting>
  <conditionalFormatting sqref="F16:N16">
    <cfRule type="cellIs" dxfId="2079" priority="1955" operator="greaterThan">
      <formula>0</formula>
    </cfRule>
  </conditionalFormatting>
  <conditionalFormatting sqref="F16:N16">
    <cfRule type="cellIs" dxfId="2078" priority="1954" operator="greaterThan">
      <formula>0</formula>
    </cfRule>
  </conditionalFormatting>
  <conditionalFormatting sqref="F16:N16">
    <cfRule type="cellIs" dxfId="2077" priority="1953" operator="greaterThan">
      <formula>0</formula>
    </cfRule>
  </conditionalFormatting>
  <conditionalFormatting sqref="F16:N16">
    <cfRule type="cellIs" dxfId="2076" priority="1952" operator="greaterThan">
      <formula>0</formula>
    </cfRule>
  </conditionalFormatting>
  <conditionalFormatting sqref="F16:N16">
    <cfRule type="cellIs" dxfId="2075" priority="1951" operator="greaterThan">
      <formula>0</formula>
    </cfRule>
  </conditionalFormatting>
  <conditionalFormatting sqref="F16:N16">
    <cfRule type="cellIs" dxfId="2074" priority="1950" operator="greaterThan">
      <formula>0</formula>
    </cfRule>
  </conditionalFormatting>
  <conditionalFormatting sqref="F16:N16">
    <cfRule type="cellIs" dxfId="2073" priority="1949" operator="greaterThan">
      <formula>0</formula>
    </cfRule>
  </conditionalFormatting>
  <conditionalFormatting sqref="F16:N16">
    <cfRule type="cellIs" dxfId="2072" priority="1948" operator="greaterThan">
      <formula>0</formula>
    </cfRule>
  </conditionalFormatting>
  <conditionalFormatting sqref="F16:N16">
    <cfRule type="cellIs" dxfId="2071" priority="1947" operator="greaterThan">
      <formula>0</formula>
    </cfRule>
  </conditionalFormatting>
  <conditionalFormatting sqref="F16:N16">
    <cfRule type="cellIs" dxfId="2070" priority="1946" operator="greaterThan">
      <formula>0</formula>
    </cfRule>
  </conditionalFormatting>
  <conditionalFormatting sqref="F16:N16">
    <cfRule type="cellIs" dxfId="2069" priority="1945" operator="greaterThan">
      <formula>0</formula>
    </cfRule>
  </conditionalFormatting>
  <conditionalFormatting sqref="F16:N16">
    <cfRule type="cellIs" dxfId="2068" priority="1944" operator="greaterThan">
      <formula>0</formula>
    </cfRule>
  </conditionalFormatting>
  <conditionalFormatting sqref="F16:N16">
    <cfRule type="cellIs" dxfId="2067" priority="1943" operator="greaterThan">
      <formula>0</formula>
    </cfRule>
  </conditionalFormatting>
  <conditionalFormatting sqref="F16:N16">
    <cfRule type="cellIs" dxfId="2066" priority="1942" operator="greaterThan">
      <formula>0</formula>
    </cfRule>
  </conditionalFormatting>
  <conditionalFormatting sqref="F16:N16">
    <cfRule type="cellIs" dxfId="2065" priority="1941" operator="greaterThan">
      <formula>0</formula>
    </cfRule>
  </conditionalFormatting>
  <conditionalFormatting sqref="F16:N16">
    <cfRule type="cellIs" dxfId="2064" priority="1940" operator="greaterThan">
      <formula>0</formula>
    </cfRule>
  </conditionalFormatting>
  <conditionalFormatting sqref="F16:N16">
    <cfRule type="cellIs" dxfId="2063" priority="1939" operator="greaterThan">
      <formula>0</formula>
    </cfRule>
  </conditionalFormatting>
  <conditionalFormatting sqref="F16:N16">
    <cfRule type="cellIs" dxfId="2062" priority="1938" operator="greaterThan">
      <formula>0</formula>
    </cfRule>
  </conditionalFormatting>
  <conditionalFormatting sqref="F16:N16">
    <cfRule type="cellIs" dxfId="2061" priority="1937" operator="greaterThan">
      <formula>0</formula>
    </cfRule>
  </conditionalFormatting>
  <conditionalFormatting sqref="F16:N16">
    <cfRule type="cellIs" dxfId="2060" priority="1936" operator="greaterThan">
      <formula>0</formula>
    </cfRule>
  </conditionalFormatting>
  <conditionalFormatting sqref="F16:N16">
    <cfRule type="cellIs" dxfId="2059" priority="1935" operator="greaterThan">
      <formula>0</formula>
    </cfRule>
  </conditionalFormatting>
  <conditionalFormatting sqref="F16:N16">
    <cfRule type="cellIs" dxfId="2058" priority="1934" operator="greaterThan">
      <formula>0</formula>
    </cfRule>
  </conditionalFormatting>
  <conditionalFormatting sqref="F16:N16">
    <cfRule type="cellIs" dxfId="2057" priority="1933" operator="greaterThan">
      <formula>0</formula>
    </cfRule>
  </conditionalFormatting>
  <conditionalFormatting sqref="F16:N16">
    <cfRule type="cellIs" dxfId="2056" priority="1932" operator="greaterThan">
      <formula>0</formula>
    </cfRule>
  </conditionalFormatting>
  <conditionalFormatting sqref="F16:N16">
    <cfRule type="cellIs" dxfId="2055" priority="1931" operator="greaterThan">
      <formula>0</formula>
    </cfRule>
  </conditionalFormatting>
  <conditionalFormatting sqref="F16:N16">
    <cfRule type="cellIs" dxfId="2054" priority="1930" operator="greaterThan">
      <formula>0</formula>
    </cfRule>
  </conditionalFormatting>
  <conditionalFormatting sqref="F16:N16">
    <cfRule type="cellIs" dxfId="2053" priority="1929" operator="greaterThan">
      <formula>0</formula>
    </cfRule>
  </conditionalFormatting>
  <conditionalFormatting sqref="F16:N16">
    <cfRule type="cellIs" dxfId="2052" priority="1928" operator="greaterThan">
      <formula>0</formula>
    </cfRule>
  </conditionalFormatting>
  <conditionalFormatting sqref="F16:N16">
    <cfRule type="cellIs" dxfId="2051" priority="1927" operator="greaterThan">
      <formula>0</formula>
    </cfRule>
  </conditionalFormatting>
  <conditionalFormatting sqref="F16:N16">
    <cfRule type="cellIs" dxfId="2050" priority="1926" operator="greaterThan">
      <formula>0</formula>
    </cfRule>
  </conditionalFormatting>
  <conditionalFormatting sqref="F16:N16">
    <cfRule type="cellIs" dxfId="2049" priority="1925" operator="greaterThan">
      <formula>0</formula>
    </cfRule>
  </conditionalFormatting>
  <conditionalFormatting sqref="F16:N16">
    <cfRule type="cellIs" dxfId="2048" priority="1924" operator="greaterThan">
      <formula>0</formula>
    </cfRule>
  </conditionalFormatting>
  <conditionalFormatting sqref="F16:N16">
    <cfRule type="cellIs" dxfId="2047" priority="1923" operator="greaterThan">
      <formula>0</formula>
    </cfRule>
  </conditionalFormatting>
  <conditionalFormatting sqref="F16:N16">
    <cfRule type="cellIs" dxfId="2046" priority="1922" operator="greaterThan">
      <formula>0</formula>
    </cfRule>
  </conditionalFormatting>
  <conditionalFormatting sqref="F16:N16">
    <cfRule type="cellIs" dxfId="2045" priority="1921" operator="greaterThan">
      <formula>0</formula>
    </cfRule>
  </conditionalFormatting>
  <conditionalFormatting sqref="F16:N16">
    <cfRule type="cellIs" dxfId="2044" priority="1920" operator="greaterThan">
      <formula>0</formula>
    </cfRule>
  </conditionalFormatting>
  <conditionalFormatting sqref="F16:N16">
    <cfRule type="cellIs" dxfId="2043" priority="1919" operator="greaterThan">
      <formula>0</formula>
    </cfRule>
  </conditionalFormatting>
  <conditionalFormatting sqref="F16:N16">
    <cfRule type="cellIs" dxfId="2042" priority="1918" operator="greaterThan">
      <formula>0</formula>
    </cfRule>
  </conditionalFormatting>
  <conditionalFormatting sqref="F16:N16">
    <cfRule type="cellIs" dxfId="2041" priority="1917" operator="greaterThan">
      <formula>0</formula>
    </cfRule>
  </conditionalFormatting>
  <conditionalFormatting sqref="F16:N16">
    <cfRule type="cellIs" dxfId="2040" priority="1916" operator="greaterThan">
      <formula>0</formula>
    </cfRule>
  </conditionalFormatting>
  <conditionalFormatting sqref="F16:N16">
    <cfRule type="cellIs" dxfId="2039" priority="1915" operator="greaterThan">
      <formula>0</formula>
    </cfRule>
  </conditionalFormatting>
  <conditionalFormatting sqref="F16:N16">
    <cfRule type="cellIs" dxfId="2038" priority="1914" operator="greaterThan">
      <formula>0</formula>
    </cfRule>
  </conditionalFormatting>
  <conditionalFormatting sqref="F16:N16">
    <cfRule type="cellIs" dxfId="2037" priority="1913" operator="greaterThan">
      <formula>0</formula>
    </cfRule>
  </conditionalFormatting>
  <conditionalFormatting sqref="F16:N16">
    <cfRule type="cellIs" dxfId="2036" priority="1912" operator="greaterThan">
      <formula>0</formula>
    </cfRule>
  </conditionalFormatting>
  <conditionalFormatting sqref="F16:N16">
    <cfRule type="cellIs" dxfId="2035" priority="1911" operator="greaterThan">
      <formula>0</formula>
    </cfRule>
  </conditionalFormatting>
  <conditionalFormatting sqref="F16:N16">
    <cfRule type="cellIs" dxfId="2034" priority="1910" operator="greaterThan">
      <formula>0</formula>
    </cfRule>
  </conditionalFormatting>
  <conditionalFormatting sqref="F16:N16">
    <cfRule type="cellIs" dxfId="2033" priority="1909" operator="greaterThan">
      <formula>0</formula>
    </cfRule>
  </conditionalFormatting>
  <conditionalFormatting sqref="F16:N16">
    <cfRule type="cellIs" dxfId="2032" priority="1908" operator="greaterThan">
      <formula>0</formula>
    </cfRule>
  </conditionalFormatting>
  <conditionalFormatting sqref="F16:N16">
    <cfRule type="cellIs" dxfId="2031" priority="1907" operator="greaterThan">
      <formula>0</formula>
    </cfRule>
  </conditionalFormatting>
  <conditionalFormatting sqref="F16:N16">
    <cfRule type="cellIs" dxfId="2030" priority="1906" operator="greaterThan">
      <formula>0</formula>
    </cfRule>
  </conditionalFormatting>
  <conditionalFormatting sqref="F16:N16">
    <cfRule type="cellIs" dxfId="2029" priority="1905" operator="greaterThan">
      <formula>0</formula>
    </cfRule>
  </conditionalFormatting>
  <conditionalFormatting sqref="F16:N16">
    <cfRule type="cellIs" dxfId="2028" priority="1904" operator="greaterThan">
      <formula>0</formula>
    </cfRule>
  </conditionalFormatting>
  <conditionalFormatting sqref="F16:N16">
    <cfRule type="cellIs" dxfId="2027" priority="1903" operator="greaterThan">
      <formula>0</formula>
    </cfRule>
  </conditionalFormatting>
  <conditionalFormatting sqref="F16:N16">
    <cfRule type="cellIs" dxfId="2026" priority="1902" operator="greaterThan">
      <formula>0</formula>
    </cfRule>
  </conditionalFormatting>
  <conditionalFormatting sqref="F16:N16">
    <cfRule type="cellIs" dxfId="2025" priority="1901" operator="greaterThan">
      <formula>0</formula>
    </cfRule>
  </conditionalFormatting>
  <conditionalFormatting sqref="F16:N16">
    <cfRule type="cellIs" dxfId="2024" priority="1900" operator="greaterThan">
      <formula>0</formula>
    </cfRule>
  </conditionalFormatting>
  <conditionalFormatting sqref="F16:N16">
    <cfRule type="cellIs" dxfId="2023" priority="1899" operator="greaterThan">
      <formula>0</formula>
    </cfRule>
  </conditionalFormatting>
  <conditionalFormatting sqref="F16:N16">
    <cfRule type="cellIs" dxfId="2022" priority="1898" operator="greaterThan">
      <formula>0</formula>
    </cfRule>
  </conditionalFormatting>
  <conditionalFormatting sqref="F16:N16">
    <cfRule type="cellIs" dxfId="2021" priority="1897" operator="greaterThan">
      <formula>0</formula>
    </cfRule>
  </conditionalFormatting>
  <conditionalFormatting sqref="F16:N16">
    <cfRule type="cellIs" dxfId="2020" priority="1896" operator="greaterThan">
      <formula>0</formula>
    </cfRule>
  </conditionalFormatting>
  <conditionalFormatting sqref="F16:N16">
    <cfRule type="cellIs" dxfId="2019" priority="1895" operator="greaterThan">
      <formula>0</formula>
    </cfRule>
  </conditionalFormatting>
  <conditionalFormatting sqref="F16:N16">
    <cfRule type="cellIs" dxfId="2018" priority="1894" operator="greaterThan">
      <formula>0</formula>
    </cfRule>
  </conditionalFormatting>
  <conditionalFormatting sqref="F16:N16">
    <cfRule type="cellIs" dxfId="2017" priority="1893" operator="greaterThan">
      <formula>0</formula>
    </cfRule>
  </conditionalFormatting>
  <conditionalFormatting sqref="F16:N16">
    <cfRule type="cellIs" dxfId="2016" priority="1892" operator="greaterThan">
      <formula>0</formula>
    </cfRule>
  </conditionalFormatting>
  <conditionalFormatting sqref="F16:N16">
    <cfRule type="cellIs" dxfId="2015" priority="1891" operator="greaterThan">
      <formula>0</formula>
    </cfRule>
  </conditionalFormatting>
  <conditionalFormatting sqref="F16:N16">
    <cfRule type="cellIs" dxfId="2014" priority="1890" operator="greaterThan">
      <formula>0</formula>
    </cfRule>
  </conditionalFormatting>
  <conditionalFormatting sqref="F16:N16">
    <cfRule type="cellIs" dxfId="2013" priority="1889" operator="greaterThan">
      <formula>0</formula>
    </cfRule>
  </conditionalFormatting>
  <conditionalFormatting sqref="F16:N16">
    <cfRule type="cellIs" dxfId="2012" priority="1888" operator="greaterThan">
      <formula>0</formula>
    </cfRule>
  </conditionalFormatting>
  <conditionalFormatting sqref="F16:N16">
    <cfRule type="cellIs" dxfId="2011" priority="1887" operator="greaterThan">
      <formula>0</formula>
    </cfRule>
  </conditionalFormatting>
  <conditionalFormatting sqref="F16:N16">
    <cfRule type="cellIs" dxfId="2010" priority="1886" operator="greaterThan">
      <formula>0</formula>
    </cfRule>
  </conditionalFormatting>
  <conditionalFormatting sqref="F16:N16">
    <cfRule type="cellIs" dxfId="2009" priority="1885" operator="greaterThan">
      <formula>0</formula>
    </cfRule>
  </conditionalFormatting>
  <conditionalFormatting sqref="F16:N16">
    <cfRule type="cellIs" dxfId="2008" priority="1884" operator="greaterThan">
      <formula>0</formula>
    </cfRule>
  </conditionalFormatting>
  <conditionalFormatting sqref="F16:N16">
    <cfRule type="cellIs" dxfId="2007" priority="1883" operator="greaterThan">
      <formula>0</formula>
    </cfRule>
  </conditionalFormatting>
  <conditionalFormatting sqref="F16:N16">
    <cfRule type="cellIs" dxfId="2006" priority="1882" operator="greaterThan">
      <formula>0</formula>
    </cfRule>
  </conditionalFormatting>
  <conditionalFormatting sqref="F16:N16">
    <cfRule type="cellIs" dxfId="2005" priority="1881" operator="greaterThan">
      <formula>0</formula>
    </cfRule>
  </conditionalFormatting>
  <conditionalFormatting sqref="F16:N16">
    <cfRule type="cellIs" dxfId="2004" priority="1880" operator="greaterThan">
      <formula>0</formula>
    </cfRule>
  </conditionalFormatting>
  <conditionalFormatting sqref="F16:N16">
    <cfRule type="cellIs" dxfId="2003" priority="1879" operator="greaterThan">
      <formula>0</formula>
    </cfRule>
  </conditionalFormatting>
  <conditionalFormatting sqref="F16:N16">
    <cfRule type="cellIs" dxfId="2002" priority="1878" operator="greaterThan">
      <formula>0</formula>
    </cfRule>
  </conditionalFormatting>
  <conditionalFormatting sqref="F16:N16">
    <cfRule type="cellIs" dxfId="2001" priority="1877" operator="greaterThan">
      <formula>0</formula>
    </cfRule>
  </conditionalFormatting>
  <conditionalFormatting sqref="F16:N16">
    <cfRule type="cellIs" dxfId="2000" priority="1876" operator="greaterThan">
      <formula>0</formula>
    </cfRule>
  </conditionalFormatting>
  <conditionalFormatting sqref="F16:N16">
    <cfRule type="cellIs" dxfId="1999" priority="1875" operator="greaterThan">
      <formula>0</formula>
    </cfRule>
  </conditionalFormatting>
  <conditionalFormatting sqref="F16:N16">
    <cfRule type="cellIs" dxfId="1998" priority="1874" operator="greaterThan">
      <formula>0</formula>
    </cfRule>
  </conditionalFormatting>
  <conditionalFormatting sqref="F16:N16">
    <cfRule type="cellIs" dxfId="1997" priority="1873" operator="greaterThan">
      <formula>0</formula>
    </cfRule>
  </conditionalFormatting>
  <conditionalFormatting sqref="F16:N16">
    <cfRule type="cellIs" dxfId="1996" priority="1872" operator="greaterThan">
      <formula>0</formula>
    </cfRule>
  </conditionalFormatting>
  <conditionalFormatting sqref="F16:N16">
    <cfRule type="cellIs" dxfId="1995" priority="1871" operator="greaterThan">
      <formula>0</formula>
    </cfRule>
  </conditionalFormatting>
  <conditionalFormatting sqref="F16:N16">
    <cfRule type="cellIs" dxfId="1994" priority="1870" operator="greaterThan">
      <formula>0</formula>
    </cfRule>
  </conditionalFormatting>
  <conditionalFormatting sqref="F16:N16">
    <cfRule type="cellIs" dxfId="1993" priority="1869" operator="greaterThan">
      <formula>0</formula>
    </cfRule>
  </conditionalFormatting>
  <conditionalFormatting sqref="F16:N16">
    <cfRule type="cellIs" dxfId="1992" priority="1868" operator="greaterThan">
      <formula>0</formula>
    </cfRule>
  </conditionalFormatting>
  <conditionalFormatting sqref="F16:N16">
    <cfRule type="cellIs" dxfId="1991" priority="1867" operator="greaterThan">
      <formula>0</formula>
    </cfRule>
  </conditionalFormatting>
  <conditionalFormatting sqref="F16:N16">
    <cfRule type="cellIs" dxfId="1990" priority="1866" operator="greaterThan">
      <formula>0</formula>
    </cfRule>
  </conditionalFormatting>
  <conditionalFormatting sqref="F16:N16">
    <cfRule type="cellIs" dxfId="1989" priority="1865" operator="greaterThan">
      <formula>0</formula>
    </cfRule>
  </conditionalFormatting>
  <conditionalFormatting sqref="F16:N16">
    <cfRule type="cellIs" dxfId="1988" priority="1864" operator="greaterThan">
      <formula>0</formula>
    </cfRule>
  </conditionalFormatting>
  <conditionalFormatting sqref="F16:N16">
    <cfRule type="cellIs" dxfId="1987" priority="1863" operator="greaterThan">
      <formula>0</formula>
    </cfRule>
  </conditionalFormatting>
  <conditionalFormatting sqref="F16:N16">
    <cfRule type="cellIs" dxfId="1986" priority="1862" operator="greaterThan">
      <formula>0</formula>
    </cfRule>
  </conditionalFormatting>
  <conditionalFormatting sqref="F16:N16">
    <cfRule type="cellIs" dxfId="1985" priority="1861" operator="greaterThan">
      <formula>0</formula>
    </cfRule>
  </conditionalFormatting>
  <conditionalFormatting sqref="F16:N16">
    <cfRule type="cellIs" dxfId="1984" priority="1860" operator="greaterThan">
      <formula>0</formula>
    </cfRule>
  </conditionalFormatting>
  <conditionalFormatting sqref="F16:N16">
    <cfRule type="cellIs" dxfId="1983" priority="1859" operator="greaterThan">
      <formula>0</formula>
    </cfRule>
  </conditionalFormatting>
  <conditionalFormatting sqref="F16:N16">
    <cfRule type="cellIs" dxfId="1982" priority="1858" operator="greaterThan">
      <formula>0</formula>
    </cfRule>
  </conditionalFormatting>
  <conditionalFormatting sqref="F16:N16">
    <cfRule type="cellIs" dxfId="1981" priority="1857" operator="greaterThan">
      <formula>0</formula>
    </cfRule>
  </conditionalFormatting>
  <conditionalFormatting sqref="F16:N16">
    <cfRule type="cellIs" dxfId="1980" priority="1856" operator="greaterThan">
      <formula>0</formula>
    </cfRule>
  </conditionalFormatting>
  <conditionalFormatting sqref="F16:N16">
    <cfRule type="cellIs" dxfId="1979" priority="1855" operator="greaterThan">
      <formula>0</formula>
    </cfRule>
  </conditionalFormatting>
  <conditionalFormatting sqref="F16:N16">
    <cfRule type="cellIs" dxfId="1978" priority="1854" operator="greaterThan">
      <formula>0</formula>
    </cfRule>
  </conditionalFormatting>
  <conditionalFormatting sqref="F16:N16">
    <cfRule type="cellIs" dxfId="1977" priority="1853" operator="greaterThan">
      <formula>0</formula>
    </cfRule>
  </conditionalFormatting>
  <conditionalFormatting sqref="F16:N16">
    <cfRule type="cellIs" dxfId="1976" priority="1852" operator="greaterThan">
      <formula>0</formula>
    </cfRule>
  </conditionalFormatting>
  <conditionalFormatting sqref="F16:N16">
    <cfRule type="cellIs" dxfId="1975" priority="1851" operator="greaterThan">
      <formula>0</formula>
    </cfRule>
  </conditionalFormatting>
  <conditionalFormatting sqref="F16:N16">
    <cfRule type="cellIs" dxfId="1974" priority="1850" operator="greaterThan">
      <formula>0</formula>
    </cfRule>
  </conditionalFormatting>
  <conditionalFormatting sqref="F16:N16">
    <cfRule type="cellIs" dxfId="1973" priority="1849" operator="greaterThan">
      <formula>0</formula>
    </cfRule>
  </conditionalFormatting>
  <conditionalFormatting sqref="F16:N16">
    <cfRule type="cellIs" dxfId="1972" priority="1848" operator="greaterThan">
      <formula>0</formula>
    </cfRule>
  </conditionalFormatting>
  <conditionalFormatting sqref="F16:N16">
    <cfRule type="cellIs" dxfId="1971" priority="1847" operator="greaterThan">
      <formula>0</formula>
    </cfRule>
  </conditionalFormatting>
  <conditionalFormatting sqref="F16:N16">
    <cfRule type="cellIs" dxfId="1970" priority="1846" operator="greaterThan">
      <formula>0</formula>
    </cfRule>
  </conditionalFormatting>
  <conditionalFormatting sqref="F16:N16">
    <cfRule type="cellIs" dxfId="1969" priority="1845" operator="greaterThan">
      <formula>0</formula>
    </cfRule>
  </conditionalFormatting>
  <conditionalFormatting sqref="F16:N16">
    <cfRule type="cellIs" dxfId="1968" priority="1844" operator="greaterThan">
      <formula>0</formula>
    </cfRule>
  </conditionalFormatting>
  <conditionalFormatting sqref="F16:N16">
    <cfRule type="cellIs" dxfId="1967" priority="1843" operator="greaterThan">
      <formula>0</formula>
    </cfRule>
  </conditionalFormatting>
  <conditionalFormatting sqref="F16:N16">
    <cfRule type="cellIs" dxfId="1966" priority="1842" operator="greaterThan">
      <formula>0</formula>
    </cfRule>
  </conditionalFormatting>
  <conditionalFormatting sqref="F16:N16">
    <cfRule type="cellIs" dxfId="1965" priority="1841" operator="greaterThan">
      <formula>0</formula>
    </cfRule>
  </conditionalFormatting>
  <conditionalFormatting sqref="F16:N16">
    <cfRule type="cellIs" dxfId="1964" priority="1840" operator="greaterThan">
      <formula>0</formula>
    </cfRule>
  </conditionalFormatting>
  <conditionalFormatting sqref="F16:N16">
    <cfRule type="cellIs" dxfId="1963" priority="1839" operator="greaterThan">
      <formula>0</formula>
    </cfRule>
  </conditionalFormatting>
  <conditionalFormatting sqref="F16:N16">
    <cfRule type="cellIs" dxfId="1962" priority="1838" operator="greaterThan">
      <formula>0</formula>
    </cfRule>
  </conditionalFormatting>
  <conditionalFormatting sqref="F16:N16">
    <cfRule type="cellIs" dxfId="1961" priority="1837" operator="greaterThan">
      <formula>0</formula>
    </cfRule>
  </conditionalFormatting>
  <conditionalFormatting sqref="F16:N16">
    <cfRule type="cellIs" dxfId="1960" priority="1836" operator="greaterThan">
      <formula>0</formula>
    </cfRule>
  </conditionalFormatting>
  <conditionalFormatting sqref="F16:N16">
    <cfRule type="cellIs" dxfId="1959" priority="1835" operator="greaterThan">
      <formula>0</formula>
    </cfRule>
  </conditionalFormatting>
  <conditionalFormatting sqref="F16:N16">
    <cfRule type="cellIs" dxfId="1958" priority="1834" operator="greaterThan">
      <formula>0</formula>
    </cfRule>
  </conditionalFormatting>
  <conditionalFormatting sqref="F16:N16">
    <cfRule type="cellIs" dxfId="1957" priority="1833" operator="greaterThan">
      <formula>0</formula>
    </cfRule>
  </conditionalFormatting>
  <conditionalFormatting sqref="F16:N16">
    <cfRule type="cellIs" dxfId="1956" priority="1832" operator="greaterThan">
      <formula>0</formula>
    </cfRule>
  </conditionalFormatting>
  <conditionalFormatting sqref="F16:N16">
    <cfRule type="cellIs" dxfId="1955" priority="1831" operator="greaterThan">
      <formula>0</formula>
    </cfRule>
  </conditionalFormatting>
  <conditionalFormatting sqref="F16:N16">
    <cfRule type="cellIs" dxfId="1954" priority="1830" operator="greaterThan">
      <formula>0</formula>
    </cfRule>
  </conditionalFormatting>
  <conditionalFormatting sqref="F16:N16">
    <cfRule type="cellIs" dxfId="1953" priority="1829" operator="greaterThan">
      <formula>0</formula>
    </cfRule>
  </conditionalFormatting>
  <conditionalFormatting sqref="F16:N16">
    <cfRule type="cellIs" dxfId="1952" priority="1828" operator="greaterThan">
      <formula>0</formula>
    </cfRule>
  </conditionalFormatting>
  <conditionalFormatting sqref="F16:N16">
    <cfRule type="cellIs" dxfId="1951" priority="1827" operator="greaterThan">
      <formula>0</formula>
    </cfRule>
  </conditionalFormatting>
  <conditionalFormatting sqref="F16:N16">
    <cfRule type="cellIs" dxfId="1950" priority="1826" operator="greaterThan">
      <formula>0</formula>
    </cfRule>
  </conditionalFormatting>
  <conditionalFormatting sqref="F16:N16">
    <cfRule type="cellIs" dxfId="1949" priority="1825" operator="greaterThan">
      <formula>0</formula>
    </cfRule>
  </conditionalFormatting>
  <conditionalFormatting sqref="F16:N16">
    <cfRule type="cellIs" dxfId="1948" priority="1824" operator="greaterThan">
      <formula>0</formula>
    </cfRule>
  </conditionalFormatting>
  <conditionalFormatting sqref="F16:N16">
    <cfRule type="cellIs" dxfId="1947" priority="1823" operator="greaterThan">
      <formula>0</formula>
    </cfRule>
  </conditionalFormatting>
  <conditionalFormatting sqref="F16:N16">
    <cfRule type="cellIs" dxfId="1946" priority="1822" operator="greaterThan">
      <formula>0</formula>
    </cfRule>
  </conditionalFormatting>
  <conditionalFormatting sqref="F16:N16">
    <cfRule type="cellIs" dxfId="1945" priority="1821" operator="greaterThan">
      <formula>0</formula>
    </cfRule>
  </conditionalFormatting>
  <conditionalFormatting sqref="F16:N16">
    <cfRule type="cellIs" dxfId="1944" priority="1820" operator="greaterThan">
      <formula>0</formula>
    </cfRule>
  </conditionalFormatting>
  <conditionalFormatting sqref="F16:N16">
    <cfRule type="cellIs" dxfId="1943" priority="1819" operator="greaterThan">
      <formula>0</formula>
    </cfRule>
  </conditionalFormatting>
  <conditionalFormatting sqref="F16:N16">
    <cfRule type="cellIs" dxfId="1942" priority="1818" operator="greaterThan">
      <formula>0</formula>
    </cfRule>
  </conditionalFormatting>
  <conditionalFormatting sqref="F16:N16">
    <cfRule type="cellIs" dxfId="1941" priority="1817" operator="greaterThan">
      <formula>0</formula>
    </cfRule>
  </conditionalFormatting>
  <conditionalFormatting sqref="F16:N16">
    <cfRule type="cellIs" dxfId="1940" priority="1816" operator="greaterThan">
      <formula>0</formula>
    </cfRule>
  </conditionalFormatting>
  <conditionalFormatting sqref="F16:N16">
    <cfRule type="cellIs" dxfId="1939" priority="1815" operator="greaterThan">
      <formula>0</formula>
    </cfRule>
  </conditionalFormatting>
  <conditionalFormatting sqref="F16:N16">
    <cfRule type="cellIs" dxfId="1938" priority="1814" operator="greaterThan">
      <formula>0</formula>
    </cfRule>
  </conditionalFormatting>
  <conditionalFormatting sqref="F16:N16">
    <cfRule type="cellIs" dxfId="1937" priority="1813" operator="greaterThan">
      <formula>0</formula>
    </cfRule>
  </conditionalFormatting>
  <conditionalFormatting sqref="F16:N16">
    <cfRule type="cellIs" dxfId="1936" priority="1812" operator="greaterThan">
      <formula>0</formula>
    </cfRule>
  </conditionalFormatting>
  <conditionalFormatting sqref="F16:N16">
    <cfRule type="cellIs" dxfId="1935" priority="1811" operator="greaterThan">
      <formula>0</formula>
    </cfRule>
  </conditionalFormatting>
  <conditionalFormatting sqref="F16:N16">
    <cfRule type="cellIs" dxfId="1934" priority="1810" operator="greaterThan">
      <formula>0</formula>
    </cfRule>
  </conditionalFormatting>
  <conditionalFormatting sqref="F16:N16">
    <cfRule type="cellIs" dxfId="1933" priority="1809" operator="greaterThan">
      <formula>0</formula>
    </cfRule>
  </conditionalFormatting>
  <conditionalFormatting sqref="F16:N16">
    <cfRule type="cellIs" dxfId="1932" priority="1808" operator="greaterThan">
      <formula>0</formula>
    </cfRule>
  </conditionalFormatting>
  <conditionalFormatting sqref="F16:N16">
    <cfRule type="cellIs" dxfId="1931" priority="1807" operator="greaterThan">
      <formula>0</formula>
    </cfRule>
  </conditionalFormatting>
  <conditionalFormatting sqref="F16:N16">
    <cfRule type="cellIs" dxfId="1930" priority="1806" operator="greaterThan">
      <formula>0</formula>
    </cfRule>
  </conditionalFormatting>
  <conditionalFormatting sqref="F16:N16">
    <cfRule type="cellIs" dxfId="1929" priority="1805" operator="greaterThan">
      <formula>0</formula>
    </cfRule>
  </conditionalFormatting>
  <conditionalFormatting sqref="F16:N16">
    <cfRule type="cellIs" dxfId="1928" priority="1804" operator="greaterThan">
      <formula>0</formula>
    </cfRule>
  </conditionalFormatting>
  <conditionalFormatting sqref="F16:N16">
    <cfRule type="cellIs" dxfId="1927" priority="1803" operator="greaterThan">
      <formula>0</formula>
    </cfRule>
  </conditionalFormatting>
  <conditionalFormatting sqref="F16:N16">
    <cfRule type="cellIs" dxfId="1926" priority="1802" operator="greaterThan">
      <formula>0</formula>
    </cfRule>
  </conditionalFormatting>
  <conditionalFormatting sqref="F16:N16">
    <cfRule type="cellIs" dxfId="1925" priority="1801" operator="greaterThan">
      <formula>0</formula>
    </cfRule>
  </conditionalFormatting>
  <conditionalFormatting sqref="F16:N16">
    <cfRule type="cellIs" dxfId="1924" priority="1800" operator="greaterThan">
      <formula>0</formula>
    </cfRule>
  </conditionalFormatting>
  <conditionalFormatting sqref="F16:N16">
    <cfRule type="cellIs" dxfId="1923" priority="1799" operator="greaterThan">
      <formula>0</formula>
    </cfRule>
  </conditionalFormatting>
  <conditionalFormatting sqref="F16:N16">
    <cfRule type="cellIs" dxfId="1922" priority="1798" operator="greaterThan">
      <formula>0</formula>
    </cfRule>
  </conditionalFormatting>
  <conditionalFormatting sqref="F16:N16">
    <cfRule type="cellIs" dxfId="1921" priority="1797" operator="greaterThan">
      <formula>0</formula>
    </cfRule>
  </conditionalFormatting>
  <conditionalFormatting sqref="F16:N16">
    <cfRule type="cellIs" dxfId="1920" priority="1796" operator="greaterThan">
      <formula>0</formula>
    </cfRule>
  </conditionalFormatting>
  <conditionalFormatting sqref="F16:N16">
    <cfRule type="cellIs" dxfId="1919" priority="1795" operator="greaterThan">
      <formula>0</formula>
    </cfRule>
  </conditionalFormatting>
  <conditionalFormatting sqref="F16:N16">
    <cfRule type="cellIs" dxfId="1918" priority="1794" operator="greaterThan">
      <formula>0</formula>
    </cfRule>
  </conditionalFormatting>
  <conditionalFormatting sqref="F16:N16">
    <cfRule type="cellIs" dxfId="1917" priority="1793" operator="greaterThan">
      <formula>0</formula>
    </cfRule>
  </conditionalFormatting>
  <conditionalFormatting sqref="F16:N16">
    <cfRule type="cellIs" dxfId="1916" priority="1792" operator="greaterThan">
      <formula>0</formula>
    </cfRule>
  </conditionalFormatting>
  <conditionalFormatting sqref="F16:N16">
    <cfRule type="cellIs" dxfId="1915" priority="1791" operator="greaterThan">
      <formula>0</formula>
    </cfRule>
  </conditionalFormatting>
  <conditionalFormatting sqref="F16:N16">
    <cfRule type="cellIs" dxfId="1914" priority="1790" operator="greaterThan">
      <formula>0</formula>
    </cfRule>
  </conditionalFormatting>
  <conditionalFormatting sqref="F16:N16">
    <cfRule type="cellIs" dxfId="1913" priority="1789" operator="greaterThan">
      <formula>0</formula>
    </cfRule>
  </conditionalFormatting>
  <conditionalFormatting sqref="F16:N16">
    <cfRule type="cellIs" dxfId="1912" priority="1788" operator="greaterThan">
      <formula>0</formula>
    </cfRule>
  </conditionalFormatting>
  <conditionalFormatting sqref="F16:N16">
    <cfRule type="cellIs" dxfId="1911" priority="1787" operator="greaterThan">
      <formula>0</formula>
    </cfRule>
  </conditionalFormatting>
  <conditionalFormatting sqref="F16:N16">
    <cfRule type="cellIs" dxfId="1910" priority="1786" operator="greaterThan">
      <formula>0</formula>
    </cfRule>
  </conditionalFormatting>
  <conditionalFormatting sqref="F16:N16">
    <cfRule type="cellIs" dxfId="1909" priority="1785" operator="greaterThan">
      <formula>0</formula>
    </cfRule>
  </conditionalFormatting>
  <conditionalFormatting sqref="F16:N16">
    <cfRule type="cellIs" dxfId="1908" priority="1784" operator="greaterThan">
      <formula>0</formula>
    </cfRule>
  </conditionalFormatting>
  <conditionalFormatting sqref="F16:N16">
    <cfRule type="cellIs" dxfId="1907" priority="1783" operator="greaterThan">
      <formula>0</formula>
    </cfRule>
  </conditionalFormatting>
  <conditionalFormatting sqref="F16:N16">
    <cfRule type="cellIs" dxfId="1906" priority="1782" operator="greaterThan">
      <formula>0</formula>
    </cfRule>
  </conditionalFormatting>
  <conditionalFormatting sqref="F16:N16">
    <cfRule type="cellIs" dxfId="1905" priority="1781" operator="greaterThan">
      <formula>0</formula>
    </cfRule>
  </conditionalFormatting>
  <conditionalFormatting sqref="F16:N16">
    <cfRule type="cellIs" dxfId="1904" priority="1780" operator="greaterThan">
      <formula>0</formula>
    </cfRule>
  </conditionalFormatting>
  <conditionalFormatting sqref="F16:N16">
    <cfRule type="cellIs" dxfId="1903" priority="1779" operator="greaterThan">
      <formula>0</formula>
    </cfRule>
  </conditionalFormatting>
  <conditionalFormatting sqref="F16:N16">
    <cfRule type="cellIs" dxfId="1902" priority="1778" operator="greaterThan">
      <formula>0</formula>
    </cfRule>
  </conditionalFormatting>
  <conditionalFormatting sqref="F16:N16">
    <cfRule type="cellIs" dxfId="1901" priority="1777" operator="greaterThan">
      <formula>0</formula>
    </cfRule>
  </conditionalFormatting>
  <conditionalFormatting sqref="F16:N16">
    <cfRule type="cellIs" dxfId="1900" priority="1776" operator="greaterThan">
      <formula>0</formula>
    </cfRule>
  </conditionalFormatting>
  <conditionalFormatting sqref="F16:N16">
    <cfRule type="cellIs" dxfId="1899" priority="1775" operator="greaterThan">
      <formula>0</formula>
    </cfRule>
  </conditionalFormatting>
  <conditionalFormatting sqref="F16:N16">
    <cfRule type="cellIs" dxfId="1898" priority="1774" operator="greaterThan">
      <formula>0</formula>
    </cfRule>
  </conditionalFormatting>
  <conditionalFormatting sqref="F16:N16">
    <cfRule type="cellIs" dxfId="1897" priority="1773" operator="greaterThan">
      <formula>0</formula>
    </cfRule>
  </conditionalFormatting>
  <conditionalFormatting sqref="F16:N16">
    <cfRule type="cellIs" dxfId="1896" priority="1772" operator="greaterThan">
      <formula>0</formula>
    </cfRule>
  </conditionalFormatting>
  <conditionalFormatting sqref="F16:N16">
    <cfRule type="cellIs" dxfId="1895" priority="1771" operator="greaterThan">
      <formula>0</formula>
    </cfRule>
  </conditionalFormatting>
  <conditionalFormatting sqref="F16:N16">
    <cfRule type="cellIs" dxfId="1894" priority="1770" operator="greaterThan">
      <formula>0</formula>
    </cfRule>
  </conditionalFormatting>
  <conditionalFormatting sqref="F16:N16">
    <cfRule type="cellIs" dxfId="1893" priority="1769" operator="greaterThan">
      <formula>0</formula>
    </cfRule>
  </conditionalFormatting>
  <conditionalFormatting sqref="F16:N16">
    <cfRule type="cellIs" dxfId="1892" priority="1768" operator="greaterThan">
      <formula>0</formula>
    </cfRule>
  </conditionalFormatting>
  <conditionalFormatting sqref="F16:N16">
    <cfRule type="cellIs" dxfId="1891" priority="1767" operator="greaterThan">
      <formula>0</formula>
    </cfRule>
  </conditionalFormatting>
  <conditionalFormatting sqref="F16:N16">
    <cfRule type="cellIs" dxfId="1890" priority="1766" operator="greaterThan">
      <formula>0</formula>
    </cfRule>
  </conditionalFormatting>
  <conditionalFormatting sqref="F16:N16">
    <cfRule type="cellIs" dxfId="1889" priority="1765" operator="greaterThan">
      <formula>0</formula>
    </cfRule>
  </conditionalFormatting>
  <conditionalFormatting sqref="F16:N16">
    <cfRule type="cellIs" dxfId="1888" priority="1764" operator="greaterThan">
      <formula>0</formula>
    </cfRule>
  </conditionalFormatting>
  <conditionalFormatting sqref="F16:N16">
    <cfRule type="cellIs" dxfId="1887" priority="1763" operator="greaterThan">
      <formula>0</formula>
    </cfRule>
  </conditionalFormatting>
  <conditionalFormatting sqref="F16:N16">
    <cfRule type="cellIs" dxfId="1886" priority="1762" operator="greaterThan">
      <formula>0</formula>
    </cfRule>
  </conditionalFormatting>
  <conditionalFormatting sqref="F16:N16">
    <cfRule type="cellIs" dxfId="1885" priority="1761" operator="greaterThan">
      <formula>0</formula>
    </cfRule>
  </conditionalFormatting>
  <conditionalFormatting sqref="F16:N16">
    <cfRule type="cellIs" dxfId="1884" priority="1760" operator="greaterThan">
      <formula>0</formula>
    </cfRule>
  </conditionalFormatting>
  <conditionalFormatting sqref="F16:N16">
    <cfRule type="cellIs" dxfId="1883" priority="1759" operator="greaterThan">
      <formula>0</formula>
    </cfRule>
  </conditionalFormatting>
  <conditionalFormatting sqref="F16:N16">
    <cfRule type="cellIs" dxfId="1882" priority="1758" operator="greaterThan">
      <formula>0</formula>
    </cfRule>
  </conditionalFormatting>
  <conditionalFormatting sqref="F16:N16">
    <cfRule type="cellIs" dxfId="1881" priority="1757" operator="greaterThan">
      <formula>0</formula>
    </cfRule>
  </conditionalFormatting>
  <conditionalFormatting sqref="F16:N16">
    <cfRule type="cellIs" dxfId="1880" priority="1756" operator="greaterThan">
      <formula>0</formula>
    </cfRule>
  </conditionalFormatting>
  <conditionalFormatting sqref="F16:N16">
    <cfRule type="cellIs" dxfId="1879" priority="1755" operator="greaterThan">
      <formula>0</formula>
    </cfRule>
  </conditionalFormatting>
  <conditionalFormatting sqref="F16:N16">
    <cfRule type="cellIs" dxfId="1878" priority="1754" operator="greaterThan">
      <formula>0</formula>
    </cfRule>
  </conditionalFormatting>
  <conditionalFormatting sqref="F16:N16">
    <cfRule type="cellIs" dxfId="1877" priority="1753" operator="greaterThan">
      <formula>0</formula>
    </cfRule>
  </conditionalFormatting>
  <conditionalFormatting sqref="F16:N16">
    <cfRule type="cellIs" dxfId="1876" priority="1752" operator="greaterThan">
      <formula>0</formula>
    </cfRule>
  </conditionalFormatting>
  <conditionalFormatting sqref="F16:N16">
    <cfRule type="cellIs" dxfId="1875" priority="1751" operator="greaterThan">
      <formula>0</formula>
    </cfRule>
  </conditionalFormatting>
  <conditionalFormatting sqref="F16:N16">
    <cfRule type="cellIs" dxfId="1874" priority="1750" operator="greaterThan">
      <formula>0</formula>
    </cfRule>
  </conditionalFormatting>
  <conditionalFormatting sqref="F16:N16">
    <cfRule type="cellIs" dxfId="1873" priority="1749" operator="greaterThan">
      <formula>0</formula>
    </cfRule>
  </conditionalFormatting>
  <conditionalFormatting sqref="F16:N16">
    <cfRule type="cellIs" dxfId="1872" priority="1748" operator="greaterThan">
      <formula>0</formula>
    </cfRule>
  </conditionalFormatting>
  <conditionalFormatting sqref="F16:N16">
    <cfRule type="cellIs" dxfId="1871" priority="1747" operator="greaterThan">
      <formula>0</formula>
    </cfRule>
  </conditionalFormatting>
  <conditionalFormatting sqref="F16:N16">
    <cfRule type="cellIs" dxfId="1870" priority="1746" operator="greaterThan">
      <formula>0</formula>
    </cfRule>
  </conditionalFormatting>
  <conditionalFormatting sqref="F16:N16">
    <cfRule type="cellIs" dxfId="1869" priority="1745" operator="greaterThan">
      <formula>0</formula>
    </cfRule>
  </conditionalFormatting>
  <conditionalFormatting sqref="N16">
    <cfRule type="cellIs" dxfId="1868" priority="1744" operator="greaterThan">
      <formula>0</formula>
    </cfRule>
  </conditionalFormatting>
  <conditionalFormatting sqref="N16">
    <cfRule type="cellIs" dxfId="1867" priority="1743" operator="greaterThan">
      <formula>0</formula>
    </cfRule>
  </conditionalFormatting>
  <conditionalFormatting sqref="N16">
    <cfRule type="cellIs" dxfId="1866" priority="1742" operator="greaterThan">
      <formula>0</formula>
    </cfRule>
  </conditionalFormatting>
  <conditionalFormatting sqref="N16">
    <cfRule type="cellIs" dxfId="1865" priority="1741" operator="greaterThan">
      <formula>0</formula>
    </cfRule>
  </conditionalFormatting>
  <conditionalFormatting sqref="N16">
    <cfRule type="cellIs" dxfId="1864" priority="1740" operator="greaterThan">
      <formula>0</formula>
    </cfRule>
  </conditionalFormatting>
  <conditionalFormatting sqref="N16">
    <cfRule type="cellIs" dxfId="1863" priority="1739" operator="greaterThan">
      <formula>0</formula>
    </cfRule>
  </conditionalFormatting>
  <conditionalFormatting sqref="N16">
    <cfRule type="cellIs" dxfId="1862" priority="1738" operator="greaterThan">
      <formula>0</formula>
    </cfRule>
  </conditionalFormatting>
  <conditionalFormatting sqref="N16">
    <cfRule type="cellIs" dxfId="1861" priority="1737" operator="greaterThan">
      <formula>0</formula>
    </cfRule>
  </conditionalFormatting>
  <conditionalFormatting sqref="N16">
    <cfRule type="cellIs" dxfId="1860" priority="1736" operator="greaterThan">
      <formula>0</formula>
    </cfRule>
  </conditionalFormatting>
  <conditionalFormatting sqref="N16">
    <cfRule type="cellIs" dxfId="1859" priority="1735" operator="greaterThan">
      <formula>0</formula>
    </cfRule>
  </conditionalFormatting>
  <conditionalFormatting sqref="N16">
    <cfRule type="cellIs" dxfId="1858" priority="1734" operator="greaterThan">
      <formula>0</formula>
    </cfRule>
  </conditionalFormatting>
  <conditionalFormatting sqref="N16">
    <cfRule type="cellIs" dxfId="1857" priority="1733" operator="greaterThan">
      <formula>0</formula>
    </cfRule>
  </conditionalFormatting>
  <conditionalFormatting sqref="N16">
    <cfRule type="cellIs" dxfId="1856" priority="1732" operator="greaterThan">
      <formula>0</formula>
    </cfRule>
  </conditionalFormatting>
  <conditionalFormatting sqref="N16">
    <cfRule type="cellIs" dxfId="1855" priority="1731" operator="greaterThan">
      <formula>0</formula>
    </cfRule>
  </conditionalFormatting>
  <conditionalFormatting sqref="N16">
    <cfRule type="cellIs" dxfId="1854" priority="1730" operator="greaterThan">
      <formula>0</formula>
    </cfRule>
  </conditionalFormatting>
  <conditionalFormatting sqref="N16">
    <cfRule type="cellIs" dxfId="1853" priority="1729" operator="greaterThan">
      <formula>0</formula>
    </cfRule>
  </conditionalFormatting>
  <conditionalFormatting sqref="N16">
    <cfRule type="cellIs" dxfId="1852" priority="1728" operator="greaterThan">
      <formula>0</formula>
    </cfRule>
  </conditionalFormatting>
  <conditionalFormatting sqref="N16">
    <cfRule type="cellIs" dxfId="1851" priority="1727" operator="greaterThan">
      <formula>0</formula>
    </cfRule>
  </conditionalFormatting>
  <conditionalFormatting sqref="N16">
    <cfRule type="cellIs" dxfId="1850" priority="1726" operator="greaterThan">
      <formula>0</formula>
    </cfRule>
  </conditionalFormatting>
  <conditionalFormatting sqref="N16">
    <cfRule type="cellIs" dxfId="1849" priority="1725" operator="greaterThan">
      <formula>0</formula>
    </cfRule>
  </conditionalFormatting>
  <conditionalFormatting sqref="N16">
    <cfRule type="cellIs" dxfId="1848" priority="1724" operator="greaterThan">
      <formula>0</formula>
    </cfRule>
  </conditionalFormatting>
  <conditionalFormatting sqref="N16">
    <cfRule type="cellIs" dxfId="1847" priority="1723" operator="greaterThan">
      <formula>0</formula>
    </cfRule>
  </conditionalFormatting>
  <conditionalFormatting sqref="N16">
    <cfRule type="cellIs" dxfId="1846" priority="1722" operator="greaterThan">
      <formula>0</formula>
    </cfRule>
  </conditionalFormatting>
  <conditionalFormatting sqref="N16">
    <cfRule type="cellIs" dxfId="1845" priority="1721" operator="greaterThan">
      <formula>0</formula>
    </cfRule>
  </conditionalFormatting>
  <conditionalFormatting sqref="N16">
    <cfRule type="cellIs" dxfId="1844" priority="1720" operator="greaterThan">
      <formula>0</formula>
    </cfRule>
  </conditionalFormatting>
  <conditionalFormatting sqref="N16">
    <cfRule type="cellIs" dxfId="1843" priority="1719" operator="greaterThan">
      <formula>0</formula>
    </cfRule>
  </conditionalFormatting>
  <conditionalFormatting sqref="N16">
    <cfRule type="cellIs" dxfId="1842" priority="1718" operator="greaterThan">
      <formula>0</formula>
    </cfRule>
  </conditionalFormatting>
  <conditionalFormatting sqref="N16">
    <cfRule type="cellIs" dxfId="1841" priority="1717" operator="greaterThan">
      <formula>0</formula>
    </cfRule>
  </conditionalFormatting>
  <conditionalFormatting sqref="N16">
    <cfRule type="cellIs" dxfId="1840" priority="1716" operator="greaterThan">
      <formula>0</formula>
    </cfRule>
  </conditionalFormatting>
  <conditionalFormatting sqref="N16">
    <cfRule type="cellIs" dxfId="1839" priority="1715" operator="greaterThan">
      <formula>0</formula>
    </cfRule>
  </conditionalFormatting>
  <conditionalFormatting sqref="N16">
    <cfRule type="cellIs" dxfId="1838" priority="1714" operator="greaterThan">
      <formula>0</formula>
    </cfRule>
  </conditionalFormatting>
  <conditionalFormatting sqref="N16">
    <cfRule type="cellIs" dxfId="1837" priority="1713" operator="greaterThan">
      <formula>0</formula>
    </cfRule>
  </conditionalFormatting>
  <conditionalFormatting sqref="N16">
    <cfRule type="cellIs" dxfId="1836" priority="1712" operator="greaterThan">
      <formula>0</formula>
    </cfRule>
  </conditionalFormatting>
  <conditionalFormatting sqref="N16">
    <cfRule type="cellIs" dxfId="1835" priority="1711" operator="greaterThan">
      <formula>0</formula>
    </cfRule>
  </conditionalFormatting>
  <conditionalFormatting sqref="N16">
    <cfRule type="cellIs" dxfId="1834" priority="1710" operator="greaterThan">
      <formula>0</formula>
    </cfRule>
  </conditionalFormatting>
  <conditionalFormatting sqref="N16">
    <cfRule type="cellIs" dxfId="1833" priority="1709" operator="greaterThan">
      <formula>0</formula>
    </cfRule>
  </conditionalFormatting>
  <conditionalFormatting sqref="N16">
    <cfRule type="cellIs" dxfId="1832" priority="1708" operator="greaterThan">
      <formula>0</formula>
    </cfRule>
  </conditionalFormatting>
  <conditionalFormatting sqref="N16">
    <cfRule type="cellIs" dxfId="1831" priority="1707" operator="greaterThan">
      <formula>0</formula>
    </cfRule>
  </conditionalFormatting>
  <conditionalFormatting sqref="F16:N16">
    <cfRule type="cellIs" dxfId="1830" priority="1706" operator="greaterThan">
      <formula>0</formula>
    </cfRule>
  </conditionalFormatting>
  <conditionalFormatting sqref="F16:N16">
    <cfRule type="cellIs" dxfId="1829" priority="1705" operator="greaterThan">
      <formula>0</formula>
    </cfRule>
  </conditionalFormatting>
  <conditionalFormatting sqref="F16:N16">
    <cfRule type="cellIs" dxfId="1828" priority="1704" operator="greaterThan">
      <formula>0</formula>
    </cfRule>
  </conditionalFormatting>
  <conditionalFormatting sqref="F16:N16">
    <cfRule type="cellIs" dxfId="1827" priority="1703" operator="greaterThan">
      <formula>0</formula>
    </cfRule>
  </conditionalFormatting>
  <conditionalFormatting sqref="F16:N16">
    <cfRule type="cellIs" dxfId="1826" priority="1702" operator="greaterThan">
      <formula>0</formula>
    </cfRule>
  </conditionalFormatting>
  <conditionalFormatting sqref="F16:N16">
    <cfRule type="cellIs" dxfId="1825" priority="1701" operator="greaterThan">
      <formula>0</formula>
    </cfRule>
  </conditionalFormatting>
  <conditionalFormatting sqref="F16:N16">
    <cfRule type="cellIs" dxfId="1824" priority="1700" operator="greaterThan">
      <formula>0</formula>
    </cfRule>
  </conditionalFormatting>
  <conditionalFormatting sqref="F16:N16">
    <cfRule type="cellIs" dxfId="1823" priority="1699" operator="greaterThan">
      <formula>0</formula>
    </cfRule>
  </conditionalFormatting>
  <conditionalFormatting sqref="F16:N16">
    <cfRule type="cellIs" dxfId="1822" priority="1698" operator="greaterThan">
      <formula>0</formula>
    </cfRule>
  </conditionalFormatting>
  <conditionalFormatting sqref="F16:N16">
    <cfRule type="cellIs" dxfId="1821" priority="1697" operator="greaterThan">
      <formula>0</formula>
    </cfRule>
  </conditionalFormatting>
  <conditionalFormatting sqref="F16:N16">
    <cfRule type="cellIs" dxfId="1820" priority="1696" operator="greaterThan">
      <formula>0</formula>
    </cfRule>
  </conditionalFormatting>
  <conditionalFormatting sqref="F16:N16">
    <cfRule type="cellIs" dxfId="1819" priority="1695" operator="greaterThan">
      <formula>0</formula>
    </cfRule>
  </conditionalFormatting>
  <conditionalFormatting sqref="F16:N16">
    <cfRule type="cellIs" dxfId="1818" priority="1694" operator="greaterThan">
      <formula>0</formula>
    </cfRule>
  </conditionalFormatting>
  <conditionalFormatting sqref="F16:N16">
    <cfRule type="cellIs" dxfId="1817" priority="1693" operator="greaterThan">
      <formula>0</formula>
    </cfRule>
  </conditionalFormatting>
  <conditionalFormatting sqref="F16:N16">
    <cfRule type="cellIs" dxfId="1816" priority="1692" operator="greaterThan">
      <formula>0</formula>
    </cfRule>
  </conditionalFormatting>
  <conditionalFormatting sqref="F16:N16">
    <cfRule type="cellIs" dxfId="1815" priority="1691" operator="greaterThan">
      <formula>0</formula>
    </cfRule>
  </conditionalFormatting>
  <conditionalFormatting sqref="F16:N16">
    <cfRule type="cellIs" dxfId="1814" priority="1690" operator="greaterThan">
      <formula>0</formula>
    </cfRule>
  </conditionalFormatting>
  <conditionalFormatting sqref="F16:N16">
    <cfRule type="cellIs" dxfId="1813" priority="1689" operator="greaterThan">
      <formula>0</formula>
    </cfRule>
  </conditionalFormatting>
  <conditionalFormatting sqref="F16:N16">
    <cfRule type="cellIs" dxfId="1812" priority="1688" operator="greaterThan">
      <formula>0</formula>
    </cfRule>
  </conditionalFormatting>
  <conditionalFormatting sqref="F16:N16">
    <cfRule type="cellIs" dxfId="1811" priority="1687" operator="greaterThan">
      <formula>0</formula>
    </cfRule>
  </conditionalFormatting>
  <conditionalFormatting sqref="F16:N16">
    <cfRule type="cellIs" dxfId="1810" priority="1686" operator="greaterThan">
      <formula>0</formula>
    </cfRule>
  </conditionalFormatting>
  <conditionalFormatting sqref="F16:N16">
    <cfRule type="cellIs" dxfId="1809" priority="1685" operator="greaterThan">
      <formula>0</formula>
    </cfRule>
  </conditionalFormatting>
  <conditionalFormatting sqref="F16:N16">
    <cfRule type="cellIs" dxfId="1808" priority="1684" operator="greaterThan">
      <formula>0</formula>
    </cfRule>
  </conditionalFormatting>
  <conditionalFormatting sqref="F16:N16">
    <cfRule type="cellIs" dxfId="1807" priority="1683" operator="greaterThan">
      <formula>0</formula>
    </cfRule>
  </conditionalFormatting>
  <conditionalFormatting sqref="F16:N16">
    <cfRule type="cellIs" dxfId="1806" priority="1682" operator="greaterThan">
      <formula>0</formula>
    </cfRule>
  </conditionalFormatting>
  <conditionalFormatting sqref="F16:N16">
    <cfRule type="cellIs" dxfId="1805" priority="1681" operator="greaterThan">
      <formula>0</formula>
    </cfRule>
  </conditionalFormatting>
  <conditionalFormatting sqref="F16:N16">
    <cfRule type="cellIs" dxfId="1804" priority="1680" operator="greaterThan">
      <formula>0</formula>
    </cfRule>
  </conditionalFormatting>
  <conditionalFormatting sqref="F16:N16">
    <cfRule type="cellIs" dxfId="1803" priority="1679" operator="greaterThan">
      <formula>0</formula>
    </cfRule>
  </conditionalFormatting>
  <conditionalFormatting sqref="F16:N16">
    <cfRule type="cellIs" dxfId="1802" priority="1678" operator="greaterThan">
      <formula>0</formula>
    </cfRule>
  </conditionalFormatting>
  <conditionalFormatting sqref="F16:N16">
    <cfRule type="cellIs" dxfId="1801" priority="1677" operator="greaterThan">
      <formula>0</formula>
    </cfRule>
  </conditionalFormatting>
  <conditionalFormatting sqref="F16:N16">
    <cfRule type="cellIs" dxfId="1800" priority="1676" operator="greaterThan">
      <formula>0</formula>
    </cfRule>
  </conditionalFormatting>
  <conditionalFormatting sqref="F16:N16">
    <cfRule type="cellIs" dxfId="1799" priority="1675" operator="greaterThan">
      <formula>0</formula>
    </cfRule>
  </conditionalFormatting>
  <conditionalFormatting sqref="F16:N16">
    <cfRule type="cellIs" dxfId="1798" priority="1674" operator="greaterThan">
      <formula>0</formula>
    </cfRule>
  </conditionalFormatting>
  <conditionalFormatting sqref="F16:N16">
    <cfRule type="cellIs" dxfId="1797" priority="1673" operator="greaterThan">
      <formula>0</formula>
    </cfRule>
  </conditionalFormatting>
  <conditionalFormatting sqref="F16:N16">
    <cfRule type="cellIs" dxfId="1796" priority="1672" operator="greaterThan">
      <formula>0</formula>
    </cfRule>
  </conditionalFormatting>
  <conditionalFormatting sqref="F16:N16">
    <cfRule type="cellIs" dxfId="1795" priority="1671" operator="greaterThan">
      <formula>0</formula>
    </cfRule>
  </conditionalFormatting>
  <conditionalFormatting sqref="F16:N16">
    <cfRule type="cellIs" dxfId="1794" priority="1670" operator="greaterThan">
      <formula>0</formula>
    </cfRule>
  </conditionalFormatting>
  <conditionalFormatting sqref="F16:N16">
    <cfRule type="cellIs" dxfId="1793" priority="1669" operator="greaterThan">
      <formula>0</formula>
    </cfRule>
  </conditionalFormatting>
  <conditionalFormatting sqref="N16">
    <cfRule type="cellIs" dxfId="1792" priority="1668" operator="greaterThan">
      <formula>0</formula>
    </cfRule>
  </conditionalFormatting>
  <conditionalFormatting sqref="N16">
    <cfRule type="cellIs" dxfId="1791" priority="1667" operator="greaterThan">
      <formula>0</formula>
    </cfRule>
  </conditionalFormatting>
  <conditionalFormatting sqref="N16">
    <cfRule type="cellIs" dxfId="1790" priority="1666" operator="greaterThan">
      <formula>0</formula>
    </cfRule>
  </conditionalFormatting>
  <conditionalFormatting sqref="N16">
    <cfRule type="cellIs" dxfId="1789" priority="1665" operator="greaterThan">
      <formula>0</formula>
    </cfRule>
  </conditionalFormatting>
  <conditionalFormatting sqref="N16">
    <cfRule type="cellIs" dxfId="1788" priority="1664" operator="greaterThan">
      <formula>0</formula>
    </cfRule>
  </conditionalFormatting>
  <conditionalFormatting sqref="N16">
    <cfRule type="cellIs" dxfId="1787" priority="1663" operator="greaterThan">
      <formula>0</formula>
    </cfRule>
  </conditionalFormatting>
  <conditionalFormatting sqref="N16">
    <cfRule type="cellIs" dxfId="1786" priority="1662" operator="greaterThan">
      <formula>0</formula>
    </cfRule>
  </conditionalFormatting>
  <conditionalFormatting sqref="N16">
    <cfRule type="cellIs" dxfId="1785" priority="1661" operator="greaterThan">
      <formula>0</formula>
    </cfRule>
  </conditionalFormatting>
  <conditionalFormatting sqref="N16">
    <cfRule type="cellIs" dxfId="1784" priority="1660" operator="greaterThan">
      <formula>0</formula>
    </cfRule>
  </conditionalFormatting>
  <conditionalFormatting sqref="N16">
    <cfRule type="cellIs" dxfId="1783" priority="1659" operator="greaterThan">
      <formula>0</formula>
    </cfRule>
  </conditionalFormatting>
  <conditionalFormatting sqref="N16">
    <cfRule type="cellIs" dxfId="1782" priority="1658" operator="greaterThan">
      <formula>0</formula>
    </cfRule>
  </conditionalFormatting>
  <conditionalFormatting sqref="N16">
    <cfRule type="cellIs" dxfId="1781" priority="1657" operator="greaterThan">
      <formula>0</formula>
    </cfRule>
  </conditionalFormatting>
  <conditionalFormatting sqref="N16">
    <cfRule type="cellIs" dxfId="1780" priority="1656" operator="greaterThan">
      <formula>0</formula>
    </cfRule>
  </conditionalFormatting>
  <conditionalFormatting sqref="N16">
    <cfRule type="cellIs" dxfId="1779" priority="1655" operator="greaterThan">
      <formula>0</formula>
    </cfRule>
  </conditionalFormatting>
  <conditionalFormatting sqref="N16">
    <cfRule type="cellIs" dxfId="1778" priority="1654" operator="greaterThan">
      <formula>0</formula>
    </cfRule>
  </conditionalFormatting>
  <conditionalFormatting sqref="N16">
    <cfRule type="cellIs" dxfId="1777" priority="1653" operator="greaterThan">
      <formula>0</formula>
    </cfRule>
  </conditionalFormatting>
  <conditionalFormatting sqref="N16">
    <cfRule type="cellIs" dxfId="1776" priority="1652" operator="greaterThan">
      <formula>0</formula>
    </cfRule>
  </conditionalFormatting>
  <conditionalFormatting sqref="N16">
    <cfRule type="cellIs" dxfId="1775" priority="1651" operator="greaterThan">
      <formula>0</formula>
    </cfRule>
  </conditionalFormatting>
  <conditionalFormatting sqref="N16">
    <cfRule type="cellIs" dxfId="1774" priority="1650" operator="greaterThan">
      <formula>0</formula>
    </cfRule>
  </conditionalFormatting>
  <conditionalFormatting sqref="N16">
    <cfRule type="cellIs" dxfId="1773" priority="1649" operator="greaterThan">
      <formula>0</formula>
    </cfRule>
  </conditionalFormatting>
  <conditionalFormatting sqref="N16">
    <cfRule type="cellIs" dxfId="1772" priority="1648" operator="greaterThan">
      <formula>0</formula>
    </cfRule>
  </conditionalFormatting>
  <conditionalFormatting sqref="N16">
    <cfRule type="cellIs" dxfId="1771" priority="1647" operator="greaterThan">
      <formula>0</formula>
    </cfRule>
  </conditionalFormatting>
  <conditionalFormatting sqref="N16">
    <cfRule type="cellIs" dxfId="1770" priority="1646" operator="greaterThan">
      <formula>0</formula>
    </cfRule>
  </conditionalFormatting>
  <conditionalFormatting sqref="N16">
    <cfRule type="cellIs" dxfId="1769" priority="1645" operator="greaterThan">
      <formula>0</formula>
    </cfRule>
  </conditionalFormatting>
  <conditionalFormatting sqref="N16">
    <cfRule type="cellIs" dxfId="1768" priority="1644" operator="greaterThan">
      <formula>0</formula>
    </cfRule>
  </conditionalFormatting>
  <conditionalFormatting sqref="N16">
    <cfRule type="cellIs" dxfId="1767" priority="1643" operator="greaterThan">
      <formula>0</formula>
    </cfRule>
  </conditionalFormatting>
  <conditionalFormatting sqref="N16">
    <cfRule type="cellIs" dxfId="1766" priority="1642" operator="greaterThan">
      <formula>0</formula>
    </cfRule>
  </conditionalFormatting>
  <conditionalFormatting sqref="N16">
    <cfRule type="cellIs" dxfId="1765" priority="1641" operator="greaterThan">
      <formula>0</formula>
    </cfRule>
  </conditionalFormatting>
  <conditionalFormatting sqref="N16">
    <cfRule type="cellIs" dxfId="1764" priority="1640" operator="greaterThan">
      <formula>0</formula>
    </cfRule>
  </conditionalFormatting>
  <conditionalFormatting sqref="N16">
    <cfRule type="cellIs" dxfId="1763" priority="1639" operator="greaterThan">
      <formula>0</formula>
    </cfRule>
  </conditionalFormatting>
  <conditionalFormatting sqref="N16">
    <cfRule type="cellIs" dxfId="1762" priority="1638" operator="greaterThan">
      <formula>0</formula>
    </cfRule>
  </conditionalFormatting>
  <conditionalFormatting sqref="N16">
    <cfRule type="cellIs" dxfId="1761" priority="1637" operator="greaterThan">
      <formula>0</formula>
    </cfRule>
  </conditionalFormatting>
  <conditionalFormatting sqref="N16">
    <cfRule type="cellIs" dxfId="1760" priority="1636" operator="greaterThan">
      <formula>0</formula>
    </cfRule>
  </conditionalFormatting>
  <conditionalFormatting sqref="N16">
    <cfRule type="cellIs" dxfId="1759" priority="1635" operator="greaterThan">
      <formula>0</formula>
    </cfRule>
  </conditionalFormatting>
  <conditionalFormatting sqref="N16">
    <cfRule type="cellIs" dxfId="1758" priority="1634" operator="greaterThan">
      <formula>0</formula>
    </cfRule>
  </conditionalFormatting>
  <conditionalFormatting sqref="N16">
    <cfRule type="cellIs" dxfId="1757" priority="1633" operator="greaterThan">
      <formula>0</formula>
    </cfRule>
  </conditionalFormatting>
  <conditionalFormatting sqref="N16">
    <cfRule type="cellIs" dxfId="1756" priority="1632" operator="greaterThan">
      <formula>0</formula>
    </cfRule>
  </conditionalFormatting>
  <conditionalFormatting sqref="N16">
    <cfRule type="cellIs" dxfId="1755" priority="1631" operator="greaterThan">
      <formula>0</formula>
    </cfRule>
  </conditionalFormatting>
  <conditionalFormatting sqref="F16:N16">
    <cfRule type="cellIs" dxfId="1754" priority="1630" operator="greaterThan">
      <formula>0</formula>
    </cfRule>
  </conditionalFormatting>
  <conditionalFormatting sqref="F16:N16">
    <cfRule type="cellIs" dxfId="1753" priority="1629" operator="greaterThan">
      <formula>0</formula>
    </cfRule>
  </conditionalFormatting>
  <conditionalFormatting sqref="F16:N16">
    <cfRule type="cellIs" dxfId="1752" priority="1628" operator="greaterThan">
      <formula>0</formula>
    </cfRule>
  </conditionalFormatting>
  <conditionalFormatting sqref="F16:N16">
    <cfRule type="cellIs" dxfId="1751" priority="1627" operator="greaterThan">
      <formula>0</formula>
    </cfRule>
  </conditionalFormatting>
  <conditionalFormatting sqref="F16:N16">
    <cfRule type="cellIs" dxfId="1750" priority="1626" operator="greaterThan">
      <formula>0</formula>
    </cfRule>
  </conditionalFormatting>
  <conditionalFormatting sqref="F16:N16">
    <cfRule type="cellIs" dxfId="1749" priority="1625" operator="greaterThan">
      <formula>0</formula>
    </cfRule>
  </conditionalFormatting>
  <conditionalFormatting sqref="F16:N16">
    <cfRule type="cellIs" dxfId="1748" priority="1624" operator="greaterThan">
      <formula>0</formula>
    </cfRule>
  </conditionalFormatting>
  <conditionalFormatting sqref="F16:N16">
    <cfRule type="cellIs" dxfId="1747" priority="1623" operator="greaterThan">
      <formula>0</formula>
    </cfRule>
  </conditionalFormatting>
  <conditionalFormatting sqref="F16:N16">
    <cfRule type="cellIs" dxfId="1746" priority="1622" operator="greaterThan">
      <formula>0</formula>
    </cfRule>
  </conditionalFormatting>
  <conditionalFormatting sqref="F16:N16">
    <cfRule type="cellIs" dxfId="1745" priority="1621" operator="greaterThan">
      <formula>0</formula>
    </cfRule>
  </conditionalFormatting>
  <conditionalFormatting sqref="F16:N16">
    <cfRule type="cellIs" dxfId="1744" priority="1620" operator="greaterThan">
      <formula>0</formula>
    </cfRule>
  </conditionalFormatting>
  <conditionalFormatting sqref="F16:N16">
    <cfRule type="cellIs" dxfId="1743" priority="1619" operator="greaterThan">
      <formula>0</formula>
    </cfRule>
  </conditionalFormatting>
  <conditionalFormatting sqref="F16:N16">
    <cfRule type="cellIs" dxfId="1742" priority="1618" operator="greaterThan">
      <formula>0</formula>
    </cfRule>
  </conditionalFormatting>
  <conditionalFormatting sqref="F16:N16">
    <cfRule type="cellIs" dxfId="1741" priority="1617" operator="greaterThan">
      <formula>0</formula>
    </cfRule>
  </conditionalFormatting>
  <conditionalFormatting sqref="F16:N16">
    <cfRule type="cellIs" dxfId="1740" priority="1616" operator="greaterThan">
      <formula>0</formula>
    </cfRule>
  </conditionalFormatting>
  <conditionalFormatting sqref="F16:N16">
    <cfRule type="cellIs" dxfId="1739" priority="1615" operator="greaterThan">
      <formula>0</formula>
    </cfRule>
  </conditionalFormatting>
  <conditionalFormatting sqref="F16:N16">
    <cfRule type="cellIs" dxfId="1738" priority="1614" operator="greaterThan">
      <formula>0</formula>
    </cfRule>
  </conditionalFormatting>
  <conditionalFormatting sqref="F16:N16">
    <cfRule type="cellIs" dxfId="1737" priority="1613" operator="greaterThan">
      <formula>0</formula>
    </cfRule>
  </conditionalFormatting>
  <conditionalFormatting sqref="F16:N16">
    <cfRule type="cellIs" dxfId="1736" priority="1612" operator="greaterThan">
      <formula>0</formula>
    </cfRule>
  </conditionalFormatting>
  <conditionalFormatting sqref="F16:N16">
    <cfRule type="cellIs" dxfId="1735" priority="1611" operator="greaterThan">
      <formula>0</formula>
    </cfRule>
  </conditionalFormatting>
  <conditionalFormatting sqref="F16:N16">
    <cfRule type="cellIs" dxfId="1734" priority="1610" operator="greaterThan">
      <formula>0</formula>
    </cfRule>
  </conditionalFormatting>
  <conditionalFormatting sqref="F16:N16">
    <cfRule type="cellIs" dxfId="1733" priority="1609" operator="greaterThan">
      <formula>0</formula>
    </cfRule>
  </conditionalFormatting>
  <conditionalFormatting sqref="F16:N16">
    <cfRule type="cellIs" dxfId="1732" priority="1608" operator="greaterThan">
      <formula>0</formula>
    </cfRule>
  </conditionalFormatting>
  <conditionalFormatting sqref="F16:N16">
    <cfRule type="cellIs" dxfId="1731" priority="1607" operator="greaterThan">
      <formula>0</formula>
    </cfRule>
  </conditionalFormatting>
  <conditionalFormatting sqref="F16:N16">
    <cfRule type="cellIs" dxfId="1730" priority="1606" operator="greaterThan">
      <formula>0</formula>
    </cfRule>
  </conditionalFormatting>
  <conditionalFormatting sqref="F16:N16">
    <cfRule type="cellIs" dxfId="1729" priority="1605" operator="greaterThan">
      <formula>0</formula>
    </cfRule>
  </conditionalFormatting>
  <conditionalFormatting sqref="F16:N16">
    <cfRule type="cellIs" dxfId="1728" priority="1604" operator="greaterThan">
      <formula>0</formula>
    </cfRule>
  </conditionalFormatting>
  <conditionalFormatting sqref="F16:N16">
    <cfRule type="cellIs" dxfId="1727" priority="1603" operator="greaterThan">
      <formula>0</formula>
    </cfRule>
  </conditionalFormatting>
  <conditionalFormatting sqref="F16:N16">
    <cfRule type="cellIs" dxfId="1726" priority="1602" operator="greaterThan">
      <formula>0</formula>
    </cfRule>
  </conditionalFormatting>
  <conditionalFormatting sqref="F16:N16">
    <cfRule type="cellIs" dxfId="1725" priority="1601" operator="greaterThan">
      <formula>0</formula>
    </cfRule>
  </conditionalFormatting>
  <conditionalFormatting sqref="F16:N16">
    <cfRule type="cellIs" dxfId="1724" priority="1600" operator="greaterThan">
      <formula>0</formula>
    </cfRule>
  </conditionalFormatting>
  <conditionalFormatting sqref="F16:N16">
    <cfRule type="cellIs" dxfId="1723" priority="1599" operator="greaterThan">
      <formula>0</formula>
    </cfRule>
  </conditionalFormatting>
  <conditionalFormatting sqref="F16:N16">
    <cfRule type="cellIs" dxfId="1722" priority="1598" operator="greaterThan">
      <formula>0</formula>
    </cfRule>
  </conditionalFormatting>
  <conditionalFormatting sqref="F16:N16">
    <cfRule type="cellIs" dxfId="1721" priority="1597" operator="greaterThan">
      <formula>0</formula>
    </cfRule>
  </conditionalFormatting>
  <conditionalFormatting sqref="F16:N16">
    <cfRule type="cellIs" dxfId="1720" priority="1596" operator="greaterThan">
      <formula>0</formula>
    </cfRule>
  </conditionalFormatting>
  <conditionalFormatting sqref="F16:N16">
    <cfRule type="cellIs" dxfId="1719" priority="1595" operator="greaterThan">
      <formula>0</formula>
    </cfRule>
  </conditionalFormatting>
  <conditionalFormatting sqref="F16:N16">
    <cfRule type="cellIs" dxfId="1718" priority="1594" operator="greaterThan">
      <formula>0</formula>
    </cfRule>
  </conditionalFormatting>
  <conditionalFormatting sqref="F16:N16">
    <cfRule type="cellIs" dxfId="1717" priority="1593" operator="greaterThan">
      <formula>0</formula>
    </cfRule>
  </conditionalFormatting>
  <conditionalFormatting sqref="N16">
    <cfRule type="cellIs" dxfId="1716" priority="1592" operator="greaterThan">
      <formula>0</formula>
    </cfRule>
  </conditionalFormatting>
  <conditionalFormatting sqref="N16">
    <cfRule type="cellIs" dxfId="1715" priority="1591" operator="greaterThan">
      <formula>0</formula>
    </cfRule>
  </conditionalFormatting>
  <conditionalFormatting sqref="N16">
    <cfRule type="cellIs" dxfId="1714" priority="1590" operator="greaterThan">
      <formula>0</formula>
    </cfRule>
  </conditionalFormatting>
  <conditionalFormatting sqref="N16">
    <cfRule type="cellIs" dxfId="1713" priority="1589" operator="greaterThan">
      <formula>0</formula>
    </cfRule>
  </conditionalFormatting>
  <conditionalFormatting sqref="N16">
    <cfRule type="cellIs" dxfId="1712" priority="1588" operator="greaterThan">
      <formula>0</formula>
    </cfRule>
  </conditionalFormatting>
  <conditionalFormatting sqref="N16">
    <cfRule type="cellIs" dxfId="1711" priority="1587" operator="greaterThan">
      <formula>0</formula>
    </cfRule>
  </conditionalFormatting>
  <conditionalFormatting sqref="N16">
    <cfRule type="cellIs" dxfId="1710" priority="1586" operator="greaterThan">
      <formula>0</formula>
    </cfRule>
  </conditionalFormatting>
  <conditionalFormatting sqref="N16">
    <cfRule type="cellIs" dxfId="1709" priority="1585" operator="greaterThan">
      <formula>0</formula>
    </cfRule>
  </conditionalFormatting>
  <conditionalFormatting sqref="N16">
    <cfRule type="cellIs" dxfId="1708" priority="1584" operator="greaterThan">
      <formula>0</formula>
    </cfRule>
  </conditionalFormatting>
  <conditionalFormatting sqref="N16">
    <cfRule type="cellIs" dxfId="1707" priority="1583" operator="greaterThan">
      <formula>0</formula>
    </cfRule>
  </conditionalFormatting>
  <conditionalFormatting sqref="N16">
    <cfRule type="cellIs" dxfId="1706" priority="1582" operator="greaterThan">
      <formula>0</formula>
    </cfRule>
  </conditionalFormatting>
  <conditionalFormatting sqref="N16">
    <cfRule type="cellIs" dxfId="1705" priority="1581" operator="greaterThan">
      <formula>0</formula>
    </cfRule>
  </conditionalFormatting>
  <conditionalFormatting sqref="N16">
    <cfRule type="cellIs" dxfId="1704" priority="1580" operator="greaterThan">
      <formula>0</formula>
    </cfRule>
  </conditionalFormatting>
  <conditionalFormatting sqref="N16">
    <cfRule type="cellIs" dxfId="1703" priority="1579" operator="greaterThan">
      <formula>0</formula>
    </cfRule>
  </conditionalFormatting>
  <conditionalFormatting sqref="N16">
    <cfRule type="cellIs" dxfId="1702" priority="1578" operator="greaterThan">
      <formula>0</formula>
    </cfRule>
  </conditionalFormatting>
  <conditionalFormatting sqref="N16">
    <cfRule type="cellIs" dxfId="1701" priority="1577" operator="greaterThan">
      <formula>0</formula>
    </cfRule>
  </conditionalFormatting>
  <conditionalFormatting sqref="N16">
    <cfRule type="cellIs" dxfId="1700" priority="1576" operator="greaterThan">
      <formula>0</formula>
    </cfRule>
  </conditionalFormatting>
  <conditionalFormatting sqref="N16">
    <cfRule type="cellIs" dxfId="1699" priority="1575" operator="greaterThan">
      <formula>0</formula>
    </cfRule>
  </conditionalFormatting>
  <conditionalFormatting sqref="N16">
    <cfRule type="cellIs" dxfId="1698" priority="1574" operator="greaterThan">
      <formula>0</formula>
    </cfRule>
  </conditionalFormatting>
  <conditionalFormatting sqref="N16">
    <cfRule type="cellIs" dxfId="1697" priority="1573" operator="greaterThan">
      <formula>0</formula>
    </cfRule>
  </conditionalFormatting>
  <conditionalFormatting sqref="N16">
    <cfRule type="cellIs" dxfId="1696" priority="1572" operator="greaterThan">
      <formula>0</formula>
    </cfRule>
  </conditionalFormatting>
  <conditionalFormatting sqref="N16">
    <cfRule type="cellIs" dxfId="1695" priority="1571" operator="greaterThan">
      <formula>0</formula>
    </cfRule>
  </conditionalFormatting>
  <conditionalFormatting sqref="N16">
    <cfRule type="cellIs" dxfId="1694" priority="1570" operator="greaterThan">
      <formula>0</formula>
    </cfRule>
  </conditionalFormatting>
  <conditionalFormatting sqref="N16">
    <cfRule type="cellIs" dxfId="1693" priority="1569" operator="greaterThan">
      <formula>0</formula>
    </cfRule>
  </conditionalFormatting>
  <conditionalFormatting sqref="N16">
    <cfRule type="cellIs" dxfId="1692" priority="1568" operator="greaterThan">
      <formula>0</formula>
    </cfRule>
  </conditionalFormatting>
  <conditionalFormatting sqref="N16">
    <cfRule type="cellIs" dxfId="1691" priority="1567" operator="greaterThan">
      <formula>0</formula>
    </cfRule>
  </conditionalFormatting>
  <conditionalFormatting sqref="N16">
    <cfRule type="cellIs" dxfId="1690" priority="1566" operator="greaterThan">
      <formula>0</formula>
    </cfRule>
  </conditionalFormatting>
  <conditionalFormatting sqref="N16">
    <cfRule type="cellIs" dxfId="1689" priority="1565" operator="greaterThan">
      <formula>0</formula>
    </cfRule>
  </conditionalFormatting>
  <conditionalFormatting sqref="N16">
    <cfRule type="cellIs" dxfId="1688" priority="1564" operator="greaterThan">
      <formula>0</formula>
    </cfRule>
  </conditionalFormatting>
  <conditionalFormatting sqref="N16">
    <cfRule type="cellIs" dxfId="1687" priority="1563" operator="greaterThan">
      <formula>0</formula>
    </cfRule>
  </conditionalFormatting>
  <conditionalFormatting sqref="N16">
    <cfRule type="cellIs" dxfId="1686" priority="1562" operator="greaterThan">
      <formula>0</formula>
    </cfRule>
  </conditionalFormatting>
  <conditionalFormatting sqref="N16">
    <cfRule type="cellIs" dxfId="1685" priority="1561" operator="greaterThan">
      <formula>0</formula>
    </cfRule>
  </conditionalFormatting>
  <conditionalFormatting sqref="N16">
    <cfRule type="cellIs" dxfId="1684" priority="1560" operator="greaterThan">
      <formula>0</formula>
    </cfRule>
  </conditionalFormatting>
  <conditionalFormatting sqref="N16">
    <cfRule type="cellIs" dxfId="1683" priority="1559" operator="greaterThan">
      <formula>0</formula>
    </cfRule>
  </conditionalFormatting>
  <conditionalFormatting sqref="N16">
    <cfRule type="cellIs" dxfId="1682" priority="1558" operator="greaterThan">
      <formula>0</formula>
    </cfRule>
  </conditionalFormatting>
  <conditionalFormatting sqref="N16">
    <cfRule type="cellIs" dxfId="1681" priority="1557" operator="greaterThan">
      <formula>0</formula>
    </cfRule>
  </conditionalFormatting>
  <conditionalFormatting sqref="N16">
    <cfRule type="cellIs" dxfId="1680" priority="1556" operator="greaterThan">
      <formula>0</formula>
    </cfRule>
  </conditionalFormatting>
  <conditionalFormatting sqref="N16">
    <cfRule type="cellIs" dxfId="1679" priority="1555" operator="greaterThan">
      <formula>0</formula>
    </cfRule>
  </conditionalFormatting>
  <conditionalFormatting sqref="F16:N16">
    <cfRule type="cellIs" dxfId="1678" priority="1554" operator="greaterThan">
      <formula>0</formula>
    </cfRule>
  </conditionalFormatting>
  <conditionalFormatting sqref="F16:N16">
    <cfRule type="cellIs" dxfId="1677" priority="1553" operator="greaterThan">
      <formula>0</formula>
    </cfRule>
  </conditionalFormatting>
  <conditionalFormatting sqref="F16:N16">
    <cfRule type="cellIs" dxfId="1676" priority="1552" operator="greaterThan">
      <formula>0</formula>
    </cfRule>
  </conditionalFormatting>
  <conditionalFormatting sqref="F16:N16">
    <cfRule type="cellIs" dxfId="1675" priority="1551" operator="greaterThan">
      <formula>0</formula>
    </cfRule>
  </conditionalFormatting>
  <conditionalFormatting sqref="F16:N16">
    <cfRule type="cellIs" dxfId="1674" priority="1550" operator="greaterThan">
      <formula>0</formula>
    </cfRule>
  </conditionalFormatting>
  <conditionalFormatting sqref="F16:N16">
    <cfRule type="cellIs" dxfId="1673" priority="1549" operator="greaterThan">
      <formula>0</formula>
    </cfRule>
  </conditionalFormatting>
  <conditionalFormatting sqref="F16:N16">
    <cfRule type="cellIs" dxfId="1672" priority="1548" operator="greaterThan">
      <formula>0</formula>
    </cfRule>
  </conditionalFormatting>
  <conditionalFormatting sqref="F16:N16">
    <cfRule type="cellIs" dxfId="1671" priority="1547" operator="greaterThan">
      <formula>0</formula>
    </cfRule>
  </conditionalFormatting>
  <conditionalFormatting sqref="F16:N16">
    <cfRule type="cellIs" dxfId="1670" priority="1546" operator="greaterThan">
      <formula>0</formula>
    </cfRule>
  </conditionalFormatting>
  <conditionalFormatting sqref="F16:N16">
    <cfRule type="cellIs" dxfId="1669" priority="1545" operator="greaterThan">
      <formula>0</formula>
    </cfRule>
  </conditionalFormatting>
  <conditionalFormatting sqref="F16:N16">
    <cfRule type="cellIs" dxfId="1668" priority="1544" operator="greaterThan">
      <formula>0</formula>
    </cfRule>
  </conditionalFormatting>
  <conditionalFormatting sqref="F16:N16">
    <cfRule type="cellIs" dxfId="1667" priority="1543" operator="greaterThan">
      <formula>0</formula>
    </cfRule>
  </conditionalFormatting>
  <conditionalFormatting sqref="F16:N16">
    <cfRule type="cellIs" dxfId="1666" priority="1542" operator="greaterThan">
      <formula>0</formula>
    </cfRule>
  </conditionalFormatting>
  <conditionalFormatting sqref="F16:N16">
    <cfRule type="cellIs" dxfId="1665" priority="1541" operator="greaterThan">
      <formula>0</formula>
    </cfRule>
  </conditionalFormatting>
  <conditionalFormatting sqref="F16:N16">
    <cfRule type="cellIs" dxfId="1664" priority="1540" operator="greaterThan">
      <formula>0</formula>
    </cfRule>
  </conditionalFormatting>
  <conditionalFormatting sqref="F16:N16">
    <cfRule type="cellIs" dxfId="1663" priority="1539" operator="greaterThan">
      <formula>0</formula>
    </cfRule>
  </conditionalFormatting>
  <conditionalFormatting sqref="F16:N16">
    <cfRule type="cellIs" dxfId="1662" priority="1538" operator="greaterThan">
      <formula>0</formula>
    </cfRule>
  </conditionalFormatting>
  <conditionalFormatting sqref="F16:N16">
    <cfRule type="cellIs" dxfId="1661" priority="1537" operator="greaterThan">
      <formula>0</formula>
    </cfRule>
  </conditionalFormatting>
  <conditionalFormatting sqref="F16:N16">
    <cfRule type="cellIs" dxfId="1660" priority="1536" operator="greaterThan">
      <formula>0</formula>
    </cfRule>
  </conditionalFormatting>
  <conditionalFormatting sqref="F16:N16">
    <cfRule type="cellIs" dxfId="1659" priority="1535" operator="greaterThan">
      <formula>0</formula>
    </cfRule>
  </conditionalFormatting>
  <conditionalFormatting sqref="F16:N16">
    <cfRule type="cellIs" dxfId="1658" priority="1534" operator="greaterThan">
      <formula>0</formula>
    </cfRule>
  </conditionalFormatting>
  <conditionalFormatting sqref="F16:N16">
    <cfRule type="cellIs" dxfId="1657" priority="1533" operator="greaterThan">
      <formula>0</formula>
    </cfRule>
  </conditionalFormatting>
  <conditionalFormatting sqref="F16:N16">
    <cfRule type="cellIs" dxfId="1656" priority="1532" operator="greaterThan">
      <formula>0</formula>
    </cfRule>
  </conditionalFormatting>
  <conditionalFormatting sqref="F16:N16">
    <cfRule type="cellIs" dxfId="1655" priority="1531" operator="greaterThan">
      <formula>0</formula>
    </cfRule>
  </conditionalFormatting>
  <conditionalFormatting sqref="F16:N16">
    <cfRule type="cellIs" dxfId="1654" priority="1530" operator="greaterThan">
      <formula>0</formula>
    </cfRule>
  </conditionalFormatting>
  <conditionalFormatting sqref="F16:N16">
    <cfRule type="cellIs" dxfId="1653" priority="1529" operator="greaterThan">
      <formula>0</formula>
    </cfRule>
  </conditionalFormatting>
  <conditionalFormatting sqref="F16:N16">
    <cfRule type="cellIs" dxfId="1652" priority="1528" operator="greaterThan">
      <formula>0</formula>
    </cfRule>
  </conditionalFormatting>
  <conditionalFormatting sqref="F16:N16">
    <cfRule type="cellIs" dxfId="1651" priority="1527" operator="greaterThan">
      <formula>0</formula>
    </cfRule>
  </conditionalFormatting>
  <conditionalFormatting sqref="F16:N16">
    <cfRule type="cellIs" dxfId="1650" priority="1526" operator="greaterThan">
      <formula>0</formula>
    </cfRule>
  </conditionalFormatting>
  <conditionalFormatting sqref="F16:N16">
    <cfRule type="cellIs" dxfId="1649" priority="1525" operator="greaterThan">
      <formula>0</formula>
    </cfRule>
  </conditionalFormatting>
  <conditionalFormatting sqref="F16:N16">
    <cfRule type="cellIs" dxfId="1648" priority="1524" operator="greaterThan">
      <formula>0</formula>
    </cfRule>
  </conditionalFormatting>
  <conditionalFormatting sqref="F16:N16">
    <cfRule type="cellIs" dxfId="1647" priority="1523" operator="greaterThan">
      <formula>0</formula>
    </cfRule>
  </conditionalFormatting>
  <conditionalFormatting sqref="F16:N16">
    <cfRule type="cellIs" dxfId="1646" priority="1522" operator="greaterThan">
      <formula>0</formula>
    </cfRule>
  </conditionalFormatting>
  <conditionalFormatting sqref="F16:N16">
    <cfRule type="cellIs" dxfId="1645" priority="1521" operator="greaterThan">
      <formula>0</formula>
    </cfRule>
  </conditionalFormatting>
  <conditionalFormatting sqref="F16:N16">
    <cfRule type="cellIs" dxfId="1644" priority="1520" operator="greaterThan">
      <formula>0</formula>
    </cfRule>
  </conditionalFormatting>
  <conditionalFormatting sqref="F16:N16">
    <cfRule type="cellIs" dxfId="1643" priority="1519" operator="greaterThan">
      <formula>0</formula>
    </cfRule>
  </conditionalFormatting>
  <conditionalFormatting sqref="F16:N16">
    <cfRule type="cellIs" dxfId="1642" priority="1518" operator="greaterThan">
      <formula>0</formula>
    </cfRule>
  </conditionalFormatting>
  <conditionalFormatting sqref="F16:N16">
    <cfRule type="cellIs" dxfId="1641" priority="1517" operator="greaterThan">
      <formula>0</formula>
    </cfRule>
  </conditionalFormatting>
  <conditionalFormatting sqref="N16">
    <cfRule type="cellIs" dxfId="1640" priority="1516" operator="greaterThan">
      <formula>0</formula>
    </cfRule>
  </conditionalFormatting>
  <conditionalFormatting sqref="N16">
    <cfRule type="cellIs" dxfId="1639" priority="1515" operator="greaterThan">
      <formula>0</formula>
    </cfRule>
  </conditionalFormatting>
  <conditionalFormatting sqref="N16">
    <cfRule type="cellIs" dxfId="1638" priority="1514" operator="greaterThan">
      <formula>0</formula>
    </cfRule>
  </conditionalFormatting>
  <conditionalFormatting sqref="N16">
    <cfRule type="cellIs" dxfId="1637" priority="1513" operator="greaterThan">
      <formula>0</formula>
    </cfRule>
  </conditionalFormatting>
  <conditionalFormatting sqref="N16">
    <cfRule type="cellIs" dxfId="1636" priority="1512" operator="greaterThan">
      <formula>0</formula>
    </cfRule>
  </conditionalFormatting>
  <conditionalFormatting sqref="N16">
    <cfRule type="cellIs" dxfId="1635" priority="1511" operator="greaterThan">
      <formula>0</formula>
    </cfRule>
  </conditionalFormatting>
  <conditionalFormatting sqref="N16">
    <cfRule type="cellIs" dxfId="1634" priority="1510" operator="greaterThan">
      <formula>0</formula>
    </cfRule>
  </conditionalFormatting>
  <conditionalFormatting sqref="N16">
    <cfRule type="cellIs" dxfId="1633" priority="1509" operator="greaterThan">
      <formula>0</formula>
    </cfRule>
  </conditionalFormatting>
  <conditionalFormatting sqref="N16">
    <cfRule type="cellIs" dxfId="1632" priority="1508" operator="greaterThan">
      <formula>0</formula>
    </cfRule>
  </conditionalFormatting>
  <conditionalFormatting sqref="N16">
    <cfRule type="cellIs" dxfId="1631" priority="1507" operator="greaterThan">
      <formula>0</formula>
    </cfRule>
  </conditionalFormatting>
  <conditionalFormatting sqref="N16">
    <cfRule type="cellIs" dxfId="1630" priority="1506" operator="greaterThan">
      <formula>0</formula>
    </cfRule>
  </conditionalFormatting>
  <conditionalFormatting sqref="N16">
    <cfRule type="cellIs" dxfId="1629" priority="1505" operator="greaterThan">
      <formula>0</formula>
    </cfRule>
  </conditionalFormatting>
  <conditionalFormatting sqref="N16">
    <cfRule type="cellIs" dxfId="1628" priority="1504" operator="greaterThan">
      <formula>0</formula>
    </cfRule>
  </conditionalFormatting>
  <conditionalFormatting sqref="N16">
    <cfRule type="cellIs" dxfId="1627" priority="1503" operator="greaterThan">
      <formula>0</formula>
    </cfRule>
  </conditionalFormatting>
  <conditionalFormatting sqref="N16">
    <cfRule type="cellIs" dxfId="1626" priority="1502" operator="greaterThan">
      <formula>0</formula>
    </cfRule>
  </conditionalFormatting>
  <conditionalFormatting sqref="N16">
    <cfRule type="cellIs" dxfId="1625" priority="1501" operator="greaterThan">
      <formula>0</formula>
    </cfRule>
  </conditionalFormatting>
  <conditionalFormatting sqref="N16">
    <cfRule type="cellIs" dxfId="1624" priority="1500" operator="greaterThan">
      <formula>0</formula>
    </cfRule>
  </conditionalFormatting>
  <conditionalFormatting sqref="N16">
    <cfRule type="cellIs" dxfId="1623" priority="1499" operator="greaterThan">
      <formula>0</formula>
    </cfRule>
  </conditionalFormatting>
  <conditionalFormatting sqref="N16">
    <cfRule type="cellIs" dxfId="1622" priority="1498" operator="greaterThan">
      <formula>0</formula>
    </cfRule>
  </conditionalFormatting>
  <conditionalFormatting sqref="N16">
    <cfRule type="cellIs" dxfId="1621" priority="1497" operator="greaterThan">
      <formula>0</formula>
    </cfRule>
  </conditionalFormatting>
  <conditionalFormatting sqref="N16">
    <cfRule type="cellIs" dxfId="1620" priority="1496" operator="greaterThan">
      <formula>0</formula>
    </cfRule>
  </conditionalFormatting>
  <conditionalFormatting sqref="N16">
    <cfRule type="cellIs" dxfId="1619" priority="1495" operator="greaterThan">
      <formula>0</formula>
    </cfRule>
  </conditionalFormatting>
  <conditionalFormatting sqref="N16">
    <cfRule type="cellIs" dxfId="1618" priority="1494" operator="greaterThan">
      <formula>0</formula>
    </cfRule>
  </conditionalFormatting>
  <conditionalFormatting sqref="N16">
    <cfRule type="cellIs" dxfId="1617" priority="1493" operator="greaterThan">
      <formula>0</formula>
    </cfRule>
  </conditionalFormatting>
  <conditionalFormatting sqref="N16">
    <cfRule type="cellIs" dxfId="1616" priority="1492" operator="greaterThan">
      <formula>0</formula>
    </cfRule>
  </conditionalFormatting>
  <conditionalFormatting sqref="N16">
    <cfRule type="cellIs" dxfId="1615" priority="1491" operator="greaterThan">
      <formula>0</formula>
    </cfRule>
  </conditionalFormatting>
  <conditionalFormatting sqref="N16">
    <cfRule type="cellIs" dxfId="1614" priority="1490" operator="greaterThan">
      <formula>0</formula>
    </cfRule>
  </conditionalFormatting>
  <conditionalFormatting sqref="N16">
    <cfRule type="cellIs" dxfId="1613" priority="1489" operator="greaterThan">
      <formula>0</formula>
    </cfRule>
  </conditionalFormatting>
  <conditionalFormatting sqref="N16">
    <cfRule type="cellIs" dxfId="1612" priority="1488" operator="greaterThan">
      <formula>0</formula>
    </cfRule>
  </conditionalFormatting>
  <conditionalFormatting sqref="N16">
    <cfRule type="cellIs" dxfId="1611" priority="1487" operator="greaterThan">
      <formula>0</formula>
    </cfRule>
  </conditionalFormatting>
  <conditionalFormatting sqref="N16">
    <cfRule type="cellIs" dxfId="1610" priority="1486" operator="greaterThan">
      <formula>0</formula>
    </cfRule>
  </conditionalFormatting>
  <conditionalFormatting sqref="N16">
    <cfRule type="cellIs" dxfId="1609" priority="1485" operator="greaterThan">
      <formula>0</formula>
    </cfRule>
  </conditionalFormatting>
  <conditionalFormatting sqref="N16">
    <cfRule type="cellIs" dxfId="1608" priority="1484" operator="greaterThan">
      <formula>0</formula>
    </cfRule>
  </conditionalFormatting>
  <conditionalFormatting sqref="N16">
    <cfRule type="cellIs" dxfId="1607" priority="1483" operator="greaterThan">
      <formula>0</formula>
    </cfRule>
  </conditionalFormatting>
  <conditionalFormatting sqref="N16">
    <cfRule type="cellIs" dxfId="1606" priority="1482" operator="greaterThan">
      <formula>0</formula>
    </cfRule>
  </conditionalFormatting>
  <conditionalFormatting sqref="N16">
    <cfRule type="cellIs" dxfId="1605" priority="1481" operator="greaterThan">
      <formula>0</formula>
    </cfRule>
  </conditionalFormatting>
  <conditionalFormatting sqref="N16">
    <cfRule type="cellIs" dxfId="1604" priority="1480" operator="greaterThan">
      <formula>0</formula>
    </cfRule>
  </conditionalFormatting>
  <conditionalFormatting sqref="N16">
    <cfRule type="cellIs" dxfId="1603" priority="1479" operator="greaterThan">
      <formula>0</formula>
    </cfRule>
  </conditionalFormatting>
  <conditionalFormatting sqref="F16:N16">
    <cfRule type="cellIs" dxfId="1602" priority="1478" operator="greaterThan">
      <formula>0</formula>
    </cfRule>
  </conditionalFormatting>
  <conditionalFormatting sqref="F16:N16">
    <cfRule type="cellIs" dxfId="1601" priority="1477" operator="greaterThan">
      <formula>0</formula>
    </cfRule>
  </conditionalFormatting>
  <conditionalFormatting sqref="F16:N16">
    <cfRule type="cellIs" dxfId="1600" priority="1476" operator="greaterThan">
      <formula>0</formula>
    </cfRule>
  </conditionalFormatting>
  <conditionalFormatting sqref="F16:N16">
    <cfRule type="cellIs" dxfId="1599" priority="1475" operator="greaterThan">
      <formula>0</formula>
    </cfRule>
  </conditionalFormatting>
  <conditionalFormatting sqref="F16:N16">
    <cfRule type="cellIs" dxfId="1598" priority="1474" operator="greaterThan">
      <formula>0</formula>
    </cfRule>
  </conditionalFormatting>
  <conditionalFormatting sqref="F16:N16">
    <cfRule type="cellIs" dxfId="1597" priority="1473" operator="greaterThan">
      <formula>0</formula>
    </cfRule>
  </conditionalFormatting>
  <conditionalFormatting sqref="F16:N16">
    <cfRule type="cellIs" dxfId="1596" priority="1472" operator="greaterThan">
      <formula>0</formula>
    </cfRule>
  </conditionalFormatting>
  <conditionalFormatting sqref="F16:N16">
    <cfRule type="cellIs" dxfId="1595" priority="1471" operator="greaterThan">
      <formula>0</formula>
    </cfRule>
  </conditionalFormatting>
  <conditionalFormatting sqref="F16:N16">
    <cfRule type="cellIs" dxfId="1594" priority="1470" operator="greaterThan">
      <formula>0</formula>
    </cfRule>
  </conditionalFormatting>
  <conditionalFormatting sqref="F16:N16">
    <cfRule type="cellIs" dxfId="1593" priority="1469" operator="greaterThan">
      <formula>0</formula>
    </cfRule>
  </conditionalFormatting>
  <conditionalFormatting sqref="F16:N16">
    <cfRule type="cellIs" dxfId="1592" priority="1468" operator="greaterThan">
      <formula>0</formula>
    </cfRule>
  </conditionalFormatting>
  <conditionalFormatting sqref="F16:N16">
    <cfRule type="cellIs" dxfId="1591" priority="1467" operator="greaterThan">
      <formula>0</formula>
    </cfRule>
  </conditionalFormatting>
  <conditionalFormatting sqref="F16:N16">
    <cfRule type="cellIs" dxfId="1590" priority="1466" operator="greaterThan">
      <formula>0</formula>
    </cfRule>
  </conditionalFormatting>
  <conditionalFormatting sqref="F16:N16">
    <cfRule type="cellIs" dxfId="1589" priority="1465" operator="greaterThan">
      <formula>0</formula>
    </cfRule>
  </conditionalFormatting>
  <conditionalFormatting sqref="F16:N16">
    <cfRule type="cellIs" dxfId="1588" priority="1464" operator="greaterThan">
      <formula>0</formula>
    </cfRule>
  </conditionalFormatting>
  <conditionalFormatting sqref="F16:N16">
    <cfRule type="cellIs" dxfId="1587" priority="1463" operator="greaterThan">
      <formula>0</formula>
    </cfRule>
  </conditionalFormatting>
  <conditionalFormatting sqref="F16:N16">
    <cfRule type="cellIs" dxfId="1586" priority="1462" operator="greaterThan">
      <formula>0</formula>
    </cfRule>
  </conditionalFormatting>
  <conditionalFormatting sqref="F16:N16">
    <cfRule type="cellIs" dxfId="1585" priority="1461" operator="greaterThan">
      <formula>0</formula>
    </cfRule>
  </conditionalFormatting>
  <conditionalFormatting sqref="F16:N16">
    <cfRule type="cellIs" dxfId="1584" priority="1460" operator="greaterThan">
      <formula>0</formula>
    </cfRule>
  </conditionalFormatting>
  <conditionalFormatting sqref="F16:N16">
    <cfRule type="cellIs" dxfId="1583" priority="1459" operator="greaterThan">
      <formula>0</formula>
    </cfRule>
  </conditionalFormatting>
  <conditionalFormatting sqref="F16:N16">
    <cfRule type="cellIs" dxfId="1582" priority="1458" operator="greaterThan">
      <formula>0</formula>
    </cfRule>
  </conditionalFormatting>
  <conditionalFormatting sqref="F16:N16">
    <cfRule type="cellIs" dxfId="1581" priority="1457" operator="greaterThan">
      <formula>0</formula>
    </cfRule>
  </conditionalFormatting>
  <conditionalFormatting sqref="F16:N16">
    <cfRule type="cellIs" dxfId="1580" priority="1456" operator="greaterThan">
      <formula>0</formula>
    </cfRule>
  </conditionalFormatting>
  <conditionalFormatting sqref="F16:N16">
    <cfRule type="cellIs" dxfId="1579" priority="1455" operator="greaterThan">
      <formula>0</formula>
    </cfRule>
  </conditionalFormatting>
  <conditionalFormatting sqref="F16:N16">
    <cfRule type="cellIs" dxfId="1578" priority="1454" operator="greaterThan">
      <formula>0</formula>
    </cfRule>
  </conditionalFormatting>
  <conditionalFormatting sqref="F16:N16">
    <cfRule type="cellIs" dxfId="1577" priority="1453" operator="greaterThan">
      <formula>0</formula>
    </cfRule>
  </conditionalFormatting>
  <conditionalFormatting sqref="F16:N16">
    <cfRule type="cellIs" dxfId="1576" priority="1452" operator="greaterThan">
      <formula>0</formula>
    </cfRule>
  </conditionalFormatting>
  <conditionalFormatting sqref="F16:N16">
    <cfRule type="cellIs" dxfId="1575" priority="1451" operator="greaterThan">
      <formula>0</formula>
    </cfRule>
  </conditionalFormatting>
  <conditionalFormatting sqref="F16:N16">
    <cfRule type="cellIs" dxfId="1574" priority="1450" operator="greaterThan">
      <formula>0</formula>
    </cfRule>
  </conditionalFormatting>
  <conditionalFormatting sqref="F16:N16">
    <cfRule type="cellIs" dxfId="1573" priority="1449" operator="greaterThan">
      <formula>0</formula>
    </cfRule>
  </conditionalFormatting>
  <conditionalFormatting sqref="F16:N16">
    <cfRule type="cellIs" dxfId="1572" priority="1448" operator="greaterThan">
      <formula>0</formula>
    </cfRule>
  </conditionalFormatting>
  <conditionalFormatting sqref="F16:N16">
    <cfRule type="cellIs" dxfId="1571" priority="1447" operator="greaterThan">
      <formula>0</formula>
    </cfRule>
  </conditionalFormatting>
  <conditionalFormatting sqref="F16:N16">
    <cfRule type="cellIs" dxfId="1570" priority="1446" operator="greaterThan">
      <formula>0</formula>
    </cfRule>
  </conditionalFormatting>
  <conditionalFormatting sqref="F16:N16">
    <cfRule type="cellIs" dxfId="1569" priority="1445" operator="greaterThan">
      <formula>0</formula>
    </cfRule>
  </conditionalFormatting>
  <conditionalFormatting sqref="F16:N16">
    <cfRule type="cellIs" dxfId="1568" priority="1444" operator="greaterThan">
      <formula>0</formula>
    </cfRule>
  </conditionalFormatting>
  <conditionalFormatting sqref="F16:N16">
    <cfRule type="cellIs" dxfId="1567" priority="1443" operator="greaterThan">
      <formula>0</formula>
    </cfRule>
  </conditionalFormatting>
  <conditionalFormatting sqref="F16:N16">
    <cfRule type="cellIs" dxfId="1566" priority="1442" operator="greaterThan">
      <formula>0</formula>
    </cfRule>
  </conditionalFormatting>
  <conditionalFormatting sqref="F16:N16">
    <cfRule type="cellIs" dxfId="1565" priority="1441" operator="greaterThan">
      <formula>0</formula>
    </cfRule>
  </conditionalFormatting>
  <conditionalFormatting sqref="N16">
    <cfRule type="cellIs" dxfId="1564" priority="1440" operator="greaterThan">
      <formula>0</formula>
    </cfRule>
  </conditionalFormatting>
  <conditionalFormatting sqref="N16">
    <cfRule type="cellIs" dxfId="1563" priority="1439" operator="greaterThan">
      <formula>0</formula>
    </cfRule>
  </conditionalFormatting>
  <conditionalFormatting sqref="N16">
    <cfRule type="cellIs" dxfId="1562" priority="1438" operator="greaterThan">
      <formula>0</formula>
    </cfRule>
  </conditionalFormatting>
  <conditionalFormatting sqref="N16">
    <cfRule type="cellIs" dxfId="1561" priority="1437" operator="greaterThan">
      <formula>0</formula>
    </cfRule>
  </conditionalFormatting>
  <conditionalFormatting sqref="N16">
    <cfRule type="cellIs" dxfId="1560" priority="1436" operator="greaterThan">
      <formula>0</formula>
    </cfRule>
  </conditionalFormatting>
  <conditionalFormatting sqref="N16">
    <cfRule type="cellIs" dxfId="1559" priority="1435" operator="greaterThan">
      <formula>0</formula>
    </cfRule>
  </conditionalFormatting>
  <conditionalFormatting sqref="N16">
    <cfRule type="cellIs" dxfId="1558" priority="1434" operator="greaterThan">
      <formula>0</formula>
    </cfRule>
  </conditionalFormatting>
  <conditionalFormatting sqref="N16">
    <cfRule type="cellIs" dxfId="1557" priority="1433" operator="greaterThan">
      <formula>0</formula>
    </cfRule>
  </conditionalFormatting>
  <conditionalFormatting sqref="N16">
    <cfRule type="cellIs" dxfId="1556" priority="1432" operator="greaterThan">
      <formula>0</formula>
    </cfRule>
  </conditionalFormatting>
  <conditionalFormatting sqref="N16">
    <cfRule type="cellIs" dxfId="1555" priority="1431" operator="greaterThan">
      <formula>0</formula>
    </cfRule>
  </conditionalFormatting>
  <conditionalFormatting sqref="N16">
    <cfRule type="cellIs" dxfId="1554" priority="1430" operator="greaterThan">
      <formula>0</formula>
    </cfRule>
  </conditionalFormatting>
  <conditionalFormatting sqref="N16">
    <cfRule type="cellIs" dxfId="1553" priority="1429" operator="greaterThan">
      <formula>0</formula>
    </cfRule>
  </conditionalFormatting>
  <conditionalFormatting sqref="N16">
    <cfRule type="cellIs" dxfId="1552" priority="1428" operator="greaterThan">
      <formula>0</formula>
    </cfRule>
  </conditionalFormatting>
  <conditionalFormatting sqref="N16">
    <cfRule type="cellIs" dxfId="1551" priority="1427" operator="greaterThan">
      <formula>0</formula>
    </cfRule>
  </conditionalFormatting>
  <conditionalFormatting sqref="N16">
    <cfRule type="cellIs" dxfId="1550" priority="1426" operator="greaterThan">
      <formula>0</formula>
    </cfRule>
  </conditionalFormatting>
  <conditionalFormatting sqref="N16">
    <cfRule type="cellIs" dxfId="1549" priority="1425" operator="greaterThan">
      <formula>0</formula>
    </cfRule>
  </conditionalFormatting>
  <conditionalFormatting sqref="N16">
    <cfRule type="cellIs" dxfId="1548" priority="1424" operator="greaterThan">
      <formula>0</formula>
    </cfRule>
  </conditionalFormatting>
  <conditionalFormatting sqref="N16">
    <cfRule type="cellIs" dxfId="1547" priority="1423" operator="greaterThan">
      <formula>0</formula>
    </cfRule>
  </conditionalFormatting>
  <conditionalFormatting sqref="N16">
    <cfRule type="cellIs" dxfId="1546" priority="1422" operator="greaterThan">
      <formula>0</formula>
    </cfRule>
  </conditionalFormatting>
  <conditionalFormatting sqref="N16">
    <cfRule type="cellIs" dxfId="1545" priority="1421" operator="greaterThan">
      <formula>0</formula>
    </cfRule>
  </conditionalFormatting>
  <conditionalFormatting sqref="N16">
    <cfRule type="cellIs" dxfId="1544" priority="1420" operator="greaterThan">
      <formula>0</formula>
    </cfRule>
  </conditionalFormatting>
  <conditionalFormatting sqref="N16">
    <cfRule type="cellIs" dxfId="1543" priority="1419" operator="greaterThan">
      <formula>0</formula>
    </cfRule>
  </conditionalFormatting>
  <conditionalFormatting sqref="N16">
    <cfRule type="cellIs" dxfId="1542" priority="1418" operator="greaterThan">
      <formula>0</formula>
    </cfRule>
  </conditionalFormatting>
  <conditionalFormatting sqref="N16">
    <cfRule type="cellIs" dxfId="1541" priority="1417" operator="greaterThan">
      <formula>0</formula>
    </cfRule>
  </conditionalFormatting>
  <conditionalFormatting sqref="N16">
    <cfRule type="cellIs" dxfId="1540" priority="1416" operator="greaterThan">
      <formula>0</formula>
    </cfRule>
  </conditionalFormatting>
  <conditionalFormatting sqref="N16">
    <cfRule type="cellIs" dxfId="1539" priority="1415" operator="greaterThan">
      <formula>0</formula>
    </cfRule>
  </conditionalFormatting>
  <conditionalFormatting sqref="N16">
    <cfRule type="cellIs" dxfId="1538" priority="1414" operator="greaterThan">
      <formula>0</formula>
    </cfRule>
  </conditionalFormatting>
  <conditionalFormatting sqref="N16">
    <cfRule type="cellIs" dxfId="1537" priority="1413" operator="greaterThan">
      <formula>0</formula>
    </cfRule>
  </conditionalFormatting>
  <conditionalFormatting sqref="N16">
    <cfRule type="cellIs" dxfId="1536" priority="1412" operator="greaterThan">
      <formula>0</formula>
    </cfRule>
  </conditionalFormatting>
  <conditionalFormatting sqref="N16">
    <cfRule type="cellIs" dxfId="1535" priority="1411" operator="greaterThan">
      <formula>0</formula>
    </cfRule>
  </conditionalFormatting>
  <conditionalFormatting sqref="N16">
    <cfRule type="cellIs" dxfId="1534" priority="1410" operator="greaterThan">
      <formula>0</formula>
    </cfRule>
  </conditionalFormatting>
  <conditionalFormatting sqref="N16">
    <cfRule type="cellIs" dxfId="1533" priority="1409" operator="greaterThan">
      <formula>0</formula>
    </cfRule>
  </conditionalFormatting>
  <conditionalFormatting sqref="N16">
    <cfRule type="cellIs" dxfId="1532" priority="1408" operator="greaterThan">
      <formula>0</formula>
    </cfRule>
  </conditionalFormatting>
  <conditionalFormatting sqref="N16">
    <cfRule type="cellIs" dxfId="1531" priority="1407" operator="greaterThan">
      <formula>0</formula>
    </cfRule>
  </conditionalFormatting>
  <conditionalFormatting sqref="N16">
    <cfRule type="cellIs" dxfId="1530" priority="1406" operator="greaterThan">
      <formula>0</formula>
    </cfRule>
  </conditionalFormatting>
  <conditionalFormatting sqref="N16">
    <cfRule type="cellIs" dxfId="1529" priority="1405" operator="greaterThan">
      <formula>0</formula>
    </cfRule>
  </conditionalFormatting>
  <conditionalFormatting sqref="N16">
    <cfRule type="cellIs" dxfId="1528" priority="1404" operator="greaterThan">
      <formula>0</formula>
    </cfRule>
  </conditionalFormatting>
  <conditionalFormatting sqref="N16">
    <cfRule type="cellIs" dxfId="1527" priority="1403" operator="greaterThan">
      <formula>0</formula>
    </cfRule>
  </conditionalFormatting>
  <conditionalFormatting sqref="F16:N16">
    <cfRule type="cellIs" dxfId="1526" priority="1402" operator="greaterThan">
      <formula>0</formula>
    </cfRule>
  </conditionalFormatting>
  <conditionalFormatting sqref="F16:N16">
    <cfRule type="cellIs" dxfId="1525" priority="1401" operator="greaterThan">
      <formula>0</formula>
    </cfRule>
  </conditionalFormatting>
  <conditionalFormatting sqref="F16:N16">
    <cfRule type="cellIs" dxfId="1524" priority="1400" operator="greaterThan">
      <formula>0</formula>
    </cfRule>
  </conditionalFormatting>
  <conditionalFormatting sqref="F16:N16">
    <cfRule type="cellIs" dxfId="1523" priority="1399" operator="greaterThan">
      <formula>0</formula>
    </cfRule>
  </conditionalFormatting>
  <conditionalFormatting sqref="F16:N16">
    <cfRule type="cellIs" dxfId="1522" priority="1398" operator="greaterThan">
      <formula>0</formula>
    </cfRule>
  </conditionalFormatting>
  <conditionalFormatting sqref="F16:N16">
    <cfRule type="cellIs" dxfId="1521" priority="1397" operator="greaterThan">
      <formula>0</formula>
    </cfRule>
  </conditionalFormatting>
  <conditionalFormatting sqref="F16:N16">
    <cfRule type="cellIs" dxfId="1520" priority="1396" operator="greaterThan">
      <formula>0</formula>
    </cfRule>
  </conditionalFormatting>
  <conditionalFormatting sqref="F16:N16">
    <cfRule type="cellIs" dxfId="1519" priority="1395" operator="greaterThan">
      <formula>0</formula>
    </cfRule>
  </conditionalFormatting>
  <conditionalFormatting sqref="F16:N16">
    <cfRule type="cellIs" dxfId="1518" priority="1394" operator="greaterThan">
      <formula>0</formula>
    </cfRule>
  </conditionalFormatting>
  <conditionalFormatting sqref="F16:N16">
    <cfRule type="cellIs" dxfId="1517" priority="1393" operator="greaterThan">
      <formula>0</formula>
    </cfRule>
  </conditionalFormatting>
  <conditionalFormatting sqref="F16:N16">
    <cfRule type="cellIs" dxfId="1516" priority="1392" operator="greaterThan">
      <formula>0</formula>
    </cfRule>
  </conditionalFormatting>
  <conditionalFormatting sqref="F16:N16">
    <cfRule type="cellIs" dxfId="1515" priority="1391" operator="greaterThan">
      <formula>0</formula>
    </cfRule>
  </conditionalFormatting>
  <conditionalFormatting sqref="F16:N16">
    <cfRule type="cellIs" dxfId="1514" priority="1390" operator="greaterThan">
      <formula>0</formula>
    </cfRule>
  </conditionalFormatting>
  <conditionalFormatting sqref="F16:N16">
    <cfRule type="cellIs" dxfId="1513" priority="1389" operator="greaterThan">
      <formula>0</formula>
    </cfRule>
  </conditionalFormatting>
  <conditionalFormatting sqref="F16:N16">
    <cfRule type="cellIs" dxfId="1512" priority="1388" operator="greaterThan">
      <formula>0</formula>
    </cfRule>
  </conditionalFormatting>
  <conditionalFormatting sqref="F16:N16">
    <cfRule type="cellIs" dxfId="1511" priority="1387" operator="greaterThan">
      <formula>0</formula>
    </cfRule>
  </conditionalFormatting>
  <conditionalFormatting sqref="F16:N16">
    <cfRule type="cellIs" dxfId="1510" priority="1386" operator="greaterThan">
      <formula>0</formula>
    </cfRule>
  </conditionalFormatting>
  <conditionalFormatting sqref="F16:N16">
    <cfRule type="cellIs" dxfId="1509" priority="1385" operator="greaterThan">
      <formula>0</formula>
    </cfRule>
  </conditionalFormatting>
  <conditionalFormatting sqref="F16:N16">
    <cfRule type="cellIs" dxfId="1508" priority="1384" operator="greaterThan">
      <formula>0</formula>
    </cfRule>
  </conditionalFormatting>
  <conditionalFormatting sqref="F16:N16">
    <cfRule type="cellIs" dxfId="1507" priority="1383" operator="greaterThan">
      <formula>0</formula>
    </cfRule>
  </conditionalFormatting>
  <conditionalFormatting sqref="F16:N16">
    <cfRule type="cellIs" dxfId="1506" priority="1382" operator="greaterThan">
      <formula>0</formula>
    </cfRule>
  </conditionalFormatting>
  <conditionalFormatting sqref="F16:N16">
    <cfRule type="cellIs" dxfId="1505" priority="1381" operator="greaterThan">
      <formula>0</formula>
    </cfRule>
  </conditionalFormatting>
  <conditionalFormatting sqref="F16:N16">
    <cfRule type="cellIs" dxfId="1504" priority="1380" operator="greaterThan">
      <formula>0</formula>
    </cfRule>
  </conditionalFormatting>
  <conditionalFormatting sqref="F16:N16">
    <cfRule type="cellIs" dxfId="1503" priority="1379" operator="greaterThan">
      <formula>0</formula>
    </cfRule>
  </conditionalFormatting>
  <conditionalFormatting sqref="F16:N16">
    <cfRule type="cellIs" dxfId="1502" priority="1378" operator="greaterThan">
      <formula>0</formula>
    </cfRule>
  </conditionalFormatting>
  <conditionalFormatting sqref="F16:N16">
    <cfRule type="cellIs" dxfId="1501" priority="1377" operator="greaterThan">
      <formula>0</formula>
    </cfRule>
  </conditionalFormatting>
  <conditionalFormatting sqref="F16:N16">
    <cfRule type="cellIs" dxfId="1500" priority="1376" operator="greaterThan">
      <formula>0</formula>
    </cfRule>
  </conditionalFormatting>
  <conditionalFormatting sqref="F16:N16">
    <cfRule type="cellIs" dxfId="1499" priority="1375" operator="greaterThan">
      <formula>0</formula>
    </cfRule>
  </conditionalFormatting>
  <conditionalFormatting sqref="F16:N16">
    <cfRule type="cellIs" dxfId="1498" priority="1374" operator="greaterThan">
      <formula>0</formula>
    </cfRule>
  </conditionalFormatting>
  <conditionalFormatting sqref="F16:N16">
    <cfRule type="cellIs" dxfId="1497" priority="1373" operator="greaterThan">
      <formula>0</formula>
    </cfRule>
  </conditionalFormatting>
  <conditionalFormatting sqref="F16:N16">
    <cfRule type="cellIs" dxfId="1496" priority="1372" operator="greaterThan">
      <formula>0</formula>
    </cfRule>
  </conditionalFormatting>
  <conditionalFormatting sqref="F16:N16">
    <cfRule type="cellIs" dxfId="1495" priority="1371" operator="greaterThan">
      <formula>0</formula>
    </cfRule>
  </conditionalFormatting>
  <conditionalFormatting sqref="F16:N16">
    <cfRule type="cellIs" dxfId="1494" priority="1370" operator="greaterThan">
      <formula>0</formula>
    </cfRule>
  </conditionalFormatting>
  <conditionalFormatting sqref="F16:N16">
    <cfRule type="cellIs" dxfId="1493" priority="1369" operator="greaterThan">
      <formula>0</formula>
    </cfRule>
  </conditionalFormatting>
  <conditionalFormatting sqref="F16:N16">
    <cfRule type="cellIs" dxfId="1492" priority="1368" operator="greaterThan">
      <formula>0</formula>
    </cfRule>
  </conditionalFormatting>
  <conditionalFormatting sqref="F16:N16">
    <cfRule type="cellIs" dxfId="1491" priority="1367" operator="greaterThan">
      <formula>0</formula>
    </cfRule>
  </conditionalFormatting>
  <conditionalFormatting sqref="F16:N16">
    <cfRule type="cellIs" dxfId="1490" priority="1366" operator="greaterThan">
      <formula>0</formula>
    </cfRule>
  </conditionalFormatting>
  <conditionalFormatting sqref="F16:N16">
    <cfRule type="cellIs" dxfId="1489" priority="1365" operator="greaterThan">
      <formula>0</formula>
    </cfRule>
  </conditionalFormatting>
  <conditionalFormatting sqref="F15:N15">
    <cfRule type="cellIs" dxfId="1488" priority="1364" operator="greaterThan">
      <formula>0</formula>
    </cfRule>
  </conditionalFormatting>
  <conditionalFormatting sqref="F15:N15">
    <cfRule type="cellIs" dxfId="1487" priority="1363" operator="greaterThan">
      <formula>0</formula>
    </cfRule>
  </conditionalFormatting>
  <conditionalFormatting sqref="F15:N15">
    <cfRule type="cellIs" dxfId="1486" priority="1362" operator="greaterThan">
      <formula>0</formula>
    </cfRule>
  </conditionalFormatting>
  <conditionalFormatting sqref="F15:N15">
    <cfRule type="cellIs" dxfId="1485" priority="1361" operator="greaterThan">
      <formula>0</formula>
    </cfRule>
  </conditionalFormatting>
  <conditionalFormatting sqref="F15:N15">
    <cfRule type="cellIs" dxfId="1484" priority="1360" operator="greaterThan">
      <formula>0</formula>
    </cfRule>
  </conditionalFormatting>
  <conditionalFormatting sqref="F15:N15">
    <cfRule type="cellIs" dxfId="1483" priority="1359" operator="greaterThan">
      <formula>0</formula>
    </cfRule>
  </conditionalFormatting>
  <conditionalFormatting sqref="F15:N15">
    <cfRule type="cellIs" dxfId="1482" priority="1358" operator="greaterThan">
      <formula>0</formula>
    </cfRule>
  </conditionalFormatting>
  <conditionalFormatting sqref="F15:N15">
    <cfRule type="cellIs" dxfId="1481" priority="1357" operator="greaterThan">
      <formula>0</formula>
    </cfRule>
  </conditionalFormatting>
  <conditionalFormatting sqref="F15:N15">
    <cfRule type="cellIs" dxfId="1480" priority="1356" operator="greaterThan">
      <formula>0</formula>
    </cfRule>
  </conditionalFormatting>
  <conditionalFormatting sqref="F15:N15">
    <cfRule type="cellIs" dxfId="1479" priority="1355" operator="greaterThan">
      <formula>0</formula>
    </cfRule>
  </conditionalFormatting>
  <conditionalFormatting sqref="F15:N15">
    <cfRule type="cellIs" dxfId="1478" priority="1354" operator="greaterThan">
      <formula>0</formula>
    </cfRule>
  </conditionalFormatting>
  <conditionalFormatting sqref="F15:N15">
    <cfRule type="cellIs" dxfId="1477" priority="1353" operator="greaterThan">
      <formula>0</formula>
    </cfRule>
  </conditionalFormatting>
  <conditionalFormatting sqref="F15:N15">
    <cfRule type="cellIs" dxfId="1476" priority="1352" operator="greaterThan">
      <formula>0</formula>
    </cfRule>
  </conditionalFormatting>
  <conditionalFormatting sqref="F15:N15">
    <cfRule type="cellIs" dxfId="1475" priority="1351" operator="greaterThan">
      <formula>0</formula>
    </cfRule>
  </conditionalFormatting>
  <conditionalFormatting sqref="F15:N15">
    <cfRule type="cellIs" dxfId="1474" priority="1350" operator="greaterThan">
      <formula>0</formula>
    </cfRule>
  </conditionalFormatting>
  <conditionalFormatting sqref="F15:N15">
    <cfRule type="cellIs" dxfId="1473" priority="1349" operator="greaterThan">
      <formula>0</formula>
    </cfRule>
  </conditionalFormatting>
  <conditionalFormatting sqref="F15:N15">
    <cfRule type="cellIs" dxfId="1472" priority="1348" operator="greaterThan">
      <formula>0</formula>
    </cfRule>
  </conditionalFormatting>
  <conditionalFormatting sqref="F15:N15">
    <cfRule type="cellIs" dxfId="1471" priority="1347" operator="greaterThan">
      <formula>0</formula>
    </cfRule>
  </conditionalFormatting>
  <conditionalFormatting sqref="F15:N15">
    <cfRule type="cellIs" dxfId="1470" priority="1346" operator="greaterThan">
      <formula>0</formula>
    </cfRule>
  </conditionalFormatting>
  <conditionalFormatting sqref="F15:N15">
    <cfRule type="cellIs" dxfId="1469" priority="1345" operator="greaterThan">
      <formula>0</formula>
    </cfRule>
  </conditionalFormatting>
  <conditionalFormatting sqref="F15:N15">
    <cfRule type="cellIs" dxfId="1468" priority="1344" operator="greaterThan">
      <formula>0</formula>
    </cfRule>
  </conditionalFormatting>
  <conditionalFormatting sqref="F15:N15">
    <cfRule type="cellIs" dxfId="1467" priority="1343" operator="greaterThan">
      <formula>0</formula>
    </cfRule>
  </conditionalFormatting>
  <conditionalFormatting sqref="F15:N15">
    <cfRule type="cellIs" dxfId="1466" priority="1342" operator="greaterThan">
      <formula>0</formula>
    </cfRule>
  </conditionalFormatting>
  <conditionalFormatting sqref="F15:N15">
    <cfRule type="cellIs" dxfId="1465" priority="1341" operator="greaterThan">
      <formula>0</formula>
    </cfRule>
  </conditionalFormatting>
  <conditionalFormatting sqref="F15:N15">
    <cfRule type="cellIs" dxfId="1464" priority="1340" operator="greaterThan">
      <formula>0</formula>
    </cfRule>
  </conditionalFormatting>
  <conditionalFormatting sqref="F15:N15">
    <cfRule type="cellIs" dxfId="1463" priority="1339" operator="greaterThan">
      <formula>0</formula>
    </cfRule>
  </conditionalFormatting>
  <conditionalFormatting sqref="F15:N15">
    <cfRule type="cellIs" dxfId="1462" priority="1338" operator="greaterThan">
      <formula>0</formula>
    </cfRule>
  </conditionalFormatting>
  <conditionalFormatting sqref="F15:N15">
    <cfRule type="cellIs" dxfId="1461" priority="1337" operator="greaterThan">
      <formula>0</formula>
    </cfRule>
  </conditionalFormatting>
  <conditionalFormatting sqref="F15:N15">
    <cfRule type="cellIs" dxfId="1460" priority="1336" operator="greaterThan">
      <formula>0</formula>
    </cfRule>
  </conditionalFormatting>
  <conditionalFormatting sqref="F15:N15">
    <cfRule type="cellIs" dxfId="1459" priority="1335" operator="greaterThan">
      <formula>0</formula>
    </cfRule>
  </conditionalFormatting>
  <conditionalFormatting sqref="F15:N15">
    <cfRule type="cellIs" dxfId="1458" priority="1334" operator="greaterThan">
      <formula>0</formula>
    </cfRule>
  </conditionalFormatting>
  <conditionalFormatting sqref="F15:N15">
    <cfRule type="cellIs" dxfId="1457" priority="1333" operator="greaterThan">
      <formula>0</formula>
    </cfRule>
  </conditionalFormatting>
  <conditionalFormatting sqref="F15:N15">
    <cfRule type="cellIs" dxfId="1456" priority="1332" operator="greaterThan">
      <formula>0</formula>
    </cfRule>
  </conditionalFormatting>
  <conditionalFormatting sqref="F15:N15">
    <cfRule type="cellIs" dxfId="1455" priority="1331" operator="greaterThan">
      <formula>0</formula>
    </cfRule>
  </conditionalFormatting>
  <conditionalFormatting sqref="F15:N15">
    <cfRule type="cellIs" dxfId="1454" priority="1330" operator="greaterThan">
      <formula>0</formula>
    </cfRule>
  </conditionalFormatting>
  <conditionalFormatting sqref="F15:N15">
    <cfRule type="cellIs" dxfId="1453" priority="1329" operator="greaterThan">
      <formula>0</formula>
    </cfRule>
  </conditionalFormatting>
  <conditionalFormatting sqref="F15:N15">
    <cfRule type="cellIs" dxfId="1452" priority="1328" operator="greaterThan">
      <formula>0</formula>
    </cfRule>
  </conditionalFormatting>
  <conditionalFormatting sqref="F15:N15">
    <cfRule type="cellIs" dxfId="1451" priority="1327" operator="greaterThan">
      <formula>0</formula>
    </cfRule>
  </conditionalFormatting>
  <conditionalFormatting sqref="F15:N15">
    <cfRule type="cellIs" dxfId="1450" priority="1326" operator="greaterThan">
      <formula>0</formula>
    </cfRule>
  </conditionalFormatting>
  <conditionalFormatting sqref="F15:N15">
    <cfRule type="cellIs" dxfId="1449" priority="1325" operator="greaterThan">
      <formula>0</formula>
    </cfRule>
  </conditionalFormatting>
  <conditionalFormatting sqref="F15:N15">
    <cfRule type="cellIs" dxfId="1448" priority="1324" operator="greaterThan">
      <formula>0</formula>
    </cfRule>
  </conditionalFormatting>
  <conditionalFormatting sqref="F15:N15">
    <cfRule type="cellIs" dxfId="1447" priority="1323" operator="greaterThan">
      <formula>0</formula>
    </cfRule>
  </conditionalFormatting>
  <conditionalFormatting sqref="F15:N15">
    <cfRule type="cellIs" dxfId="1446" priority="1322" operator="greaterThan">
      <formula>0</formula>
    </cfRule>
  </conditionalFormatting>
  <conditionalFormatting sqref="F15:N15">
    <cfRule type="cellIs" dxfId="1445" priority="1321" operator="greaterThan">
      <formula>0</formula>
    </cfRule>
  </conditionalFormatting>
  <conditionalFormatting sqref="F15:N15">
    <cfRule type="cellIs" dxfId="1444" priority="1320" operator="greaterThan">
      <formula>0</formula>
    </cfRule>
  </conditionalFormatting>
  <conditionalFormatting sqref="F15:N15">
    <cfRule type="cellIs" dxfId="1443" priority="1319" operator="greaterThan">
      <formula>0</formula>
    </cfRule>
  </conditionalFormatting>
  <conditionalFormatting sqref="F15:N15">
    <cfRule type="cellIs" dxfId="1442" priority="1318" operator="greaterThan">
      <formula>0</formula>
    </cfRule>
  </conditionalFormatting>
  <conditionalFormatting sqref="F15:N15">
    <cfRule type="cellIs" dxfId="1441" priority="1317" operator="greaterThan">
      <formula>0</formula>
    </cfRule>
  </conditionalFormatting>
  <conditionalFormatting sqref="F15:N15">
    <cfRule type="cellIs" dxfId="1440" priority="1316" operator="greaterThan">
      <formula>0</formula>
    </cfRule>
  </conditionalFormatting>
  <conditionalFormatting sqref="F15:N15">
    <cfRule type="cellIs" dxfId="1439" priority="1315" operator="greaterThan">
      <formula>0</formula>
    </cfRule>
  </conditionalFormatting>
  <conditionalFormatting sqref="F15:N15">
    <cfRule type="cellIs" dxfId="1438" priority="1314" operator="greaterThan">
      <formula>0</formula>
    </cfRule>
  </conditionalFormatting>
  <conditionalFormatting sqref="F15:N15">
    <cfRule type="cellIs" dxfId="1437" priority="1313" operator="greaterThan">
      <formula>0</formula>
    </cfRule>
  </conditionalFormatting>
  <conditionalFormatting sqref="F15:N15">
    <cfRule type="cellIs" dxfId="1436" priority="1312" operator="greaterThan">
      <formula>0</formula>
    </cfRule>
  </conditionalFormatting>
  <conditionalFormatting sqref="F15:N15">
    <cfRule type="cellIs" dxfId="1435" priority="1311" operator="greaterThan">
      <formula>0</formula>
    </cfRule>
  </conditionalFormatting>
  <conditionalFormatting sqref="F15:N15">
    <cfRule type="cellIs" dxfId="1434" priority="1310" operator="greaterThan">
      <formula>0</formula>
    </cfRule>
  </conditionalFormatting>
  <conditionalFormatting sqref="F15:N15">
    <cfRule type="cellIs" dxfId="1433" priority="1309" operator="greaterThan">
      <formula>0</formula>
    </cfRule>
  </conditionalFormatting>
  <conditionalFormatting sqref="F15:N15">
    <cfRule type="cellIs" dxfId="1432" priority="1308" operator="greaterThan">
      <formula>0</formula>
    </cfRule>
  </conditionalFormatting>
  <conditionalFormatting sqref="F15:N15">
    <cfRule type="cellIs" dxfId="1431" priority="1307" operator="greaterThan">
      <formula>0</formula>
    </cfRule>
  </conditionalFormatting>
  <conditionalFormatting sqref="F15:N15">
    <cfRule type="cellIs" dxfId="1430" priority="1306" operator="greaterThan">
      <formula>0</formula>
    </cfRule>
  </conditionalFormatting>
  <conditionalFormatting sqref="F15:N15">
    <cfRule type="cellIs" dxfId="1429" priority="1305" operator="greaterThan">
      <formula>0</formula>
    </cfRule>
  </conditionalFormatting>
  <conditionalFormatting sqref="F15:N15">
    <cfRule type="cellIs" dxfId="1428" priority="1304" operator="greaterThan">
      <formula>0</formula>
    </cfRule>
  </conditionalFormatting>
  <conditionalFormatting sqref="F15:N15">
    <cfRule type="cellIs" dxfId="1427" priority="1303" operator="greaterThan">
      <formula>0</formula>
    </cfRule>
  </conditionalFormatting>
  <conditionalFormatting sqref="F15:N15">
    <cfRule type="cellIs" dxfId="1426" priority="1302" operator="greaterThan">
      <formula>0</formula>
    </cfRule>
  </conditionalFormatting>
  <conditionalFormatting sqref="F15:N15">
    <cfRule type="cellIs" dxfId="1425" priority="1301" operator="greaterThan">
      <formula>0</formula>
    </cfRule>
  </conditionalFormatting>
  <conditionalFormatting sqref="F15:N15">
    <cfRule type="cellIs" dxfId="1424" priority="1300" operator="greaterThan">
      <formula>0</formula>
    </cfRule>
  </conditionalFormatting>
  <conditionalFormatting sqref="F15:N15">
    <cfRule type="cellIs" dxfId="1423" priority="1299" operator="greaterThan">
      <formula>0</formula>
    </cfRule>
  </conditionalFormatting>
  <conditionalFormatting sqref="F15:N15">
    <cfRule type="cellIs" dxfId="1422" priority="1298" operator="greaterThan">
      <formula>0</formula>
    </cfRule>
  </conditionalFormatting>
  <conditionalFormatting sqref="F15:N15">
    <cfRule type="cellIs" dxfId="1421" priority="1297" operator="greaterThan">
      <formula>0</formula>
    </cfRule>
  </conditionalFormatting>
  <conditionalFormatting sqref="F15:N15">
    <cfRule type="cellIs" dxfId="1420" priority="1296" operator="greaterThan">
      <formula>0</formula>
    </cfRule>
  </conditionalFormatting>
  <conditionalFormatting sqref="F15:N15">
    <cfRule type="cellIs" dxfId="1419" priority="1295" operator="greaterThan">
      <formula>0</formula>
    </cfRule>
  </conditionalFormatting>
  <conditionalFormatting sqref="F15:N15">
    <cfRule type="cellIs" dxfId="1418" priority="1294" operator="greaterThan">
      <formula>0</formula>
    </cfRule>
  </conditionalFormatting>
  <conditionalFormatting sqref="F15:N15">
    <cfRule type="cellIs" dxfId="1417" priority="1293" operator="greaterThan">
      <formula>0</formula>
    </cfRule>
  </conditionalFormatting>
  <conditionalFormatting sqref="F15:N15">
    <cfRule type="cellIs" dxfId="1416" priority="1292" operator="greaterThan">
      <formula>0</formula>
    </cfRule>
  </conditionalFormatting>
  <conditionalFormatting sqref="F15:N15">
    <cfRule type="cellIs" dxfId="1415" priority="1291" operator="greaterThan">
      <formula>0</formula>
    </cfRule>
  </conditionalFormatting>
  <conditionalFormatting sqref="F15:N15">
    <cfRule type="cellIs" dxfId="1414" priority="1290" operator="greaterThan">
      <formula>0</formula>
    </cfRule>
  </conditionalFormatting>
  <conditionalFormatting sqref="F15:N15">
    <cfRule type="cellIs" dxfId="1413" priority="1289" operator="greaterThan">
      <formula>0</formula>
    </cfRule>
  </conditionalFormatting>
  <conditionalFormatting sqref="F15:N15">
    <cfRule type="cellIs" dxfId="1412" priority="1288" operator="greaterThan">
      <formula>0</formula>
    </cfRule>
  </conditionalFormatting>
  <conditionalFormatting sqref="F15:N15">
    <cfRule type="cellIs" dxfId="1411" priority="1287" operator="greaterThan">
      <formula>0</formula>
    </cfRule>
  </conditionalFormatting>
  <conditionalFormatting sqref="F15:N15">
    <cfRule type="cellIs" dxfId="1410" priority="1286" operator="greaterThan">
      <formula>0</formula>
    </cfRule>
  </conditionalFormatting>
  <conditionalFormatting sqref="F15:N15">
    <cfRule type="cellIs" dxfId="1409" priority="1285" operator="greaterThan">
      <formula>0</formula>
    </cfRule>
  </conditionalFormatting>
  <conditionalFormatting sqref="F15:N15">
    <cfRule type="cellIs" dxfId="1408" priority="1284" operator="greaterThan">
      <formula>0</formula>
    </cfRule>
  </conditionalFormatting>
  <conditionalFormatting sqref="F15:N15">
    <cfRule type="cellIs" dxfId="1407" priority="1283" operator="greaterThan">
      <formula>0</formula>
    </cfRule>
  </conditionalFormatting>
  <conditionalFormatting sqref="F15:N15">
    <cfRule type="cellIs" dxfId="1406" priority="1282" operator="greaterThan">
      <formula>0</formula>
    </cfRule>
  </conditionalFormatting>
  <conditionalFormatting sqref="F15:N15">
    <cfRule type="cellIs" dxfId="1405" priority="1281" operator="greaterThan">
      <formula>0</formula>
    </cfRule>
  </conditionalFormatting>
  <conditionalFormatting sqref="F15:N15">
    <cfRule type="cellIs" dxfId="1404" priority="1280" operator="greaterThan">
      <formula>0</formula>
    </cfRule>
  </conditionalFormatting>
  <conditionalFormatting sqref="F15:N15">
    <cfRule type="cellIs" dxfId="1403" priority="1279" operator="greaterThan">
      <formula>0</formula>
    </cfRule>
  </conditionalFormatting>
  <conditionalFormatting sqref="F15:N15">
    <cfRule type="cellIs" dxfId="1402" priority="1278" operator="greaterThan">
      <formula>0</formula>
    </cfRule>
  </conditionalFormatting>
  <conditionalFormatting sqref="F15:N15">
    <cfRule type="cellIs" dxfId="1401" priority="1277" operator="greaterThan">
      <formula>0</formula>
    </cfRule>
  </conditionalFormatting>
  <conditionalFormatting sqref="F15:N15">
    <cfRule type="cellIs" dxfId="1400" priority="1276" operator="greaterThan">
      <formula>0</formula>
    </cfRule>
  </conditionalFormatting>
  <conditionalFormatting sqref="F15:N15">
    <cfRule type="cellIs" dxfId="1399" priority="1275" operator="greaterThan">
      <formula>0</formula>
    </cfRule>
  </conditionalFormatting>
  <conditionalFormatting sqref="F15:N15">
    <cfRule type="cellIs" dxfId="1398" priority="1274" operator="greaterThan">
      <formula>0</formula>
    </cfRule>
  </conditionalFormatting>
  <conditionalFormatting sqref="F15:N15">
    <cfRule type="cellIs" dxfId="1397" priority="1273" operator="greaterThan">
      <formula>0</formula>
    </cfRule>
  </conditionalFormatting>
  <conditionalFormatting sqref="F15:N15">
    <cfRule type="cellIs" dxfId="1396" priority="1272" operator="greaterThan">
      <formula>0</formula>
    </cfRule>
  </conditionalFormatting>
  <conditionalFormatting sqref="F15:N15">
    <cfRule type="cellIs" dxfId="1395" priority="1271" operator="greaterThan">
      <formula>0</formula>
    </cfRule>
  </conditionalFormatting>
  <conditionalFormatting sqref="F15:N15">
    <cfRule type="cellIs" dxfId="1394" priority="1270" operator="greaterThan">
      <formula>0</formula>
    </cfRule>
  </conditionalFormatting>
  <conditionalFormatting sqref="F15:N15">
    <cfRule type="cellIs" dxfId="1393" priority="1269" operator="greaterThan">
      <formula>0</formula>
    </cfRule>
  </conditionalFormatting>
  <conditionalFormatting sqref="F15:N15">
    <cfRule type="cellIs" dxfId="1392" priority="1268" operator="greaterThan">
      <formula>0</formula>
    </cfRule>
  </conditionalFormatting>
  <conditionalFormatting sqref="F15:N15">
    <cfRule type="cellIs" dxfId="1391" priority="1267" operator="greaterThan">
      <formula>0</formula>
    </cfRule>
  </conditionalFormatting>
  <conditionalFormatting sqref="F15:N15">
    <cfRule type="cellIs" dxfId="1390" priority="1266" operator="greaterThan">
      <formula>0</formula>
    </cfRule>
  </conditionalFormatting>
  <conditionalFormatting sqref="F15:N15">
    <cfRule type="cellIs" dxfId="1389" priority="1265" operator="greaterThan">
      <formula>0</formula>
    </cfRule>
  </conditionalFormatting>
  <conditionalFormatting sqref="F15:N15">
    <cfRule type="cellIs" dxfId="1388" priority="1264" operator="greaterThan">
      <formula>0</formula>
    </cfRule>
  </conditionalFormatting>
  <conditionalFormatting sqref="F15:N15">
    <cfRule type="cellIs" dxfId="1387" priority="1263" operator="greaterThan">
      <formula>0</formula>
    </cfRule>
  </conditionalFormatting>
  <conditionalFormatting sqref="F15:N15">
    <cfRule type="cellIs" dxfId="1386" priority="1262" operator="greaterThan">
      <formula>0</formula>
    </cfRule>
  </conditionalFormatting>
  <conditionalFormatting sqref="F15:N15">
    <cfRule type="cellIs" dxfId="1385" priority="1261" operator="greaterThan">
      <formula>0</formula>
    </cfRule>
  </conditionalFormatting>
  <conditionalFormatting sqref="F15:N15">
    <cfRule type="cellIs" dxfId="1384" priority="1260" operator="greaterThan">
      <formula>0</formula>
    </cfRule>
  </conditionalFormatting>
  <conditionalFormatting sqref="F15:N15">
    <cfRule type="cellIs" dxfId="1383" priority="1259" operator="greaterThan">
      <formula>0</formula>
    </cfRule>
  </conditionalFormatting>
  <conditionalFormatting sqref="F15:N15">
    <cfRule type="cellIs" dxfId="1382" priority="1258" operator="greaterThan">
      <formula>0</formula>
    </cfRule>
  </conditionalFormatting>
  <conditionalFormatting sqref="F15:N15">
    <cfRule type="cellIs" dxfId="1381" priority="1257" operator="greaterThan">
      <formula>0</formula>
    </cfRule>
  </conditionalFormatting>
  <conditionalFormatting sqref="F15:N15">
    <cfRule type="cellIs" dxfId="1380" priority="1256" operator="greaterThan">
      <formula>0</formula>
    </cfRule>
  </conditionalFormatting>
  <conditionalFormatting sqref="F15:N15">
    <cfRule type="cellIs" dxfId="1379" priority="1255" operator="greaterThan">
      <formula>0</formula>
    </cfRule>
  </conditionalFormatting>
  <conditionalFormatting sqref="F15:N15">
    <cfRule type="cellIs" dxfId="1378" priority="1254" operator="greaterThan">
      <formula>0</formula>
    </cfRule>
  </conditionalFormatting>
  <conditionalFormatting sqref="F15:N15">
    <cfRule type="cellIs" dxfId="1377" priority="1253" operator="greaterThan">
      <formula>0</formula>
    </cfRule>
  </conditionalFormatting>
  <conditionalFormatting sqref="F15:N15">
    <cfRule type="cellIs" dxfId="1376" priority="1252" operator="greaterThan">
      <formula>0</formula>
    </cfRule>
  </conditionalFormatting>
  <conditionalFormatting sqref="F15:N15">
    <cfRule type="cellIs" dxfId="1375" priority="1251" operator="greaterThan">
      <formula>0</formula>
    </cfRule>
  </conditionalFormatting>
  <conditionalFormatting sqref="F15:N15">
    <cfRule type="cellIs" dxfId="1374" priority="1250" operator="greaterThan">
      <formula>0</formula>
    </cfRule>
  </conditionalFormatting>
  <conditionalFormatting sqref="F15:N15">
    <cfRule type="cellIs" dxfId="1373" priority="1249" operator="greaterThan">
      <formula>0</formula>
    </cfRule>
  </conditionalFormatting>
  <conditionalFormatting sqref="F15:N15">
    <cfRule type="cellIs" dxfId="1372" priority="1248" operator="greaterThan">
      <formula>0</formula>
    </cfRule>
  </conditionalFormatting>
  <conditionalFormatting sqref="F15:N15">
    <cfRule type="cellIs" dxfId="1371" priority="1247" operator="greaterThan">
      <formula>0</formula>
    </cfRule>
  </conditionalFormatting>
  <conditionalFormatting sqref="F15:N15">
    <cfRule type="cellIs" dxfId="1370" priority="1246" operator="greaterThan">
      <formula>0</formula>
    </cfRule>
  </conditionalFormatting>
  <conditionalFormatting sqref="F15:N15">
    <cfRule type="cellIs" dxfId="1369" priority="1245" operator="greaterThan">
      <formula>0</formula>
    </cfRule>
  </conditionalFormatting>
  <conditionalFormatting sqref="F15:N15">
    <cfRule type="cellIs" dxfId="1368" priority="1244" operator="greaterThan">
      <formula>0</formula>
    </cfRule>
  </conditionalFormatting>
  <conditionalFormatting sqref="F15:N15">
    <cfRule type="cellIs" dxfId="1367" priority="1243" operator="greaterThan">
      <formula>0</formula>
    </cfRule>
  </conditionalFormatting>
  <conditionalFormatting sqref="F15:N15">
    <cfRule type="cellIs" dxfId="1366" priority="1242" operator="greaterThan">
      <formula>0</formula>
    </cfRule>
  </conditionalFormatting>
  <conditionalFormatting sqref="F15:N15">
    <cfRule type="cellIs" dxfId="1365" priority="1241" operator="greaterThan">
      <formula>0</formula>
    </cfRule>
  </conditionalFormatting>
  <conditionalFormatting sqref="F15:N15">
    <cfRule type="cellIs" dxfId="1364" priority="1240" operator="greaterThan">
      <formula>0</formula>
    </cfRule>
  </conditionalFormatting>
  <conditionalFormatting sqref="F15:N15">
    <cfRule type="cellIs" dxfId="1363" priority="1239" operator="greaterThan">
      <formula>0</formula>
    </cfRule>
  </conditionalFormatting>
  <conditionalFormatting sqref="F15:N15">
    <cfRule type="cellIs" dxfId="1362" priority="1238" operator="greaterThan">
      <formula>0</formula>
    </cfRule>
  </conditionalFormatting>
  <conditionalFormatting sqref="F15:N15">
    <cfRule type="cellIs" dxfId="1361" priority="1237" operator="greaterThan">
      <formula>0</formula>
    </cfRule>
  </conditionalFormatting>
  <conditionalFormatting sqref="F15:N15">
    <cfRule type="cellIs" dxfId="1360" priority="1236" operator="greaterThan">
      <formula>0</formula>
    </cfRule>
  </conditionalFormatting>
  <conditionalFormatting sqref="F15:N15">
    <cfRule type="cellIs" dxfId="1359" priority="1235" operator="greaterThan">
      <formula>0</formula>
    </cfRule>
  </conditionalFormatting>
  <conditionalFormatting sqref="F15:N15">
    <cfRule type="cellIs" dxfId="1358" priority="1234" operator="greaterThan">
      <formula>0</formula>
    </cfRule>
  </conditionalFormatting>
  <conditionalFormatting sqref="F15:N15">
    <cfRule type="cellIs" dxfId="1357" priority="1233" operator="greaterThan">
      <formula>0</formula>
    </cfRule>
  </conditionalFormatting>
  <conditionalFormatting sqref="F15:N15">
    <cfRule type="cellIs" dxfId="1356" priority="1232" operator="greaterThan">
      <formula>0</formula>
    </cfRule>
  </conditionalFormatting>
  <conditionalFormatting sqref="F15:N15">
    <cfRule type="cellIs" dxfId="1355" priority="1231" operator="greaterThan">
      <formula>0</formula>
    </cfRule>
  </conditionalFormatting>
  <conditionalFormatting sqref="F15:N15">
    <cfRule type="cellIs" dxfId="1354" priority="1230" operator="greaterThan">
      <formula>0</formula>
    </cfRule>
  </conditionalFormatting>
  <conditionalFormatting sqref="F15:N15">
    <cfRule type="cellIs" dxfId="1353" priority="1229" operator="greaterThan">
      <formula>0</formula>
    </cfRule>
  </conditionalFormatting>
  <conditionalFormatting sqref="F15:N15">
    <cfRule type="cellIs" dxfId="1352" priority="1228" operator="greaterThan">
      <formula>0</formula>
    </cfRule>
  </conditionalFormatting>
  <conditionalFormatting sqref="F15:N15">
    <cfRule type="cellIs" dxfId="1351" priority="1227" operator="greaterThan">
      <formula>0</formula>
    </cfRule>
  </conditionalFormatting>
  <conditionalFormatting sqref="F15:N15">
    <cfRule type="cellIs" dxfId="1350" priority="1226" operator="greaterThan">
      <formula>0</formula>
    </cfRule>
  </conditionalFormatting>
  <conditionalFormatting sqref="F15:N15">
    <cfRule type="cellIs" dxfId="1349" priority="1225" operator="greaterThan">
      <formula>0</formula>
    </cfRule>
  </conditionalFormatting>
  <conditionalFormatting sqref="F15:N15">
    <cfRule type="cellIs" dxfId="1348" priority="1224" operator="greaterThan">
      <formula>0</formula>
    </cfRule>
  </conditionalFormatting>
  <conditionalFormatting sqref="F15:N15">
    <cfRule type="cellIs" dxfId="1347" priority="1223" operator="greaterThan">
      <formula>0</formula>
    </cfRule>
  </conditionalFormatting>
  <conditionalFormatting sqref="F15:N15">
    <cfRule type="cellIs" dxfId="1346" priority="1222" operator="greaterThan">
      <formula>0</formula>
    </cfRule>
  </conditionalFormatting>
  <conditionalFormatting sqref="F15:N15">
    <cfRule type="cellIs" dxfId="1345" priority="1221" operator="greaterThan">
      <formula>0</formula>
    </cfRule>
  </conditionalFormatting>
  <conditionalFormatting sqref="F15:N15">
    <cfRule type="cellIs" dxfId="1344" priority="1220" operator="greaterThan">
      <formula>0</formula>
    </cfRule>
  </conditionalFormatting>
  <conditionalFormatting sqref="F15:N15">
    <cfRule type="cellIs" dxfId="1343" priority="1219" operator="greaterThan">
      <formula>0</formula>
    </cfRule>
  </conditionalFormatting>
  <conditionalFormatting sqref="F15:N15">
    <cfRule type="cellIs" dxfId="1342" priority="1218" operator="greaterThan">
      <formula>0</formula>
    </cfRule>
  </conditionalFormatting>
  <conditionalFormatting sqref="F15:N15">
    <cfRule type="cellIs" dxfId="1341" priority="1217" operator="greaterThan">
      <formula>0</formula>
    </cfRule>
  </conditionalFormatting>
  <conditionalFormatting sqref="F15:N15">
    <cfRule type="cellIs" dxfId="1340" priority="1216" operator="greaterThan">
      <formula>0</formula>
    </cfRule>
  </conditionalFormatting>
  <conditionalFormatting sqref="F15:N15">
    <cfRule type="cellIs" dxfId="1339" priority="1215" operator="greaterThan">
      <formula>0</formula>
    </cfRule>
  </conditionalFormatting>
  <conditionalFormatting sqref="F15:N15">
    <cfRule type="cellIs" dxfId="1338" priority="1214" operator="greaterThan">
      <formula>0</formula>
    </cfRule>
  </conditionalFormatting>
  <conditionalFormatting sqref="F15:N15">
    <cfRule type="cellIs" dxfId="1337" priority="1213" operator="greaterThan">
      <formula>0</formula>
    </cfRule>
  </conditionalFormatting>
  <conditionalFormatting sqref="F15:N15">
    <cfRule type="cellIs" dxfId="1336" priority="1212" operator="greaterThan">
      <formula>0</formula>
    </cfRule>
  </conditionalFormatting>
  <conditionalFormatting sqref="F15:N15">
    <cfRule type="cellIs" dxfId="1335" priority="1211" operator="greaterThan">
      <formula>0</formula>
    </cfRule>
  </conditionalFormatting>
  <conditionalFormatting sqref="F15:N15">
    <cfRule type="cellIs" dxfId="1334" priority="1210" operator="greaterThan">
      <formula>0</formula>
    </cfRule>
  </conditionalFormatting>
  <conditionalFormatting sqref="F15:N15">
    <cfRule type="cellIs" dxfId="1333" priority="1209" operator="greaterThan">
      <formula>0</formula>
    </cfRule>
  </conditionalFormatting>
  <conditionalFormatting sqref="F15:N15">
    <cfRule type="cellIs" dxfId="1332" priority="1208" operator="greaterThan">
      <formula>0</formula>
    </cfRule>
  </conditionalFormatting>
  <conditionalFormatting sqref="F15:N15">
    <cfRule type="cellIs" dxfId="1331" priority="1207" operator="greaterThan">
      <formula>0</formula>
    </cfRule>
  </conditionalFormatting>
  <conditionalFormatting sqref="F15:N15">
    <cfRule type="cellIs" dxfId="1330" priority="1206" operator="greaterThan">
      <formula>0</formula>
    </cfRule>
  </conditionalFormatting>
  <conditionalFormatting sqref="F15:N15">
    <cfRule type="cellIs" dxfId="1329" priority="1205" operator="greaterThan">
      <formula>0</formula>
    </cfRule>
  </conditionalFormatting>
  <conditionalFormatting sqref="F15:N15">
    <cfRule type="cellIs" dxfId="1328" priority="1204" operator="greaterThan">
      <formula>0</formula>
    </cfRule>
  </conditionalFormatting>
  <conditionalFormatting sqref="F15:N15">
    <cfRule type="cellIs" dxfId="1327" priority="1203" operator="greaterThan">
      <formula>0</formula>
    </cfRule>
  </conditionalFormatting>
  <conditionalFormatting sqref="F15:N15">
    <cfRule type="cellIs" dxfId="1326" priority="1202" operator="greaterThan">
      <formula>0</formula>
    </cfRule>
  </conditionalFormatting>
  <conditionalFormatting sqref="F15:N15">
    <cfRule type="cellIs" dxfId="1325" priority="1201" operator="greaterThan">
      <formula>0</formula>
    </cfRule>
  </conditionalFormatting>
  <conditionalFormatting sqref="F15:N15">
    <cfRule type="cellIs" dxfId="1324" priority="1200" operator="greaterThan">
      <formula>0</formula>
    </cfRule>
  </conditionalFormatting>
  <conditionalFormatting sqref="F15:N15">
    <cfRule type="cellIs" dxfId="1323" priority="1199" operator="greaterThan">
      <formula>0</formula>
    </cfRule>
  </conditionalFormatting>
  <conditionalFormatting sqref="F15:N15">
    <cfRule type="cellIs" dxfId="1322" priority="1198" operator="greaterThan">
      <formula>0</formula>
    </cfRule>
  </conditionalFormatting>
  <conditionalFormatting sqref="F15:N15">
    <cfRule type="cellIs" dxfId="1321" priority="1197" operator="greaterThan">
      <formula>0</formula>
    </cfRule>
  </conditionalFormatting>
  <conditionalFormatting sqref="F15:N15">
    <cfRule type="cellIs" dxfId="1320" priority="1196" operator="greaterThan">
      <formula>0</formula>
    </cfRule>
  </conditionalFormatting>
  <conditionalFormatting sqref="F15:N15">
    <cfRule type="cellIs" dxfId="1319" priority="1195" operator="greaterThan">
      <formula>0</formula>
    </cfRule>
  </conditionalFormatting>
  <conditionalFormatting sqref="F15:N15">
    <cfRule type="cellIs" dxfId="1318" priority="1194" operator="greaterThan">
      <formula>0</formula>
    </cfRule>
  </conditionalFormatting>
  <conditionalFormatting sqref="F15:N15">
    <cfRule type="cellIs" dxfId="1317" priority="1193" operator="greaterThan">
      <formula>0</formula>
    </cfRule>
  </conditionalFormatting>
  <conditionalFormatting sqref="F15:N15">
    <cfRule type="cellIs" dxfId="1316" priority="1192" operator="greaterThan">
      <formula>0</formula>
    </cfRule>
  </conditionalFormatting>
  <conditionalFormatting sqref="F15:N15">
    <cfRule type="cellIs" dxfId="1315" priority="1191" operator="greaterThan">
      <formula>0</formula>
    </cfRule>
  </conditionalFormatting>
  <conditionalFormatting sqref="F15:N15">
    <cfRule type="cellIs" dxfId="1314" priority="1190" operator="greaterThan">
      <formula>0</formula>
    </cfRule>
  </conditionalFormatting>
  <conditionalFormatting sqref="F15:N15">
    <cfRule type="cellIs" dxfId="1313" priority="1189" operator="greaterThan">
      <formula>0</formula>
    </cfRule>
  </conditionalFormatting>
  <conditionalFormatting sqref="F15:N15">
    <cfRule type="cellIs" dxfId="1312" priority="1188" operator="greaterThan">
      <formula>0</formula>
    </cfRule>
  </conditionalFormatting>
  <conditionalFormatting sqref="F15:N15">
    <cfRule type="cellIs" dxfId="1311" priority="1187" operator="greaterThan">
      <formula>0</formula>
    </cfRule>
  </conditionalFormatting>
  <conditionalFormatting sqref="F15:N15">
    <cfRule type="cellIs" dxfId="1310" priority="1186" operator="greaterThan">
      <formula>0</formula>
    </cfRule>
  </conditionalFormatting>
  <conditionalFormatting sqref="F15:N15">
    <cfRule type="cellIs" dxfId="1309" priority="1185" operator="greaterThan">
      <formula>0</formula>
    </cfRule>
  </conditionalFormatting>
  <conditionalFormatting sqref="F15:N15">
    <cfRule type="cellIs" dxfId="1308" priority="1184" operator="greaterThan">
      <formula>0</formula>
    </cfRule>
  </conditionalFormatting>
  <conditionalFormatting sqref="F15:N15">
    <cfRule type="cellIs" dxfId="1307" priority="1183" operator="greaterThan">
      <formula>0</formula>
    </cfRule>
  </conditionalFormatting>
  <conditionalFormatting sqref="F15:N15">
    <cfRule type="cellIs" dxfId="1306" priority="1182" operator="greaterThan">
      <formula>0</formula>
    </cfRule>
  </conditionalFormatting>
  <conditionalFormatting sqref="F15:N15">
    <cfRule type="cellIs" dxfId="1305" priority="1181" operator="greaterThan">
      <formula>0</formula>
    </cfRule>
  </conditionalFormatting>
  <conditionalFormatting sqref="F15:N15">
    <cfRule type="cellIs" dxfId="1304" priority="1180" operator="greaterThan">
      <formula>0</formula>
    </cfRule>
  </conditionalFormatting>
  <conditionalFormatting sqref="F15:N15">
    <cfRule type="cellIs" dxfId="1303" priority="1179" operator="greaterThan">
      <formula>0</formula>
    </cfRule>
  </conditionalFormatting>
  <conditionalFormatting sqref="F15:N15">
    <cfRule type="cellIs" dxfId="1302" priority="1178" operator="greaterThan">
      <formula>0</formula>
    </cfRule>
  </conditionalFormatting>
  <conditionalFormatting sqref="F15:N15">
    <cfRule type="cellIs" dxfId="1301" priority="1177" operator="greaterThan">
      <formula>0</formula>
    </cfRule>
  </conditionalFormatting>
  <conditionalFormatting sqref="F15:N15">
    <cfRule type="cellIs" dxfId="1300" priority="1176" operator="greaterThan">
      <formula>0</formula>
    </cfRule>
  </conditionalFormatting>
  <conditionalFormatting sqref="F15:N15">
    <cfRule type="cellIs" dxfId="1299" priority="1175" operator="greaterThan">
      <formula>0</formula>
    </cfRule>
  </conditionalFormatting>
  <conditionalFormatting sqref="F15:N15">
    <cfRule type="cellIs" dxfId="1298" priority="1174" operator="greaterThan">
      <formula>0</formula>
    </cfRule>
  </conditionalFormatting>
  <conditionalFormatting sqref="F15:N15">
    <cfRule type="cellIs" dxfId="1297" priority="1173" operator="greaterThan">
      <formula>0</formula>
    </cfRule>
  </conditionalFormatting>
  <conditionalFormatting sqref="F15:N15">
    <cfRule type="cellIs" dxfId="1296" priority="1172" operator="greaterThan">
      <formula>0</formula>
    </cfRule>
  </conditionalFormatting>
  <conditionalFormatting sqref="F15:N15">
    <cfRule type="cellIs" dxfId="1295" priority="1171" operator="greaterThan">
      <formula>0</formula>
    </cfRule>
  </conditionalFormatting>
  <conditionalFormatting sqref="F15:N15">
    <cfRule type="cellIs" dxfId="1294" priority="1170" operator="greaterThan">
      <formula>0</formula>
    </cfRule>
  </conditionalFormatting>
  <conditionalFormatting sqref="F15:N15">
    <cfRule type="cellIs" dxfId="1293" priority="1169" operator="greaterThan">
      <formula>0</formula>
    </cfRule>
  </conditionalFormatting>
  <conditionalFormatting sqref="F15:N15">
    <cfRule type="cellIs" dxfId="1292" priority="1168" operator="greaterThan">
      <formula>0</formula>
    </cfRule>
  </conditionalFormatting>
  <conditionalFormatting sqref="F15:N15">
    <cfRule type="cellIs" dxfId="1291" priority="1167" operator="greaterThan">
      <formula>0</formula>
    </cfRule>
  </conditionalFormatting>
  <conditionalFormatting sqref="F15:N15">
    <cfRule type="cellIs" dxfId="1290" priority="1166" operator="greaterThan">
      <formula>0</formula>
    </cfRule>
  </conditionalFormatting>
  <conditionalFormatting sqref="F15:N15">
    <cfRule type="cellIs" dxfId="1289" priority="1165" operator="greaterThan">
      <formula>0</formula>
    </cfRule>
  </conditionalFormatting>
  <conditionalFormatting sqref="F15:N15">
    <cfRule type="cellIs" dxfId="1288" priority="1164" operator="greaterThan">
      <formula>0</formula>
    </cfRule>
  </conditionalFormatting>
  <conditionalFormatting sqref="F15:N15">
    <cfRule type="cellIs" dxfId="1287" priority="1163" operator="greaterThan">
      <formula>0</formula>
    </cfRule>
  </conditionalFormatting>
  <conditionalFormatting sqref="F15:N15">
    <cfRule type="cellIs" dxfId="1286" priority="1162" operator="greaterThan">
      <formula>0</formula>
    </cfRule>
  </conditionalFormatting>
  <conditionalFormatting sqref="F15:N15">
    <cfRule type="cellIs" dxfId="1285" priority="1161" operator="greaterThan">
      <formula>0</formula>
    </cfRule>
  </conditionalFormatting>
  <conditionalFormatting sqref="F15:N15">
    <cfRule type="cellIs" dxfId="1284" priority="1160" operator="greaterThan">
      <formula>0</formula>
    </cfRule>
  </conditionalFormatting>
  <conditionalFormatting sqref="F15:N15">
    <cfRule type="cellIs" dxfId="1283" priority="1159" operator="greaterThan">
      <formula>0</formula>
    </cfRule>
  </conditionalFormatting>
  <conditionalFormatting sqref="F15:N15">
    <cfRule type="cellIs" dxfId="1282" priority="1158" operator="greaterThan">
      <formula>0</formula>
    </cfRule>
  </conditionalFormatting>
  <conditionalFormatting sqref="F15:N15">
    <cfRule type="cellIs" dxfId="1281" priority="1157" operator="greaterThan">
      <formula>0</formula>
    </cfRule>
  </conditionalFormatting>
  <conditionalFormatting sqref="F15:N15">
    <cfRule type="cellIs" dxfId="1280" priority="1156" operator="greaterThan">
      <formula>0</formula>
    </cfRule>
  </conditionalFormatting>
  <conditionalFormatting sqref="F15:N15">
    <cfRule type="cellIs" dxfId="1279" priority="1155" operator="greaterThan">
      <formula>0</formula>
    </cfRule>
  </conditionalFormatting>
  <conditionalFormatting sqref="F15:N15">
    <cfRule type="cellIs" dxfId="1278" priority="1154" operator="greaterThan">
      <formula>0</formula>
    </cfRule>
  </conditionalFormatting>
  <conditionalFormatting sqref="F15:N15">
    <cfRule type="cellIs" dxfId="1277" priority="1153" operator="greaterThan">
      <formula>0</formula>
    </cfRule>
  </conditionalFormatting>
  <conditionalFormatting sqref="F15:N15">
    <cfRule type="cellIs" dxfId="1276" priority="1152" operator="greaterThan">
      <formula>0</formula>
    </cfRule>
  </conditionalFormatting>
  <conditionalFormatting sqref="F15:N15">
    <cfRule type="cellIs" dxfId="1275" priority="1151" operator="greaterThan">
      <formula>0</formula>
    </cfRule>
  </conditionalFormatting>
  <conditionalFormatting sqref="F15:N15">
    <cfRule type="cellIs" dxfId="1274" priority="1150" operator="greaterThan">
      <formula>0</formula>
    </cfRule>
  </conditionalFormatting>
  <conditionalFormatting sqref="F15:N15">
    <cfRule type="cellIs" dxfId="1273" priority="1149" operator="greaterThan">
      <formula>0</formula>
    </cfRule>
  </conditionalFormatting>
  <conditionalFormatting sqref="F15:N15">
    <cfRule type="cellIs" dxfId="1272" priority="1148" operator="greaterThan">
      <formula>0</formula>
    </cfRule>
  </conditionalFormatting>
  <conditionalFormatting sqref="F15:N15">
    <cfRule type="cellIs" dxfId="1271" priority="1147" operator="greaterThan">
      <formula>0</formula>
    </cfRule>
  </conditionalFormatting>
  <conditionalFormatting sqref="F15:N15">
    <cfRule type="cellIs" dxfId="1270" priority="1146" operator="greaterThan">
      <formula>0</formula>
    </cfRule>
  </conditionalFormatting>
  <conditionalFormatting sqref="F15:N15">
    <cfRule type="cellIs" dxfId="1269" priority="1145" operator="greaterThan">
      <formula>0</formula>
    </cfRule>
  </conditionalFormatting>
  <conditionalFormatting sqref="F15:N15">
    <cfRule type="cellIs" dxfId="1268" priority="1144" operator="greaterThan">
      <formula>0</formula>
    </cfRule>
  </conditionalFormatting>
  <conditionalFormatting sqref="F15:N15">
    <cfRule type="cellIs" dxfId="1267" priority="1143" operator="greaterThan">
      <formula>0</formula>
    </cfRule>
  </conditionalFormatting>
  <conditionalFormatting sqref="F15:N15">
    <cfRule type="cellIs" dxfId="1266" priority="1142" operator="greaterThan">
      <formula>0</formula>
    </cfRule>
  </conditionalFormatting>
  <conditionalFormatting sqref="F15:N15">
    <cfRule type="cellIs" dxfId="1265" priority="1141" operator="greaterThan">
      <formula>0</formula>
    </cfRule>
  </conditionalFormatting>
  <conditionalFormatting sqref="F15:N15">
    <cfRule type="cellIs" dxfId="1264" priority="1140" operator="greaterThan">
      <formula>0</formula>
    </cfRule>
  </conditionalFormatting>
  <conditionalFormatting sqref="F15:N15">
    <cfRule type="cellIs" dxfId="1263" priority="1139" operator="greaterThan">
      <formula>0</formula>
    </cfRule>
  </conditionalFormatting>
  <conditionalFormatting sqref="F15:N15">
    <cfRule type="cellIs" dxfId="1262" priority="1138" operator="greaterThan">
      <formula>0</formula>
    </cfRule>
  </conditionalFormatting>
  <conditionalFormatting sqref="F15:N15">
    <cfRule type="cellIs" dxfId="1261" priority="1137" operator="greaterThan">
      <formula>0</formula>
    </cfRule>
  </conditionalFormatting>
  <conditionalFormatting sqref="F15:N15">
    <cfRule type="cellIs" dxfId="1260" priority="1136" operator="greaterThan">
      <formula>0</formula>
    </cfRule>
  </conditionalFormatting>
  <conditionalFormatting sqref="F15:N15">
    <cfRule type="cellIs" dxfId="1259" priority="1135" operator="greaterThan">
      <formula>0</formula>
    </cfRule>
  </conditionalFormatting>
  <conditionalFormatting sqref="F15:N15">
    <cfRule type="cellIs" dxfId="1258" priority="1134" operator="greaterThan">
      <formula>0</formula>
    </cfRule>
  </conditionalFormatting>
  <conditionalFormatting sqref="F15:N15">
    <cfRule type="cellIs" dxfId="1257" priority="1133" operator="greaterThan">
      <formula>0</formula>
    </cfRule>
  </conditionalFormatting>
  <conditionalFormatting sqref="F15:N15">
    <cfRule type="cellIs" dxfId="1256" priority="1132" operator="greaterThan">
      <formula>0</formula>
    </cfRule>
  </conditionalFormatting>
  <conditionalFormatting sqref="F15:N15">
    <cfRule type="cellIs" dxfId="1255" priority="1131" operator="greaterThan">
      <formula>0</formula>
    </cfRule>
  </conditionalFormatting>
  <conditionalFormatting sqref="F15:N15">
    <cfRule type="cellIs" dxfId="1254" priority="1130" operator="greaterThan">
      <formula>0</formula>
    </cfRule>
  </conditionalFormatting>
  <conditionalFormatting sqref="F15:N15">
    <cfRule type="cellIs" dxfId="1253" priority="1129" operator="greaterThan">
      <formula>0</formula>
    </cfRule>
  </conditionalFormatting>
  <conditionalFormatting sqref="F15:N15">
    <cfRule type="cellIs" dxfId="1252" priority="1128" operator="greaterThan">
      <formula>0</formula>
    </cfRule>
  </conditionalFormatting>
  <conditionalFormatting sqref="F15:N15">
    <cfRule type="cellIs" dxfId="1251" priority="1127" operator="greaterThan">
      <formula>0</formula>
    </cfRule>
  </conditionalFormatting>
  <conditionalFormatting sqref="F15:N15">
    <cfRule type="cellIs" dxfId="1250" priority="1126" operator="greaterThan">
      <formula>0</formula>
    </cfRule>
  </conditionalFormatting>
  <conditionalFormatting sqref="F15:N15">
    <cfRule type="cellIs" dxfId="1249" priority="1125" operator="greaterThan">
      <formula>0</formula>
    </cfRule>
  </conditionalFormatting>
  <conditionalFormatting sqref="F15:N15">
    <cfRule type="cellIs" dxfId="1248" priority="1124" operator="greaterThan">
      <formula>0</formula>
    </cfRule>
  </conditionalFormatting>
  <conditionalFormatting sqref="F15:N15">
    <cfRule type="cellIs" dxfId="1247" priority="1123" operator="greaterThan">
      <formula>0</formula>
    </cfRule>
  </conditionalFormatting>
  <conditionalFormatting sqref="F15:N15">
    <cfRule type="cellIs" dxfId="1246" priority="1122" operator="greaterThan">
      <formula>0</formula>
    </cfRule>
  </conditionalFormatting>
  <conditionalFormatting sqref="F15:N15">
    <cfRule type="cellIs" dxfId="1245" priority="1121" operator="greaterThan">
      <formula>0</formula>
    </cfRule>
  </conditionalFormatting>
  <conditionalFormatting sqref="F15:N15">
    <cfRule type="cellIs" dxfId="1244" priority="1120" operator="greaterThan">
      <formula>0</formula>
    </cfRule>
  </conditionalFormatting>
  <conditionalFormatting sqref="F15:N15">
    <cfRule type="cellIs" dxfId="1243" priority="1119" operator="greaterThan">
      <formula>0</formula>
    </cfRule>
  </conditionalFormatting>
  <conditionalFormatting sqref="F15:N15">
    <cfRule type="cellIs" dxfId="1242" priority="1118" operator="greaterThan">
      <formula>0</formula>
    </cfRule>
  </conditionalFormatting>
  <conditionalFormatting sqref="F15:N15">
    <cfRule type="cellIs" dxfId="1241" priority="1117" operator="greaterThan">
      <formula>0</formula>
    </cfRule>
  </conditionalFormatting>
  <conditionalFormatting sqref="F15:N15">
    <cfRule type="cellIs" dxfId="1240" priority="1116" operator="greaterThan">
      <formula>0</formula>
    </cfRule>
  </conditionalFormatting>
  <conditionalFormatting sqref="F15:N15">
    <cfRule type="cellIs" dxfId="1239" priority="1115" operator="greaterThan">
      <formula>0</formula>
    </cfRule>
  </conditionalFormatting>
  <conditionalFormatting sqref="F15:N15">
    <cfRule type="cellIs" dxfId="1238" priority="1114" operator="greaterThan">
      <formula>0</formula>
    </cfRule>
  </conditionalFormatting>
  <conditionalFormatting sqref="F15:N15">
    <cfRule type="cellIs" dxfId="1237" priority="1113" operator="greaterThan">
      <formula>0</formula>
    </cfRule>
  </conditionalFormatting>
  <conditionalFormatting sqref="F15:N15">
    <cfRule type="cellIs" dxfId="1236" priority="1112" operator="greaterThan">
      <formula>0</formula>
    </cfRule>
  </conditionalFormatting>
  <conditionalFormatting sqref="F15:N15">
    <cfRule type="cellIs" dxfId="1235" priority="1111" operator="greaterThan">
      <formula>0</formula>
    </cfRule>
  </conditionalFormatting>
  <conditionalFormatting sqref="F15:N15">
    <cfRule type="cellIs" dxfId="1234" priority="1110" operator="greaterThan">
      <formula>0</formula>
    </cfRule>
  </conditionalFormatting>
  <conditionalFormatting sqref="F15:N15">
    <cfRule type="cellIs" dxfId="1233" priority="1109" operator="greaterThan">
      <formula>0</formula>
    </cfRule>
  </conditionalFormatting>
  <conditionalFormatting sqref="F15:N15">
    <cfRule type="cellIs" dxfId="1232" priority="1108" operator="greaterThan">
      <formula>0</formula>
    </cfRule>
  </conditionalFormatting>
  <conditionalFormatting sqref="F15:N15">
    <cfRule type="cellIs" dxfId="1231" priority="1107" operator="greaterThan">
      <formula>0</formula>
    </cfRule>
  </conditionalFormatting>
  <conditionalFormatting sqref="F15:N15">
    <cfRule type="cellIs" dxfId="1230" priority="1106" operator="greaterThan">
      <formula>0</formula>
    </cfRule>
  </conditionalFormatting>
  <conditionalFormatting sqref="F15:N15">
    <cfRule type="cellIs" dxfId="1229" priority="1105" operator="greaterThan">
      <formula>0</formula>
    </cfRule>
  </conditionalFormatting>
  <conditionalFormatting sqref="F15:N15">
    <cfRule type="cellIs" dxfId="1228" priority="1104" operator="greaterThan">
      <formula>0</formula>
    </cfRule>
  </conditionalFormatting>
  <conditionalFormatting sqref="F15:N15">
    <cfRule type="cellIs" dxfId="1227" priority="1103" operator="greaterThan">
      <formula>0</formula>
    </cfRule>
  </conditionalFormatting>
  <conditionalFormatting sqref="F15:N15">
    <cfRule type="cellIs" dxfId="1226" priority="1102" operator="greaterThan">
      <formula>0</formula>
    </cfRule>
  </conditionalFormatting>
  <conditionalFormatting sqref="F15:N15">
    <cfRule type="cellIs" dxfId="1225" priority="1101" operator="greaterThan">
      <formula>0</formula>
    </cfRule>
  </conditionalFormatting>
  <conditionalFormatting sqref="F15:N15">
    <cfRule type="cellIs" dxfId="1224" priority="1100" operator="greaterThan">
      <formula>0</formula>
    </cfRule>
  </conditionalFormatting>
  <conditionalFormatting sqref="F15:N15">
    <cfRule type="cellIs" dxfId="1223" priority="1099" operator="greaterThan">
      <formula>0</formula>
    </cfRule>
  </conditionalFormatting>
  <conditionalFormatting sqref="F15:N15">
    <cfRule type="cellIs" dxfId="1222" priority="1098" operator="greaterThan">
      <formula>0</formula>
    </cfRule>
  </conditionalFormatting>
  <conditionalFormatting sqref="F15:N15">
    <cfRule type="cellIs" dxfId="1221" priority="1097" operator="greaterThan">
      <formula>0</formula>
    </cfRule>
  </conditionalFormatting>
  <conditionalFormatting sqref="F15:N15">
    <cfRule type="cellIs" dxfId="1220" priority="1096" operator="greaterThan">
      <formula>0</formula>
    </cfRule>
  </conditionalFormatting>
  <conditionalFormatting sqref="F15:N15">
    <cfRule type="cellIs" dxfId="1219" priority="1095" operator="greaterThan">
      <formula>0</formula>
    </cfRule>
  </conditionalFormatting>
  <conditionalFormatting sqref="F15:N15">
    <cfRule type="cellIs" dxfId="1218" priority="1094" operator="greaterThan">
      <formula>0</formula>
    </cfRule>
  </conditionalFormatting>
  <conditionalFormatting sqref="F15:N15">
    <cfRule type="cellIs" dxfId="1217" priority="1093" operator="greaterThan">
      <formula>0</formula>
    </cfRule>
  </conditionalFormatting>
  <conditionalFormatting sqref="F15:N15">
    <cfRule type="cellIs" dxfId="1216" priority="1092" operator="greaterThan">
      <formula>0</formula>
    </cfRule>
  </conditionalFormatting>
  <conditionalFormatting sqref="F15:N15">
    <cfRule type="cellIs" dxfId="1215" priority="1091" operator="greaterThan">
      <formula>0</formula>
    </cfRule>
  </conditionalFormatting>
  <conditionalFormatting sqref="F15:N15">
    <cfRule type="cellIs" dxfId="1214" priority="1090" operator="greaterThan">
      <formula>0</formula>
    </cfRule>
  </conditionalFormatting>
  <conditionalFormatting sqref="F15:N15">
    <cfRule type="cellIs" dxfId="1213" priority="1089" operator="greaterThan">
      <formula>0</formula>
    </cfRule>
  </conditionalFormatting>
  <conditionalFormatting sqref="F15:N15">
    <cfRule type="cellIs" dxfId="1212" priority="1088" operator="greaterThan">
      <formula>0</formula>
    </cfRule>
  </conditionalFormatting>
  <conditionalFormatting sqref="F15:N15">
    <cfRule type="cellIs" dxfId="1211" priority="1087" operator="greaterThan">
      <formula>0</formula>
    </cfRule>
  </conditionalFormatting>
  <conditionalFormatting sqref="F15:N15">
    <cfRule type="cellIs" dxfId="1210" priority="1086" operator="greaterThan">
      <formula>0</formula>
    </cfRule>
  </conditionalFormatting>
  <conditionalFormatting sqref="F15:N15">
    <cfRule type="cellIs" dxfId="1209" priority="1085" operator="greaterThan">
      <formula>0</formula>
    </cfRule>
  </conditionalFormatting>
  <conditionalFormatting sqref="F15:N15">
    <cfRule type="cellIs" dxfId="1208" priority="1084" operator="greaterThan">
      <formula>0</formula>
    </cfRule>
  </conditionalFormatting>
  <conditionalFormatting sqref="F15:N15">
    <cfRule type="cellIs" dxfId="1207" priority="1083" operator="greaterThan">
      <formula>0</formula>
    </cfRule>
  </conditionalFormatting>
  <conditionalFormatting sqref="F15:N15">
    <cfRule type="cellIs" dxfId="1206" priority="1082" operator="greaterThan">
      <formula>0</formula>
    </cfRule>
  </conditionalFormatting>
  <conditionalFormatting sqref="F15:N15">
    <cfRule type="cellIs" dxfId="1205" priority="1081" operator="greaterThan">
      <formula>0</formula>
    </cfRule>
  </conditionalFormatting>
  <conditionalFormatting sqref="F15:N15">
    <cfRule type="cellIs" dxfId="1204" priority="1080" operator="greaterThan">
      <formula>0</formula>
    </cfRule>
  </conditionalFormatting>
  <conditionalFormatting sqref="F15:N15">
    <cfRule type="cellIs" dxfId="1203" priority="1079" operator="greaterThan">
      <formula>0</formula>
    </cfRule>
  </conditionalFormatting>
  <conditionalFormatting sqref="F15:N15">
    <cfRule type="cellIs" dxfId="1202" priority="1078" operator="greaterThan">
      <formula>0</formula>
    </cfRule>
  </conditionalFormatting>
  <conditionalFormatting sqref="F15:N15">
    <cfRule type="cellIs" dxfId="1201" priority="1077" operator="greaterThan">
      <formula>0</formula>
    </cfRule>
  </conditionalFormatting>
  <conditionalFormatting sqref="F15:N15">
    <cfRule type="cellIs" dxfId="1200" priority="1076" operator="greaterThan">
      <formula>0</formula>
    </cfRule>
  </conditionalFormatting>
  <conditionalFormatting sqref="F15:N15">
    <cfRule type="cellIs" dxfId="1199" priority="1075" operator="greaterThan">
      <formula>0</formula>
    </cfRule>
  </conditionalFormatting>
  <conditionalFormatting sqref="F15:N15">
    <cfRule type="cellIs" dxfId="1198" priority="1074" operator="greaterThan">
      <formula>0</formula>
    </cfRule>
  </conditionalFormatting>
  <conditionalFormatting sqref="F15:N15">
    <cfRule type="cellIs" dxfId="1197" priority="1073" operator="greaterThan">
      <formula>0</formula>
    </cfRule>
  </conditionalFormatting>
  <conditionalFormatting sqref="F15:N15">
    <cfRule type="cellIs" dxfId="1196" priority="1072" operator="greaterThan">
      <formula>0</formula>
    </cfRule>
  </conditionalFormatting>
  <conditionalFormatting sqref="F15:N15">
    <cfRule type="cellIs" dxfId="1195" priority="1071" operator="greaterThan">
      <formula>0</formula>
    </cfRule>
  </conditionalFormatting>
  <conditionalFormatting sqref="F15:N15">
    <cfRule type="cellIs" dxfId="1194" priority="1070" operator="greaterThan">
      <formula>0</formula>
    </cfRule>
  </conditionalFormatting>
  <conditionalFormatting sqref="F15:N15">
    <cfRule type="cellIs" dxfId="1193" priority="1069" operator="greaterThan">
      <formula>0</formula>
    </cfRule>
  </conditionalFormatting>
  <conditionalFormatting sqref="F15:N15">
    <cfRule type="cellIs" dxfId="1192" priority="1068" operator="greaterThan">
      <formula>0</formula>
    </cfRule>
  </conditionalFormatting>
  <conditionalFormatting sqref="F15:N15">
    <cfRule type="cellIs" dxfId="1191" priority="1067" operator="greaterThan">
      <formula>0</formula>
    </cfRule>
  </conditionalFormatting>
  <conditionalFormatting sqref="F15:N15">
    <cfRule type="cellIs" dxfId="1190" priority="1066" operator="greaterThan">
      <formula>0</formula>
    </cfRule>
  </conditionalFormatting>
  <conditionalFormatting sqref="F15:N15">
    <cfRule type="cellIs" dxfId="1189" priority="1065" operator="greaterThan">
      <formula>0</formula>
    </cfRule>
  </conditionalFormatting>
  <conditionalFormatting sqref="F15:N15">
    <cfRule type="cellIs" dxfId="1188" priority="1064" operator="greaterThan">
      <formula>0</formula>
    </cfRule>
  </conditionalFormatting>
  <conditionalFormatting sqref="F15:N15">
    <cfRule type="cellIs" dxfId="1187" priority="1063" operator="greaterThan">
      <formula>0</formula>
    </cfRule>
  </conditionalFormatting>
  <conditionalFormatting sqref="F15:N15">
    <cfRule type="cellIs" dxfId="1186" priority="1062" operator="greaterThan">
      <formula>0</formula>
    </cfRule>
  </conditionalFormatting>
  <conditionalFormatting sqref="F15:N15">
    <cfRule type="cellIs" dxfId="1185" priority="1061" operator="greaterThan">
      <formula>0</formula>
    </cfRule>
  </conditionalFormatting>
  <conditionalFormatting sqref="F15:N15">
    <cfRule type="cellIs" dxfId="1184" priority="1060" operator="greaterThan">
      <formula>0</formula>
    </cfRule>
  </conditionalFormatting>
  <conditionalFormatting sqref="F15:N15">
    <cfRule type="cellIs" dxfId="1183" priority="1059" operator="greaterThan">
      <formula>0</formula>
    </cfRule>
  </conditionalFormatting>
  <conditionalFormatting sqref="F15:N15">
    <cfRule type="cellIs" dxfId="1182" priority="1058" operator="greaterThan">
      <formula>0</formula>
    </cfRule>
  </conditionalFormatting>
  <conditionalFormatting sqref="F15:N15">
    <cfRule type="cellIs" dxfId="1181" priority="1057" operator="greaterThan">
      <formula>0</formula>
    </cfRule>
  </conditionalFormatting>
  <conditionalFormatting sqref="F15:N15">
    <cfRule type="cellIs" dxfId="1180" priority="1056" operator="greaterThan">
      <formula>0</formula>
    </cfRule>
  </conditionalFormatting>
  <conditionalFormatting sqref="F15:N15">
    <cfRule type="cellIs" dxfId="1179" priority="1055" operator="greaterThan">
      <formula>0</formula>
    </cfRule>
  </conditionalFormatting>
  <conditionalFormatting sqref="F15:N15">
    <cfRule type="cellIs" dxfId="1178" priority="1054" operator="greaterThan">
      <formula>0</formula>
    </cfRule>
  </conditionalFormatting>
  <conditionalFormatting sqref="F15:N15">
    <cfRule type="cellIs" dxfId="1177" priority="1053" operator="greaterThan">
      <formula>0</formula>
    </cfRule>
  </conditionalFormatting>
  <conditionalFormatting sqref="F15:N15">
    <cfRule type="cellIs" dxfId="1176" priority="1052" operator="greaterThan">
      <formula>0</formula>
    </cfRule>
  </conditionalFormatting>
  <conditionalFormatting sqref="F15:N15">
    <cfRule type="cellIs" dxfId="1175" priority="1051" operator="greaterThan">
      <formula>0</formula>
    </cfRule>
  </conditionalFormatting>
  <conditionalFormatting sqref="F15:N15">
    <cfRule type="cellIs" dxfId="1174" priority="1050" operator="greaterThan">
      <formula>0</formula>
    </cfRule>
  </conditionalFormatting>
  <conditionalFormatting sqref="F15:N15">
    <cfRule type="cellIs" dxfId="1173" priority="1049" operator="greaterThan">
      <formula>0</formula>
    </cfRule>
  </conditionalFormatting>
  <conditionalFormatting sqref="F15:N15">
    <cfRule type="cellIs" dxfId="1172" priority="1048" operator="greaterThan">
      <formula>0</formula>
    </cfRule>
  </conditionalFormatting>
  <conditionalFormatting sqref="F15:N15">
    <cfRule type="cellIs" dxfId="1171" priority="1047" operator="greaterThan">
      <formula>0</formula>
    </cfRule>
  </conditionalFormatting>
  <conditionalFormatting sqref="F15:N15">
    <cfRule type="cellIs" dxfId="1170" priority="1046" operator="greaterThan">
      <formula>0</formula>
    </cfRule>
  </conditionalFormatting>
  <conditionalFormatting sqref="F15:N15">
    <cfRule type="cellIs" dxfId="1169" priority="1045" operator="greaterThan">
      <formula>0</formula>
    </cfRule>
  </conditionalFormatting>
  <conditionalFormatting sqref="F15:N15">
    <cfRule type="cellIs" dxfId="1168" priority="1044" operator="greaterThan">
      <formula>0</formula>
    </cfRule>
  </conditionalFormatting>
  <conditionalFormatting sqref="F15:N15">
    <cfRule type="cellIs" dxfId="1167" priority="1043" operator="greaterThan">
      <formula>0</formula>
    </cfRule>
  </conditionalFormatting>
  <conditionalFormatting sqref="F15:N15">
    <cfRule type="cellIs" dxfId="1166" priority="1042" operator="greaterThan">
      <formula>0</formula>
    </cfRule>
  </conditionalFormatting>
  <conditionalFormatting sqref="F15:N15">
    <cfRule type="cellIs" dxfId="1165" priority="1041" operator="greaterThan">
      <formula>0</formula>
    </cfRule>
  </conditionalFormatting>
  <conditionalFormatting sqref="F15:N15">
    <cfRule type="cellIs" dxfId="1164" priority="1040" operator="greaterThan">
      <formula>0</formula>
    </cfRule>
  </conditionalFormatting>
  <conditionalFormatting sqref="F15:N15">
    <cfRule type="cellIs" dxfId="1163" priority="1039" operator="greaterThan">
      <formula>0</formula>
    </cfRule>
  </conditionalFormatting>
  <conditionalFormatting sqref="F15:N15">
    <cfRule type="cellIs" dxfId="1162" priority="1038" operator="greaterThan">
      <formula>0</formula>
    </cfRule>
  </conditionalFormatting>
  <conditionalFormatting sqref="F15:N15">
    <cfRule type="cellIs" dxfId="1161" priority="1037" operator="greaterThan">
      <formula>0</formula>
    </cfRule>
  </conditionalFormatting>
  <conditionalFormatting sqref="F15:N15">
    <cfRule type="cellIs" dxfId="1160" priority="1036" operator="greaterThan">
      <formula>0</formula>
    </cfRule>
  </conditionalFormatting>
  <conditionalFormatting sqref="F15:N15">
    <cfRule type="cellIs" dxfId="1159" priority="1035" operator="greaterThan">
      <formula>0</formula>
    </cfRule>
  </conditionalFormatting>
  <conditionalFormatting sqref="F15:N15">
    <cfRule type="cellIs" dxfId="1158" priority="1034" operator="greaterThan">
      <formula>0</formula>
    </cfRule>
  </conditionalFormatting>
  <conditionalFormatting sqref="F15:N15">
    <cfRule type="cellIs" dxfId="1157" priority="1033" operator="greaterThan">
      <formula>0</formula>
    </cfRule>
  </conditionalFormatting>
  <conditionalFormatting sqref="F15:N15">
    <cfRule type="cellIs" dxfId="1156" priority="1032" operator="greaterThan">
      <formula>0</formula>
    </cfRule>
  </conditionalFormatting>
  <conditionalFormatting sqref="F15:N15">
    <cfRule type="cellIs" dxfId="1155" priority="1031" operator="greaterThan">
      <formula>0</formula>
    </cfRule>
  </conditionalFormatting>
  <conditionalFormatting sqref="F15:N15">
    <cfRule type="cellIs" dxfId="1154" priority="1030" operator="greaterThan">
      <formula>0</formula>
    </cfRule>
  </conditionalFormatting>
  <conditionalFormatting sqref="F15:N15">
    <cfRule type="cellIs" dxfId="1153" priority="1029" operator="greaterThan">
      <formula>0</formula>
    </cfRule>
  </conditionalFormatting>
  <conditionalFormatting sqref="F15:N15">
    <cfRule type="cellIs" dxfId="1152" priority="1028" operator="greaterThan">
      <formula>0</formula>
    </cfRule>
  </conditionalFormatting>
  <conditionalFormatting sqref="F15:N15">
    <cfRule type="cellIs" dxfId="1151" priority="1027" operator="greaterThan">
      <formula>0</formula>
    </cfRule>
  </conditionalFormatting>
  <conditionalFormatting sqref="F15:N15">
    <cfRule type="cellIs" dxfId="1150" priority="1026" operator="greaterThan">
      <formula>0</formula>
    </cfRule>
  </conditionalFormatting>
  <conditionalFormatting sqref="F15:N15">
    <cfRule type="cellIs" dxfId="1149" priority="1025" operator="greaterThan">
      <formula>0</formula>
    </cfRule>
  </conditionalFormatting>
  <conditionalFormatting sqref="F15:N15">
    <cfRule type="cellIs" dxfId="1148" priority="1024" operator="greaterThan">
      <formula>0</formula>
    </cfRule>
  </conditionalFormatting>
  <conditionalFormatting sqref="F15:N15">
    <cfRule type="cellIs" dxfId="1147" priority="1023" operator="greaterThan">
      <formula>0</formula>
    </cfRule>
  </conditionalFormatting>
  <conditionalFormatting sqref="F15:N15">
    <cfRule type="cellIs" dxfId="1146" priority="1022" operator="greaterThan">
      <formula>0</formula>
    </cfRule>
  </conditionalFormatting>
  <conditionalFormatting sqref="F15:N15">
    <cfRule type="cellIs" dxfId="1145" priority="1021" operator="greaterThan">
      <formula>0</formula>
    </cfRule>
  </conditionalFormatting>
  <conditionalFormatting sqref="F15:N15">
    <cfRule type="cellIs" dxfId="1144" priority="1020" operator="greaterThan">
      <formula>0</formula>
    </cfRule>
  </conditionalFormatting>
  <conditionalFormatting sqref="F15:N15">
    <cfRule type="cellIs" dxfId="1143" priority="1019" operator="greaterThan">
      <formula>0</formula>
    </cfRule>
  </conditionalFormatting>
  <conditionalFormatting sqref="F15:N15">
    <cfRule type="cellIs" dxfId="1142" priority="1018" operator="greaterThan">
      <formula>0</formula>
    </cfRule>
  </conditionalFormatting>
  <conditionalFormatting sqref="F15:N15">
    <cfRule type="cellIs" dxfId="1141" priority="1017" operator="greaterThan">
      <formula>0</formula>
    </cfRule>
  </conditionalFormatting>
  <conditionalFormatting sqref="F15:N15">
    <cfRule type="cellIs" dxfId="1140" priority="1016" operator="greaterThan">
      <formula>0</formula>
    </cfRule>
  </conditionalFormatting>
  <conditionalFormatting sqref="F15:N15">
    <cfRule type="cellIs" dxfId="1139" priority="1015" operator="greaterThan">
      <formula>0</formula>
    </cfRule>
  </conditionalFormatting>
  <conditionalFormatting sqref="F15:N15">
    <cfRule type="cellIs" dxfId="1138" priority="1014" operator="greaterThan">
      <formula>0</formula>
    </cfRule>
  </conditionalFormatting>
  <conditionalFormatting sqref="F15:N15">
    <cfRule type="cellIs" dxfId="1137" priority="1013" operator="greaterThan">
      <formula>0</formula>
    </cfRule>
  </conditionalFormatting>
  <conditionalFormatting sqref="F15:N15">
    <cfRule type="cellIs" dxfId="1136" priority="1012" operator="greaterThan">
      <formula>0</formula>
    </cfRule>
  </conditionalFormatting>
  <conditionalFormatting sqref="F15:N15">
    <cfRule type="cellIs" dxfId="1135" priority="1011" operator="greaterThan">
      <formula>0</formula>
    </cfRule>
  </conditionalFormatting>
  <conditionalFormatting sqref="F15:N15">
    <cfRule type="cellIs" dxfId="1134" priority="1010" operator="greaterThan">
      <formula>0</formula>
    </cfRule>
  </conditionalFormatting>
  <conditionalFormatting sqref="F15:N15">
    <cfRule type="cellIs" dxfId="1133" priority="1009" operator="greaterThan">
      <formula>0</formula>
    </cfRule>
  </conditionalFormatting>
  <conditionalFormatting sqref="F15:N15">
    <cfRule type="cellIs" dxfId="1132" priority="1008" operator="greaterThan">
      <formula>0</formula>
    </cfRule>
  </conditionalFormatting>
  <conditionalFormatting sqref="F15:N15">
    <cfRule type="cellIs" dxfId="1131" priority="1007" operator="greaterThan">
      <formula>0</formula>
    </cfRule>
  </conditionalFormatting>
  <conditionalFormatting sqref="F15:N15">
    <cfRule type="cellIs" dxfId="1130" priority="1006" operator="greaterThan">
      <formula>0</formula>
    </cfRule>
  </conditionalFormatting>
  <conditionalFormatting sqref="F15:N15">
    <cfRule type="cellIs" dxfId="1129" priority="1005" operator="greaterThan">
      <formula>0</formula>
    </cfRule>
  </conditionalFormatting>
  <conditionalFormatting sqref="F15:N15">
    <cfRule type="cellIs" dxfId="1128" priority="1004" operator="greaterThan">
      <formula>0</formula>
    </cfRule>
  </conditionalFormatting>
  <conditionalFormatting sqref="F15:N15">
    <cfRule type="cellIs" dxfId="1127" priority="1003" operator="greaterThan">
      <formula>0</formula>
    </cfRule>
  </conditionalFormatting>
  <conditionalFormatting sqref="F15:N15">
    <cfRule type="cellIs" dxfId="1126" priority="1002" operator="greaterThan">
      <formula>0</formula>
    </cfRule>
  </conditionalFormatting>
  <conditionalFormatting sqref="F15:N15">
    <cfRule type="cellIs" dxfId="1125" priority="1001" operator="greaterThan">
      <formula>0</formula>
    </cfRule>
  </conditionalFormatting>
  <conditionalFormatting sqref="F15:N15">
    <cfRule type="cellIs" dxfId="1124" priority="1000" operator="greaterThan">
      <formula>0</formula>
    </cfRule>
  </conditionalFormatting>
  <conditionalFormatting sqref="F15:N15">
    <cfRule type="cellIs" dxfId="1123" priority="999" operator="greaterThan">
      <formula>0</formula>
    </cfRule>
  </conditionalFormatting>
  <conditionalFormatting sqref="F15:N15">
    <cfRule type="cellIs" dxfId="1122" priority="998" operator="greaterThan">
      <formula>0</formula>
    </cfRule>
  </conditionalFormatting>
  <conditionalFormatting sqref="F15:N15">
    <cfRule type="cellIs" dxfId="1121" priority="997" operator="greaterThan">
      <formula>0</formula>
    </cfRule>
  </conditionalFormatting>
  <conditionalFormatting sqref="F15:N15">
    <cfRule type="cellIs" dxfId="1120" priority="996" operator="greaterThan">
      <formula>0</formula>
    </cfRule>
  </conditionalFormatting>
  <conditionalFormatting sqref="F15:N15">
    <cfRule type="cellIs" dxfId="1119" priority="995" operator="greaterThan">
      <formula>0</formula>
    </cfRule>
  </conditionalFormatting>
  <conditionalFormatting sqref="F15:N15">
    <cfRule type="cellIs" dxfId="1118" priority="994" operator="greaterThan">
      <formula>0</formula>
    </cfRule>
  </conditionalFormatting>
  <conditionalFormatting sqref="F15:N15">
    <cfRule type="cellIs" dxfId="1117" priority="993" operator="greaterThan">
      <formula>0</formula>
    </cfRule>
  </conditionalFormatting>
  <conditionalFormatting sqref="F15:N15">
    <cfRule type="cellIs" dxfId="1116" priority="992" operator="greaterThan">
      <formula>0</formula>
    </cfRule>
  </conditionalFormatting>
  <conditionalFormatting sqref="F15:N15">
    <cfRule type="cellIs" dxfId="1115" priority="991" operator="greaterThan">
      <formula>0</formula>
    </cfRule>
  </conditionalFormatting>
  <conditionalFormatting sqref="F15:N15">
    <cfRule type="cellIs" dxfId="1114" priority="990" operator="greaterThan">
      <formula>0</formula>
    </cfRule>
  </conditionalFormatting>
  <conditionalFormatting sqref="F15:N15">
    <cfRule type="cellIs" dxfId="1113" priority="989" operator="greaterThan">
      <formula>0</formula>
    </cfRule>
  </conditionalFormatting>
  <conditionalFormatting sqref="F15:N15">
    <cfRule type="cellIs" dxfId="1112" priority="988" operator="greaterThan">
      <formula>0</formula>
    </cfRule>
  </conditionalFormatting>
  <conditionalFormatting sqref="F15:N15">
    <cfRule type="cellIs" dxfId="1111" priority="987" operator="greaterThan">
      <formula>0</formula>
    </cfRule>
  </conditionalFormatting>
  <conditionalFormatting sqref="F15:N15">
    <cfRule type="cellIs" dxfId="1110" priority="986" operator="greaterThan">
      <formula>0</formula>
    </cfRule>
  </conditionalFormatting>
  <conditionalFormatting sqref="F15:N15">
    <cfRule type="cellIs" dxfId="1109" priority="985" operator="greaterThan">
      <formula>0</formula>
    </cfRule>
  </conditionalFormatting>
  <conditionalFormatting sqref="F15:N15">
    <cfRule type="cellIs" dxfId="1108" priority="984" operator="greaterThan">
      <formula>0</formula>
    </cfRule>
  </conditionalFormatting>
  <conditionalFormatting sqref="F15:N15">
    <cfRule type="cellIs" dxfId="1107" priority="983" operator="greaterThan">
      <formula>0</formula>
    </cfRule>
  </conditionalFormatting>
  <conditionalFormatting sqref="F15:N15">
    <cfRule type="cellIs" dxfId="1106" priority="982" operator="greaterThan">
      <formula>0</formula>
    </cfRule>
  </conditionalFormatting>
  <conditionalFormatting sqref="F15:N15">
    <cfRule type="cellIs" dxfId="1105" priority="981" operator="greaterThan">
      <formula>0</formula>
    </cfRule>
  </conditionalFormatting>
  <conditionalFormatting sqref="F15:N15">
    <cfRule type="cellIs" dxfId="1104" priority="980" operator="greaterThan">
      <formula>0</formula>
    </cfRule>
  </conditionalFormatting>
  <conditionalFormatting sqref="F15:N15">
    <cfRule type="cellIs" dxfId="1103" priority="979" operator="greaterThan">
      <formula>0</formula>
    </cfRule>
  </conditionalFormatting>
  <conditionalFormatting sqref="F15:N15">
    <cfRule type="cellIs" dxfId="1102" priority="978" operator="greaterThan">
      <formula>0</formula>
    </cfRule>
  </conditionalFormatting>
  <conditionalFormatting sqref="F15:N15">
    <cfRule type="cellIs" dxfId="1101" priority="977" operator="greaterThan">
      <formula>0</formula>
    </cfRule>
  </conditionalFormatting>
  <conditionalFormatting sqref="F15:N15">
    <cfRule type="cellIs" dxfId="1100" priority="976" operator="greaterThan">
      <formula>0</formula>
    </cfRule>
  </conditionalFormatting>
  <conditionalFormatting sqref="F15:N15">
    <cfRule type="cellIs" dxfId="1099" priority="975" operator="greaterThan">
      <formula>0</formula>
    </cfRule>
  </conditionalFormatting>
  <conditionalFormatting sqref="F15:N15">
    <cfRule type="cellIs" dxfId="1098" priority="974" operator="greaterThan">
      <formula>0</formula>
    </cfRule>
  </conditionalFormatting>
  <conditionalFormatting sqref="F15:N15">
    <cfRule type="cellIs" dxfId="1097" priority="973" operator="greaterThan">
      <formula>0</formula>
    </cfRule>
  </conditionalFormatting>
  <conditionalFormatting sqref="F15:N15">
    <cfRule type="cellIs" dxfId="1096" priority="972" operator="greaterThan">
      <formula>0</formula>
    </cfRule>
  </conditionalFormatting>
  <conditionalFormatting sqref="F15:N15">
    <cfRule type="cellIs" dxfId="1095" priority="971" operator="greaterThan">
      <formula>0</formula>
    </cfRule>
  </conditionalFormatting>
  <conditionalFormatting sqref="F15:N15">
    <cfRule type="cellIs" dxfId="1094" priority="970" operator="greaterThan">
      <formula>0</formula>
    </cfRule>
  </conditionalFormatting>
  <conditionalFormatting sqref="F15:N15">
    <cfRule type="cellIs" dxfId="1093" priority="969" operator="greaterThan">
      <formula>0</formula>
    </cfRule>
  </conditionalFormatting>
  <conditionalFormatting sqref="F15:N15">
    <cfRule type="cellIs" dxfId="1092" priority="968" operator="greaterThan">
      <formula>0</formula>
    </cfRule>
  </conditionalFormatting>
  <conditionalFormatting sqref="F15:N15">
    <cfRule type="cellIs" dxfId="1091" priority="967" operator="greaterThan">
      <formula>0</formula>
    </cfRule>
  </conditionalFormatting>
  <conditionalFormatting sqref="F15:N15">
    <cfRule type="cellIs" dxfId="1090" priority="966" operator="greaterThan">
      <formula>0</formula>
    </cfRule>
  </conditionalFormatting>
  <conditionalFormatting sqref="F15:N15">
    <cfRule type="cellIs" dxfId="1089" priority="965" operator="greaterThan">
      <formula>0</formula>
    </cfRule>
  </conditionalFormatting>
  <conditionalFormatting sqref="F15:N15">
    <cfRule type="cellIs" dxfId="1088" priority="964" operator="greaterThan">
      <formula>0</formula>
    </cfRule>
  </conditionalFormatting>
  <conditionalFormatting sqref="F15:N15">
    <cfRule type="cellIs" dxfId="1087" priority="963" operator="greaterThan">
      <formula>0</formula>
    </cfRule>
  </conditionalFormatting>
  <conditionalFormatting sqref="F15:N15">
    <cfRule type="cellIs" dxfId="1086" priority="962" operator="greaterThan">
      <formula>0</formula>
    </cfRule>
  </conditionalFormatting>
  <conditionalFormatting sqref="F15:N15">
    <cfRule type="cellIs" dxfId="1085" priority="961" operator="greaterThan">
      <formula>0</formula>
    </cfRule>
  </conditionalFormatting>
  <conditionalFormatting sqref="F15:N15">
    <cfRule type="cellIs" dxfId="1084" priority="960" operator="greaterThan">
      <formula>0</formula>
    </cfRule>
  </conditionalFormatting>
  <conditionalFormatting sqref="F15:N15">
    <cfRule type="cellIs" dxfId="1083" priority="959" operator="greaterThan">
      <formula>0</formula>
    </cfRule>
  </conditionalFormatting>
  <conditionalFormatting sqref="F15:N15">
    <cfRule type="cellIs" dxfId="1082" priority="958" operator="greaterThan">
      <formula>0</formula>
    </cfRule>
  </conditionalFormatting>
  <conditionalFormatting sqref="F15:N15">
    <cfRule type="cellIs" dxfId="1081" priority="957" operator="greaterThan">
      <formula>0</formula>
    </cfRule>
  </conditionalFormatting>
  <conditionalFormatting sqref="F15:N15">
    <cfRule type="cellIs" dxfId="1080" priority="956" operator="greaterThan">
      <formula>0</formula>
    </cfRule>
  </conditionalFormatting>
  <conditionalFormatting sqref="F15:N15">
    <cfRule type="cellIs" dxfId="1079" priority="955" operator="greaterThan">
      <formula>0</formula>
    </cfRule>
  </conditionalFormatting>
  <conditionalFormatting sqref="F15:N15">
    <cfRule type="cellIs" dxfId="1078" priority="954" operator="greaterThan">
      <formula>0</formula>
    </cfRule>
  </conditionalFormatting>
  <conditionalFormatting sqref="F15:N15">
    <cfRule type="cellIs" dxfId="1077" priority="953" operator="greaterThan">
      <formula>0</formula>
    </cfRule>
  </conditionalFormatting>
  <conditionalFormatting sqref="F15:N15">
    <cfRule type="cellIs" dxfId="1076" priority="952" operator="greaterThan">
      <formula>0</formula>
    </cfRule>
  </conditionalFormatting>
  <conditionalFormatting sqref="F15:N15">
    <cfRule type="cellIs" dxfId="1075" priority="951" operator="greaterThan">
      <formula>0</formula>
    </cfRule>
  </conditionalFormatting>
  <conditionalFormatting sqref="F15:N15">
    <cfRule type="cellIs" dxfId="1074" priority="950" operator="greaterThan">
      <formula>0</formula>
    </cfRule>
  </conditionalFormatting>
  <conditionalFormatting sqref="F15:N15">
    <cfRule type="cellIs" dxfId="1073" priority="949" operator="greaterThan">
      <formula>0</formula>
    </cfRule>
  </conditionalFormatting>
  <conditionalFormatting sqref="F15:N15">
    <cfRule type="cellIs" dxfId="1072" priority="948" operator="greaterThan">
      <formula>0</formula>
    </cfRule>
  </conditionalFormatting>
  <conditionalFormatting sqref="F15:N15">
    <cfRule type="cellIs" dxfId="1071" priority="947" operator="greaterThan">
      <formula>0</formula>
    </cfRule>
  </conditionalFormatting>
  <conditionalFormatting sqref="F15:N15">
    <cfRule type="cellIs" dxfId="1070" priority="946" operator="greaterThan">
      <formula>0</formula>
    </cfRule>
  </conditionalFormatting>
  <conditionalFormatting sqref="F15:N15">
    <cfRule type="cellIs" dxfId="1069" priority="945" operator="greaterThan">
      <formula>0</formula>
    </cfRule>
  </conditionalFormatting>
  <conditionalFormatting sqref="F15:N15">
    <cfRule type="cellIs" dxfId="1068" priority="944" operator="greaterThan">
      <formula>0</formula>
    </cfRule>
  </conditionalFormatting>
  <conditionalFormatting sqref="F15:N15">
    <cfRule type="cellIs" dxfId="1067" priority="943" operator="greaterThan">
      <formula>0</formula>
    </cfRule>
  </conditionalFormatting>
  <conditionalFormatting sqref="F15:N15">
    <cfRule type="cellIs" dxfId="1066" priority="942" operator="greaterThan">
      <formula>0</formula>
    </cfRule>
  </conditionalFormatting>
  <conditionalFormatting sqref="F15:N15">
    <cfRule type="cellIs" dxfId="1065" priority="941" operator="greaterThan">
      <formula>0</formula>
    </cfRule>
  </conditionalFormatting>
  <conditionalFormatting sqref="F15:N15">
    <cfRule type="cellIs" dxfId="1064" priority="940" operator="greaterThan">
      <formula>0</formula>
    </cfRule>
  </conditionalFormatting>
  <conditionalFormatting sqref="F15:N15">
    <cfRule type="cellIs" dxfId="1063" priority="939" operator="greaterThan">
      <formula>0</formula>
    </cfRule>
  </conditionalFormatting>
  <conditionalFormatting sqref="F15:N15">
    <cfRule type="cellIs" dxfId="1062" priority="938" operator="greaterThan">
      <formula>0</formula>
    </cfRule>
  </conditionalFormatting>
  <conditionalFormatting sqref="F15:N15">
    <cfRule type="cellIs" dxfId="1061" priority="937" operator="greaterThan">
      <formula>0</formula>
    </cfRule>
  </conditionalFormatting>
  <conditionalFormatting sqref="F15:N15">
    <cfRule type="cellIs" dxfId="1060" priority="936" operator="greaterThan">
      <formula>0</formula>
    </cfRule>
  </conditionalFormatting>
  <conditionalFormatting sqref="F15:N15">
    <cfRule type="cellIs" dxfId="1059" priority="935" operator="greaterThan">
      <formula>0</formula>
    </cfRule>
  </conditionalFormatting>
  <conditionalFormatting sqref="F15:N15">
    <cfRule type="cellIs" dxfId="1058" priority="934" operator="greaterThan">
      <formula>0</formula>
    </cfRule>
  </conditionalFormatting>
  <conditionalFormatting sqref="F15:N15">
    <cfRule type="cellIs" dxfId="1057" priority="933" operator="greaterThan">
      <formula>0</formula>
    </cfRule>
  </conditionalFormatting>
  <conditionalFormatting sqref="F15:N15">
    <cfRule type="cellIs" dxfId="1056" priority="932" operator="greaterThan">
      <formula>0</formula>
    </cfRule>
  </conditionalFormatting>
  <conditionalFormatting sqref="F15:N15">
    <cfRule type="cellIs" dxfId="1055" priority="931" operator="greaterThan">
      <formula>0</formula>
    </cfRule>
  </conditionalFormatting>
  <conditionalFormatting sqref="F15:N15">
    <cfRule type="cellIs" dxfId="1054" priority="930" operator="greaterThan">
      <formula>0</formula>
    </cfRule>
  </conditionalFormatting>
  <conditionalFormatting sqref="F15:N15">
    <cfRule type="cellIs" dxfId="1053" priority="929" operator="greaterThan">
      <formula>0</formula>
    </cfRule>
  </conditionalFormatting>
  <conditionalFormatting sqref="F15:N15">
    <cfRule type="cellIs" dxfId="1052" priority="928" operator="greaterThan">
      <formula>0</formula>
    </cfRule>
  </conditionalFormatting>
  <conditionalFormatting sqref="F15:N15">
    <cfRule type="cellIs" dxfId="1051" priority="927" operator="greaterThan">
      <formula>0</formula>
    </cfRule>
  </conditionalFormatting>
  <conditionalFormatting sqref="F15:N15">
    <cfRule type="cellIs" dxfId="1050" priority="926" operator="greaterThan">
      <formula>0</formula>
    </cfRule>
  </conditionalFormatting>
  <conditionalFormatting sqref="F15:N15">
    <cfRule type="cellIs" dxfId="1049" priority="925" operator="greaterThan">
      <formula>0</formula>
    </cfRule>
  </conditionalFormatting>
  <conditionalFormatting sqref="F15:N15">
    <cfRule type="cellIs" dxfId="1048" priority="924" operator="greaterThan">
      <formula>0</formula>
    </cfRule>
  </conditionalFormatting>
  <conditionalFormatting sqref="F15:N15">
    <cfRule type="cellIs" dxfId="1047" priority="923" operator="greaterThan">
      <formula>0</formula>
    </cfRule>
  </conditionalFormatting>
  <conditionalFormatting sqref="F15:N15">
    <cfRule type="cellIs" dxfId="1046" priority="922" operator="greaterThan">
      <formula>0</formula>
    </cfRule>
  </conditionalFormatting>
  <conditionalFormatting sqref="F15:N15">
    <cfRule type="cellIs" dxfId="1045" priority="921" operator="greaterThan">
      <formula>0</formula>
    </cfRule>
  </conditionalFormatting>
  <conditionalFormatting sqref="F15:N15">
    <cfRule type="cellIs" dxfId="1044" priority="920" operator="greaterThan">
      <formula>0</formula>
    </cfRule>
  </conditionalFormatting>
  <conditionalFormatting sqref="F15:N15">
    <cfRule type="cellIs" dxfId="1043" priority="919" operator="greaterThan">
      <formula>0</formula>
    </cfRule>
  </conditionalFormatting>
  <conditionalFormatting sqref="F15:N15">
    <cfRule type="cellIs" dxfId="1042" priority="918" operator="greaterThan">
      <formula>0</formula>
    </cfRule>
  </conditionalFormatting>
  <conditionalFormatting sqref="F15:N15">
    <cfRule type="cellIs" dxfId="1041" priority="917" operator="greaterThan">
      <formula>0</formula>
    </cfRule>
  </conditionalFormatting>
  <conditionalFormatting sqref="F15:N15">
    <cfRule type="cellIs" dxfId="1040" priority="916" operator="greaterThan">
      <formula>0</formula>
    </cfRule>
  </conditionalFormatting>
  <conditionalFormatting sqref="F15:N15">
    <cfRule type="cellIs" dxfId="1039" priority="915" operator="greaterThan">
      <formula>0</formula>
    </cfRule>
  </conditionalFormatting>
  <conditionalFormatting sqref="F15:N15">
    <cfRule type="cellIs" dxfId="1038" priority="914" operator="greaterThan">
      <formula>0</formula>
    </cfRule>
  </conditionalFormatting>
  <conditionalFormatting sqref="F15:N15">
    <cfRule type="cellIs" dxfId="1037" priority="913" operator="greaterThan">
      <formula>0</formula>
    </cfRule>
  </conditionalFormatting>
  <conditionalFormatting sqref="F15:N15">
    <cfRule type="cellIs" dxfId="1036" priority="912" operator="greaterThan">
      <formula>0</formula>
    </cfRule>
  </conditionalFormatting>
  <conditionalFormatting sqref="F15:N15">
    <cfRule type="cellIs" dxfId="1035" priority="911" operator="greaterThan">
      <formula>0</formula>
    </cfRule>
  </conditionalFormatting>
  <conditionalFormatting sqref="F15:N15">
    <cfRule type="cellIs" dxfId="1034" priority="910" operator="greaterThan">
      <formula>0</formula>
    </cfRule>
  </conditionalFormatting>
  <conditionalFormatting sqref="F15:N15">
    <cfRule type="cellIs" dxfId="1033" priority="909" operator="greaterThan">
      <formula>0</formula>
    </cfRule>
  </conditionalFormatting>
  <conditionalFormatting sqref="F15:N15">
    <cfRule type="cellIs" dxfId="1032" priority="908" operator="greaterThan">
      <formula>0</formula>
    </cfRule>
  </conditionalFormatting>
  <conditionalFormatting sqref="F15:N15">
    <cfRule type="cellIs" dxfId="1031" priority="907" operator="greaterThan">
      <formula>0</formula>
    </cfRule>
  </conditionalFormatting>
  <conditionalFormatting sqref="F15:N15">
    <cfRule type="cellIs" dxfId="1030" priority="906" operator="greaterThan">
      <formula>0</formula>
    </cfRule>
  </conditionalFormatting>
  <conditionalFormatting sqref="F15:N15">
    <cfRule type="cellIs" dxfId="1029" priority="905" operator="greaterThan">
      <formula>0</formula>
    </cfRule>
  </conditionalFormatting>
  <conditionalFormatting sqref="F15:N15">
    <cfRule type="cellIs" dxfId="1028" priority="904" operator="greaterThan">
      <formula>0</formula>
    </cfRule>
  </conditionalFormatting>
  <conditionalFormatting sqref="F15:N15">
    <cfRule type="cellIs" dxfId="1027" priority="903" operator="greaterThan">
      <formula>0</formula>
    </cfRule>
  </conditionalFormatting>
  <conditionalFormatting sqref="F15:N15">
    <cfRule type="cellIs" dxfId="1026" priority="902" operator="greaterThan">
      <formula>0</formula>
    </cfRule>
  </conditionalFormatting>
  <conditionalFormatting sqref="F15:N15">
    <cfRule type="cellIs" dxfId="1025" priority="901" operator="greaterThan">
      <formula>0</formula>
    </cfRule>
  </conditionalFormatting>
  <conditionalFormatting sqref="F15:N15">
    <cfRule type="cellIs" dxfId="1024" priority="900" operator="greaterThan">
      <formula>0</formula>
    </cfRule>
  </conditionalFormatting>
  <conditionalFormatting sqref="F15:N15">
    <cfRule type="cellIs" dxfId="1023" priority="899" operator="greaterThan">
      <formula>0</formula>
    </cfRule>
  </conditionalFormatting>
  <conditionalFormatting sqref="F15:N15">
    <cfRule type="cellIs" dxfId="1022" priority="898" operator="greaterThan">
      <formula>0</formula>
    </cfRule>
  </conditionalFormatting>
  <conditionalFormatting sqref="F15:N15">
    <cfRule type="cellIs" dxfId="1021" priority="897" operator="greaterThan">
      <formula>0</formula>
    </cfRule>
  </conditionalFormatting>
  <conditionalFormatting sqref="F15:N15">
    <cfRule type="cellIs" dxfId="1020" priority="896" operator="greaterThan">
      <formula>0</formula>
    </cfRule>
  </conditionalFormatting>
  <conditionalFormatting sqref="F15:N15">
    <cfRule type="cellIs" dxfId="1019" priority="895" operator="greaterThan">
      <formula>0</formula>
    </cfRule>
  </conditionalFormatting>
  <conditionalFormatting sqref="F15:N15">
    <cfRule type="cellIs" dxfId="1018" priority="894" operator="greaterThan">
      <formula>0</formula>
    </cfRule>
  </conditionalFormatting>
  <conditionalFormatting sqref="F15:N15">
    <cfRule type="cellIs" dxfId="1017" priority="893" operator="greaterThan">
      <formula>0</formula>
    </cfRule>
  </conditionalFormatting>
  <conditionalFormatting sqref="F15:N15">
    <cfRule type="cellIs" dxfId="1016" priority="892" operator="greaterThan">
      <formula>0</formula>
    </cfRule>
  </conditionalFormatting>
  <conditionalFormatting sqref="F15:N15">
    <cfRule type="cellIs" dxfId="1015" priority="891" operator="greaterThan">
      <formula>0</formula>
    </cfRule>
  </conditionalFormatting>
  <conditionalFormatting sqref="F15:N15">
    <cfRule type="cellIs" dxfId="1014" priority="890" operator="greaterThan">
      <formula>0</formula>
    </cfRule>
  </conditionalFormatting>
  <conditionalFormatting sqref="F15:N15">
    <cfRule type="cellIs" dxfId="1013" priority="889" operator="greaterThan">
      <formula>0</formula>
    </cfRule>
  </conditionalFormatting>
  <conditionalFormatting sqref="F15:N15">
    <cfRule type="cellIs" dxfId="1012" priority="888" operator="greaterThan">
      <formula>0</formula>
    </cfRule>
  </conditionalFormatting>
  <conditionalFormatting sqref="F15:N15">
    <cfRule type="cellIs" dxfId="1011" priority="887" operator="greaterThan">
      <formula>0</formula>
    </cfRule>
  </conditionalFormatting>
  <conditionalFormatting sqref="F15:N15">
    <cfRule type="cellIs" dxfId="1010" priority="886" operator="greaterThan">
      <formula>0</formula>
    </cfRule>
  </conditionalFormatting>
  <conditionalFormatting sqref="F15:N15">
    <cfRule type="cellIs" dxfId="1009" priority="885" operator="greaterThan">
      <formula>0</formula>
    </cfRule>
  </conditionalFormatting>
  <conditionalFormatting sqref="F15:N15">
    <cfRule type="cellIs" dxfId="1008" priority="884" operator="greaterThan">
      <formula>0</formula>
    </cfRule>
  </conditionalFormatting>
  <conditionalFormatting sqref="F15:N15">
    <cfRule type="cellIs" dxfId="1007" priority="883" operator="greaterThan">
      <formula>0</formula>
    </cfRule>
  </conditionalFormatting>
  <conditionalFormatting sqref="F15:N15">
    <cfRule type="cellIs" dxfId="1006" priority="882" operator="greaterThan">
      <formula>0</formula>
    </cfRule>
  </conditionalFormatting>
  <conditionalFormatting sqref="F15:N15">
    <cfRule type="cellIs" dxfId="1005" priority="881" operator="greaterThan">
      <formula>0</formula>
    </cfRule>
  </conditionalFormatting>
  <conditionalFormatting sqref="F15:N15">
    <cfRule type="cellIs" dxfId="1004" priority="880" operator="greaterThan">
      <formula>0</formula>
    </cfRule>
  </conditionalFormatting>
  <conditionalFormatting sqref="F15:N15">
    <cfRule type="cellIs" dxfId="1003" priority="879" operator="greaterThan">
      <formula>0</formula>
    </cfRule>
  </conditionalFormatting>
  <conditionalFormatting sqref="F15:N15">
    <cfRule type="cellIs" dxfId="1002" priority="878" operator="greaterThan">
      <formula>0</formula>
    </cfRule>
  </conditionalFormatting>
  <conditionalFormatting sqref="F15:N15">
    <cfRule type="cellIs" dxfId="1001" priority="877" operator="greaterThan">
      <formula>0</formula>
    </cfRule>
  </conditionalFormatting>
  <conditionalFormatting sqref="F15:N15">
    <cfRule type="cellIs" dxfId="1000" priority="876" operator="greaterThan">
      <formula>0</formula>
    </cfRule>
  </conditionalFormatting>
  <conditionalFormatting sqref="F15:N15">
    <cfRule type="cellIs" dxfId="999" priority="875" operator="greaterThan">
      <formula>0</formula>
    </cfRule>
  </conditionalFormatting>
  <conditionalFormatting sqref="F15:N15">
    <cfRule type="cellIs" dxfId="998" priority="874" operator="greaterThan">
      <formula>0</formula>
    </cfRule>
  </conditionalFormatting>
  <conditionalFormatting sqref="F15:N15">
    <cfRule type="cellIs" dxfId="997" priority="873" operator="greaterThan">
      <formula>0</formula>
    </cfRule>
  </conditionalFormatting>
  <conditionalFormatting sqref="F15:N15">
    <cfRule type="cellIs" dxfId="996" priority="872" operator="greaterThan">
      <formula>0</formula>
    </cfRule>
  </conditionalFormatting>
  <conditionalFormatting sqref="F15:N15">
    <cfRule type="cellIs" dxfId="995" priority="871" operator="greaterThan">
      <formula>0</formula>
    </cfRule>
  </conditionalFormatting>
  <conditionalFormatting sqref="F15:N15">
    <cfRule type="cellIs" dxfId="994" priority="870" operator="greaterThan">
      <formula>0</formula>
    </cfRule>
  </conditionalFormatting>
  <conditionalFormatting sqref="F15:N15">
    <cfRule type="cellIs" dxfId="993" priority="869" operator="greaterThan">
      <formula>0</formula>
    </cfRule>
  </conditionalFormatting>
  <conditionalFormatting sqref="F15:N15">
    <cfRule type="cellIs" dxfId="992" priority="868" operator="greaterThan">
      <formula>0</formula>
    </cfRule>
  </conditionalFormatting>
  <conditionalFormatting sqref="F15:N15">
    <cfRule type="cellIs" dxfId="991" priority="867" operator="greaterThan">
      <formula>0</formula>
    </cfRule>
  </conditionalFormatting>
  <conditionalFormatting sqref="F15:N15">
    <cfRule type="cellIs" dxfId="990" priority="866" operator="greaterThan">
      <formula>0</formula>
    </cfRule>
  </conditionalFormatting>
  <conditionalFormatting sqref="F15:N15">
    <cfRule type="cellIs" dxfId="989" priority="865" operator="greaterThan">
      <formula>0</formula>
    </cfRule>
  </conditionalFormatting>
  <conditionalFormatting sqref="F15:N15">
    <cfRule type="cellIs" dxfId="988" priority="864" operator="greaterThan">
      <formula>0</formula>
    </cfRule>
  </conditionalFormatting>
  <conditionalFormatting sqref="F15:N15">
    <cfRule type="cellIs" dxfId="987" priority="863" operator="greaterThan">
      <formula>0</formula>
    </cfRule>
  </conditionalFormatting>
  <conditionalFormatting sqref="F15:N15">
    <cfRule type="cellIs" dxfId="986" priority="862" operator="greaterThan">
      <formula>0</formula>
    </cfRule>
  </conditionalFormatting>
  <conditionalFormatting sqref="F15:N15">
    <cfRule type="cellIs" dxfId="985" priority="861" operator="greaterThan">
      <formula>0</formula>
    </cfRule>
  </conditionalFormatting>
  <conditionalFormatting sqref="F15:N15">
    <cfRule type="cellIs" dxfId="984" priority="860" operator="greaterThan">
      <formula>0</formula>
    </cfRule>
  </conditionalFormatting>
  <conditionalFormatting sqref="F15:N15">
    <cfRule type="cellIs" dxfId="983" priority="859" operator="greaterThan">
      <formula>0</formula>
    </cfRule>
  </conditionalFormatting>
  <conditionalFormatting sqref="F15:N15">
    <cfRule type="cellIs" dxfId="982" priority="858" operator="greaterThan">
      <formula>0</formula>
    </cfRule>
  </conditionalFormatting>
  <conditionalFormatting sqref="F15:N15">
    <cfRule type="cellIs" dxfId="981" priority="857" operator="greaterThan">
      <formula>0</formula>
    </cfRule>
  </conditionalFormatting>
  <conditionalFormatting sqref="F15:N15">
    <cfRule type="cellIs" dxfId="980" priority="856" operator="greaterThan">
      <formula>0</formula>
    </cfRule>
  </conditionalFormatting>
  <conditionalFormatting sqref="F15:N15">
    <cfRule type="cellIs" dxfId="979" priority="855" operator="greaterThan">
      <formula>0</formula>
    </cfRule>
  </conditionalFormatting>
  <conditionalFormatting sqref="F15:N15">
    <cfRule type="cellIs" dxfId="978" priority="854" operator="greaterThan">
      <formula>0</formula>
    </cfRule>
  </conditionalFormatting>
  <conditionalFormatting sqref="F15:N15">
    <cfRule type="cellIs" dxfId="977" priority="853" operator="greaterThan">
      <formula>0</formula>
    </cfRule>
  </conditionalFormatting>
  <conditionalFormatting sqref="F15:N15">
    <cfRule type="cellIs" dxfId="976" priority="852" operator="greaterThan">
      <formula>0</formula>
    </cfRule>
  </conditionalFormatting>
  <conditionalFormatting sqref="F15:N15">
    <cfRule type="cellIs" dxfId="975" priority="851" operator="greaterThan">
      <formula>0</formula>
    </cfRule>
  </conditionalFormatting>
  <conditionalFormatting sqref="F15:N15">
    <cfRule type="cellIs" dxfId="974" priority="850" operator="greaterThan">
      <formula>0</formula>
    </cfRule>
  </conditionalFormatting>
  <conditionalFormatting sqref="F15:N15">
    <cfRule type="cellIs" dxfId="973" priority="849" operator="greaterThan">
      <formula>0</formula>
    </cfRule>
  </conditionalFormatting>
  <conditionalFormatting sqref="F15:N15">
    <cfRule type="cellIs" dxfId="972" priority="848" operator="greaterThan">
      <formula>0</formula>
    </cfRule>
  </conditionalFormatting>
  <conditionalFormatting sqref="F15:N15">
    <cfRule type="cellIs" dxfId="971" priority="847" operator="greaterThan">
      <formula>0</formula>
    </cfRule>
  </conditionalFormatting>
  <conditionalFormatting sqref="F15:N15">
    <cfRule type="cellIs" dxfId="970" priority="846" operator="greaterThan">
      <formula>0</formula>
    </cfRule>
  </conditionalFormatting>
  <conditionalFormatting sqref="F15:N15">
    <cfRule type="cellIs" dxfId="969" priority="845" operator="greaterThan">
      <formula>0</formula>
    </cfRule>
  </conditionalFormatting>
  <conditionalFormatting sqref="F15:N15">
    <cfRule type="cellIs" dxfId="968" priority="844" operator="greaterThan">
      <formula>0</formula>
    </cfRule>
  </conditionalFormatting>
  <conditionalFormatting sqref="F15:N15">
    <cfRule type="cellIs" dxfId="967" priority="843" operator="greaterThan">
      <formula>0</formula>
    </cfRule>
  </conditionalFormatting>
  <conditionalFormatting sqref="F15:N15">
    <cfRule type="cellIs" dxfId="966" priority="842" operator="greaterThan">
      <formula>0</formula>
    </cfRule>
  </conditionalFormatting>
  <conditionalFormatting sqref="F15:N15">
    <cfRule type="cellIs" dxfId="965" priority="841" operator="greaterThan">
      <formula>0</formula>
    </cfRule>
  </conditionalFormatting>
  <conditionalFormatting sqref="F15:N15">
    <cfRule type="cellIs" dxfId="964" priority="840" operator="greaterThan">
      <formula>0</formula>
    </cfRule>
  </conditionalFormatting>
  <conditionalFormatting sqref="F15:N15">
    <cfRule type="cellIs" dxfId="963" priority="839" operator="greaterThan">
      <formula>0</formula>
    </cfRule>
  </conditionalFormatting>
  <conditionalFormatting sqref="F15:N15">
    <cfRule type="cellIs" dxfId="962" priority="838" operator="greaterThan">
      <formula>0</formula>
    </cfRule>
  </conditionalFormatting>
  <conditionalFormatting sqref="F15:N15">
    <cfRule type="cellIs" dxfId="961" priority="837" operator="greaterThan">
      <formula>0</formula>
    </cfRule>
  </conditionalFormatting>
  <conditionalFormatting sqref="F15:N15">
    <cfRule type="cellIs" dxfId="960" priority="836" operator="greaterThan">
      <formula>0</formula>
    </cfRule>
  </conditionalFormatting>
  <conditionalFormatting sqref="F15:N15">
    <cfRule type="cellIs" dxfId="959" priority="835" operator="greaterThan">
      <formula>0</formula>
    </cfRule>
  </conditionalFormatting>
  <conditionalFormatting sqref="F15:N15">
    <cfRule type="cellIs" dxfId="958" priority="834" operator="greaterThan">
      <formula>0</formula>
    </cfRule>
  </conditionalFormatting>
  <conditionalFormatting sqref="F15:N15">
    <cfRule type="cellIs" dxfId="957" priority="833" operator="greaterThan">
      <formula>0</formula>
    </cfRule>
  </conditionalFormatting>
  <conditionalFormatting sqref="F15:N15">
    <cfRule type="cellIs" dxfId="956" priority="832" operator="greaterThan">
      <formula>0</formula>
    </cfRule>
  </conditionalFormatting>
  <conditionalFormatting sqref="F15:N15">
    <cfRule type="cellIs" dxfId="955" priority="831" operator="greaterThan">
      <formula>0</formula>
    </cfRule>
  </conditionalFormatting>
  <conditionalFormatting sqref="F15:N15">
    <cfRule type="cellIs" dxfId="954" priority="830" operator="greaterThan">
      <formula>0</formula>
    </cfRule>
  </conditionalFormatting>
  <conditionalFormatting sqref="F15:N15">
    <cfRule type="cellIs" dxfId="953" priority="829" operator="greaterThan">
      <formula>0</formula>
    </cfRule>
  </conditionalFormatting>
  <conditionalFormatting sqref="F15:N15">
    <cfRule type="cellIs" dxfId="952" priority="828" operator="greaterThan">
      <formula>0</formula>
    </cfRule>
  </conditionalFormatting>
  <conditionalFormatting sqref="F15:N15">
    <cfRule type="cellIs" dxfId="951" priority="827" operator="greaterThan">
      <formula>0</formula>
    </cfRule>
  </conditionalFormatting>
  <conditionalFormatting sqref="F15:N15">
    <cfRule type="cellIs" dxfId="950" priority="826" operator="greaterThan">
      <formula>0</formula>
    </cfRule>
  </conditionalFormatting>
  <conditionalFormatting sqref="F15:N15">
    <cfRule type="cellIs" dxfId="949" priority="825" operator="greaterThan">
      <formula>0</formula>
    </cfRule>
  </conditionalFormatting>
  <conditionalFormatting sqref="F15:N15">
    <cfRule type="cellIs" dxfId="948" priority="824" operator="greaterThan">
      <formula>0</formula>
    </cfRule>
  </conditionalFormatting>
  <conditionalFormatting sqref="F15:N15">
    <cfRule type="cellIs" dxfId="947" priority="823" operator="greaterThan">
      <formula>0</formula>
    </cfRule>
  </conditionalFormatting>
  <conditionalFormatting sqref="F15:N15">
    <cfRule type="cellIs" dxfId="946" priority="822" operator="greaterThan">
      <formula>0</formula>
    </cfRule>
  </conditionalFormatting>
  <conditionalFormatting sqref="F15:N15">
    <cfRule type="cellIs" dxfId="945" priority="821" operator="greaterThan">
      <formula>0</formula>
    </cfRule>
  </conditionalFormatting>
  <conditionalFormatting sqref="F15:N15">
    <cfRule type="cellIs" dxfId="944" priority="820" operator="greaterThan">
      <formula>0</formula>
    </cfRule>
  </conditionalFormatting>
  <conditionalFormatting sqref="F15:N15">
    <cfRule type="cellIs" dxfId="943" priority="819" operator="greaterThan">
      <formula>0</formula>
    </cfRule>
  </conditionalFormatting>
  <conditionalFormatting sqref="F15:N15">
    <cfRule type="cellIs" dxfId="942" priority="818" operator="greaterThan">
      <formula>0</formula>
    </cfRule>
  </conditionalFormatting>
  <conditionalFormatting sqref="F15:N15">
    <cfRule type="cellIs" dxfId="941" priority="817" operator="greaterThan">
      <formula>0</formula>
    </cfRule>
  </conditionalFormatting>
  <conditionalFormatting sqref="F15:N15">
    <cfRule type="cellIs" dxfId="940" priority="816" operator="greaterThan">
      <formula>0</formula>
    </cfRule>
  </conditionalFormatting>
  <conditionalFormatting sqref="F15:N15">
    <cfRule type="cellIs" dxfId="939" priority="815" operator="greaterThan">
      <formula>0</formula>
    </cfRule>
  </conditionalFormatting>
  <conditionalFormatting sqref="F15:N15">
    <cfRule type="cellIs" dxfId="938" priority="814" operator="greaterThan">
      <formula>0</formula>
    </cfRule>
  </conditionalFormatting>
  <conditionalFormatting sqref="F15:N15">
    <cfRule type="cellIs" dxfId="937" priority="813" operator="greaterThan">
      <formula>0</formula>
    </cfRule>
  </conditionalFormatting>
  <conditionalFormatting sqref="F15:N15">
    <cfRule type="cellIs" dxfId="936" priority="812" operator="greaterThan">
      <formula>0</formula>
    </cfRule>
  </conditionalFormatting>
  <conditionalFormatting sqref="F15:N15">
    <cfRule type="cellIs" dxfId="935" priority="811" operator="greaterThan">
      <formula>0</formula>
    </cfRule>
  </conditionalFormatting>
  <conditionalFormatting sqref="F15:N15">
    <cfRule type="cellIs" dxfId="934" priority="810" operator="greaterThan">
      <formula>0</formula>
    </cfRule>
  </conditionalFormatting>
  <conditionalFormatting sqref="F15:N15">
    <cfRule type="cellIs" dxfId="933" priority="809" operator="greaterThan">
      <formula>0</formula>
    </cfRule>
  </conditionalFormatting>
  <conditionalFormatting sqref="F15:N15">
    <cfRule type="cellIs" dxfId="932" priority="808" operator="greaterThan">
      <formula>0</formula>
    </cfRule>
  </conditionalFormatting>
  <conditionalFormatting sqref="F15:N15">
    <cfRule type="cellIs" dxfId="931" priority="807" operator="greaterThan">
      <formula>0</formula>
    </cfRule>
  </conditionalFormatting>
  <conditionalFormatting sqref="F15:N15">
    <cfRule type="cellIs" dxfId="930" priority="806" operator="greaterThan">
      <formula>0</formula>
    </cfRule>
  </conditionalFormatting>
  <conditionalFormatting sqref="F15:N15">
    <cfRule type="cellIs" dxfId="929" priority="805" operator="greaterThan">
      <formula>0</formula>
    </cfRule>
  </conditionalFormatting>
  <conditionalFormatting sqref="F15:N15">
    <cfRule type="cellIs" dxfId="928" priority="804" operator="greaterThan">
      <formula>0</formula>
    </cfRule>
  </conditionalFormatting>
  <conditionalFormatting sqref="F15:N15">
    <cfRule type="cellIs" dxfId="927" priority="803" operator="greaterThan">
      <formula>0</formula>
    </cfRule>
  </conditionalFormatting>
  <conditionalFormatting sqref="F15:N15">
    <cfRule type="cellIs" dxfId="926" priority="802" operator="greaterThan">
      <formula>0</formula>
    </cfRule>
  </conditionalFormatting>
  <conditionalFormatting sqref="F15:N15">
    <cfRule type="cellIs" dxfId="925" priority="801" operator="greaterThan">
      <formula>0</formula>
    </cfRule>
  </conditionalFormatting>
  <conditionalFormatting sqref="F15:N15">
    <cfRule type="cellIs" dxfId="924" priority="800" operator="greaterThan">
      <formula>0</formula>
    </cfRule>
  </conditionalFormatting>
  <conditionalFormatting sqref="F15:N15">
    <cfRule type="cellIs" dxfId="923" priority="799" operator="greaterThan">
      <formula>0</formula>
    </cfRule>
  </conditionalFormatting>
  <conditionalFormatting sqref="F15:N15">
    <cfRule type="cellIs" dxfId="922" priority="798" operator="greaterThan">
      <formula>0</formula>
    </cfRule>
  </conditionalFormatting>
  <conditionalFormatting sqref="F15:N15">
    <cfRule type="cellIs" dxfId="921" priority="797" operator="greaterThan">
      <formula>0</formula>
    </cfRule>
  </conditionalFormatting>
  <conditionalFormatting sqref="F15:N15">
    <cfRule type="cellIs" dxfId="920" priority="796" operator="greaterThan">
      <formula>0</formula>
    </cfRule>
  </conditionalFormatting>
  <conditionalFormatting sqref="F15:N15">
    <cfRule type="cellIs" dxfId="919" priority="795" operator="greaterThan">
      <formula>0</formula>
    </cfRule>
  </conditionalFormatting>
  <conditionalFormatting sqref="F15:N15">
    <cfRule type="cellIs" dxfId="918" priority="794" operator="greaterThan">
      <formula>0</formula>
    </cfRule>
  </conditionalFormatting>
  <conditionalFormatting sqref="F15:N15">
    <cfRule type="cellIs" dxfId="917" priority="793" operator="greaterThan">
      <formula>0</formula>
    </cfRule>
  </conditionalFormatting>
  <conditionalFormatting sqref="F15:N15">
    <cfRule type="cellIs" dxfId="916" priority="792" operator="greaterThan">
      <formula>0</formula>
    </cfRule>
  </conditionalFormatting>
  <conditionalFormatting sqref="F15:N15">
    <cfRule type="cellIs" dxfId="915" priority="791" operator="greaterThan">
      <formula>0</formula>
    </cfRule>
  </conditionalFormatting>
  <conditionalFormatting sqref="F15:N15">
    <cfRule type="cellIs" dxfId="914" priority="790" operator="greaterThan">
      <formula>0</formula>
    </cfRule>
  </conditionalFormatting>
  <conditionalFormatting sqref="F15:N15">
    <cfRule type="cellIs" dxfId="913" priority="789" operator="greaterThan">
      <formula>0</formula>
    </cfRule>
  </conditionalFormatting>
  <conditionalFormatting sqref="F15:N15">
    <cfRule type="cellIs" dxfId="912" priority="788" operator="greaterThan">
      <formula>0</formula>
    </cfRule>
  </conditionalFormatting>
  <conditionalFormatting sqref="F15:N15">
    <cfRule type="cellIs" dxfId="911" priority="787" operator="greaterThan">
      <formula>0</formula>
    </cfRule>
  </conditionalFormatting>
  <conditionalFormatting sqref="F15:N15">
    <cfRule type="cellIs" dxfId="910" priority="786" operator="greaterThan">
      <formula>0</formula>
    </cfRule>
  </conditionalFormatting>
  <conditionalFormatting sqref="F15:N15">
    <cfRule type="cellIs" dxfId="909" priority="785" operator="greaterThan">
      <formula>0</formula>
    </cfRule>
  </conditionalFormatting>
  <conditionalFormatting sqref="F15:N15">
    <cfRule type="cellIs" dxfId="908" priority="784" operator="greaterThan">
      <formula>0</formula>
    </cfRule>
  </conditionalFormatting>
  <conditionalFormatting sqref="F15:N15">
    <cfRule type="cellIs" dxfId="907" priority="783" operator="greaterThan">
      <formula>0</formula>
    </cfRule>
  </conditionalFormatting>
  <conditionalFormatting sqref="F15:N15">
    <cfRule type="cellIs" dxfId="906" priority="782" operator="greaterThan">
      <formula>0</formula>
    </cfRule>
  </conditionalFormatting>
  <conditionalFormatting sqref="F15:N15">
    <cfRule type="cellIs" dxfId="905" priority="781" operator="greaterThan">
      <formula>0</formula>
    </cfRule>
  </conditionalFormatting>
  <conditionalFormatting sqref="F15:N15">
    <cfRule type="cellIs" dxfId="904" priority="780" operator="greaterThan">
      <formula>0</formula>
    </cfRule>
  </conditionalFormatting>
  <conditionalFormatting sqref="F15:N15">
    <cfRule type="cellIs" dxfId="903" priority="779" operator="greaterThan">
      <formula>0</formula>
    </cfRule>
  </conditionalFormatting>
  <conditionalFormatting sqref="F15:N15">
    <cfRule type="cellIs" dxfId="902" priority="778" operator="greaterThan">
      <formula>0</formula>
    </cfRule>
  </conditionalFormatting>
  <conditionalFormatting sqref="F15:N15">
    <cfRule type="cellIs" dxfId="901" priority="777" operator="greaterThan">
      <formula>0</formula>
    </cfRule>
  </conditionalFormatting>
  <conditionalFormatting sqref="F15:N15">
    <cfRule type="cellIs" dxfId="900" priority="776" operator="greaterThan">
      <formula>0</formula>
    </cfRule>
  </conditionalFormatting>
  <conditionalFormatting sqref="F15:N15">
    <cfRule type="cellIs" dxfId="899" priority="775" operator="greaterThan">
      <formula>0</formula>
    </cfRule>
  </conditionalFormatting>
  <conditionalFormatting sqref="F15:N15">
    <cfRule type="cellIs" dxfId="898" priority="774" operator="greaterThan">
      <formula>0</formula>
    </cfRule>
  </conditionalFormatting>
  <conditionalFormatting sqref="F15:N15">
    <cfRule type="cellIs" dxfId="897" priority="773" operator="greaterThan">
      <formula>0</formula>
    </cfRule>
  </conditionalFormatting>
  <conditionalFormatting sqref="F15:N15">
    <cfRule type="cellIs" dxfId="896" priority="772" operator="greaterThan">
      <formula>0</formula>
    </cfRule>
  </conditionalFormatting>
  <conditionalFormatting sqref="F15:N15">
    <cfRule type="cellIs" dxfId="895" priority="771" operator="greaterThan">
      <formula>0</formula>
    </cfRule>
  </conditionalFormatting>
  <conditionalFormatting sqref="F15:N15">
    <cfRule type="cellIs" dxfId="894" priority="770" operator="greaterThan">
      <formula>0</formula>
    </cfRule>
  </conditionalFormatting>
  <conditionalFormatting sqref="F15:N15">
    <cfRule type="cellIs" dxfId="893" priority="769" operator="greaterThan">
      <formula>0</formula>
    </cfRule>
  </conditionalFormatting>
  <conditionalFormatting sqref="F15:N15">
    <cfRule type="cellIs" dxfId="892" priority="768" operator="greaterThan">
      <formula>0</formula>
    </cfRule>
  </conditionalFormatting>
  <conditionalFormatting sqref="F15:N15">
    <cfRule type="cellIs" dxfId="891" priority="767" operator="greaterThan">
      <formula>0</formula>
    </cfRule>
  </conditionalFormatting>
  <conditionalFormatting sqref="F15:N15">
    <cfRule type="cellIs" dxfId="890" priority="766" operator="greaterThan">
      <formula>0</formula>
    </cfRule>
  </conditionalFormatting>
  <conditionalFormatting sqref="F15:N15">
    <cfRule type="cellIs" dxfId="889" priority="765" operator="greaterThan">
      <formula>0</formula>
    </cfRule>
  </conditionalFormatting>
  <conditionalFormatting sqref="F15:N15">
    <cfRule type="cellIs" dxfId="888" priority="764" operator="greaterThan">
      <formula>0</formula>
    </cfRule>
  </conditionalFormatting>
  <conditionalFormatting sqref="F15:N15">
    <cfRule type="cellIs" dxfId="887" priority="763" operator="greaterThan">
      <formula>0</formula>
    </cfRule>
  </conditionalFormatting>
  <conditionalFormatting sqref="F15:N15">
    <cfRule type="cellIs" dxfId="886" priority="762" operator="greaterThan">
      <formula>0</formula>
    </cfRule>
  </conditionalFormatting>
  <conditionalFormatting sqref="F15:N15">
    <cfRule type="cellIs" dxfId="885" priority="761" operator="greaterThan">
      <formula>0</formula>
    </cfRule>
  </conditionalFormatting>
  <conditionalFormatting sqref="F15:N15">
    <cfRule type="cellIs" dxfId="884" priority="760" operator="greaterThan">
      <formula>0</formula>
    </cfRule>
  </conditionalFormatting>
  <conditionalFormatting sqref="F15:N15">
    <cfRule type="cellIs" dxfId="883" priority="759" operator="greaterThan">
      <formula>0</formula>
    </cfRule>
  </conditionalFormatting>
  <conditionalFormatting sqref="F15:N15">
    <cfRule type="cellIs" dxfId="882" priority="758" operator="greaterThan">
      <formula>0</formula>
    </cfRule>
  </conditionalFormatting>
  <conditionalFormatting sqref="F15:N15">
    <cfRule type="cellIs" dxfId="881" priority="757" operator="greaterThan">
      <formula>0</formula>
    </cfRule>
  </conditionalFormatting>
  <conditionalFormatting sqref="F15:N15">
    <cfRule type="cellIs" dxfId="880" priority="756" operator="greaterThan">
      <formula>0</formula>
    </cfRule>
  </conditionalFormatting>
  <conditionalFormatting sqref="F15:N15">
    <cfRule type="cellIs" dxfId="879" priority="755" operator="greaterThan">
      <formula>0</formula>
    </cfRule>
  </conditionalFormatting>
  <conditionalFormatting sqref="F15:N15">
    <cfRule type="cellIs" dxfId="878" priority="754" operator="greaterThan">
      <formula>0</formula>
    </cfRule>
  </conditionalFormatting>
  <conditionalFormatting sqref="F15:N15">
    <cfRule type="cellIs" dxfId="877" priority="753" operator="greaterThan">
      <formula>0</formula>
    </cfRule>
  </conditionalFormatting>
  <conditionalFormatting sqref="F15:N15">
    <cfRule type="cellIs" dxfId="876" priority="752" operator="greaterThan">
      <formula>0</formula>
    </cfRule>
  </conditionalFormatting>
  <conditionalFormatting sqref="F15:N15">
    <cfRule type="cellIs" dxfId="875" priority="751" operator="greaterThan">
      <formula>0</formula>
    </cfRule>
  </conditionalFormatting>
  <conditionalFormatting sqref="F15:N15">
    <cfRule type="cellIs" dxfId="874" priority="750" operator="greaterThan">
      <formula>0</formula>
    </cfRule>
  </conditionalFormatting>
  <conditionalFormatting sqref="F15:N15">
    <cfRule type="cellIs" dxfId="873" priority="749" operator="greaterThan">
      <formula>0</formula>
    </cfRule>
  </conditionalFormatting>
  <conditionalFormatting sqref="F15:N15">
    <cfRule type="cellIs" dxfId="872" priority="748" operator="greaterThan">
      <formula>0</formula>
    </cfRule>
  </conditionalFormatting>
  <conditionalFormatting sqref="F15:N15">
    <cfRule type="cellIs" dxfId="871" priority="747" operator="greaterThan">
      <formula>0</formula>
    </cfRule>
  </conditionalFormatting>
  <conditionalFormatting sqref="F15:N15">
    <cfRule type="cellIs" dxfId="870" priority="746" operator="greaterThan">
      <formula>0</formula>
    </cfRule>
  </conditionalFormatting>
  <conditionalFormatting sqref="F15:N15">
    <cfRule type="cellIs" dxfId="869" priority="745" operator="greaterThan">
      <formula>0</formula>
    </cfRule>
  </conditionalFormatting>
  <conditionalFormatting sqref="F15:N15">
    <cfRule type="cellIs" dxfId="868" priority="744" operator="greaterThan">
      <formula>0</formula>
    </cfRule>
  </conditionalFormatting>
  <conditionalFormatting sqref="F15:N15">
    <cfRule type="cellIs" dxfId="867" priority="743" operator="greaterThan">
      <formula>0</formula>
    </cfRule>
  </conditionalFormatting>
  <conditionalFormatting sqref="F15:N15">
    <cfRule type="cellIs" dxfId="866" priority="742" operator="greaterThan">
      <formula>0</formula>
    </cfRule>
  </conditionalFormatting>
  <conditionalFormatting sqref="F15:N15">
    <cfRule type="cellIs" dxfId="865" priority="741" operator="greaterThan">
      <formula>0</formula>
    </cfRule>
  </conditionalFormatting>
  <conditionalFormatting sqref="F15:N15">
    <cfRule type="cellIs" dxfId="864" priority="740" operator="greaterThan">
      <formula>0</formula>
    </cfRule>
  </conditionalFormatting>
  <conditionalFormatting sqref="F15:N15">
    <cfRule type="cellIs" dxfId="863" priority="739" operator="greaterThan">
      <formula>0</formula>
    </cfRule>
  </conditionalFormatting>
  <conditionalFormatting sqref="F15:N15">
    <cfRule type="cellIs" dxfId="862" priority="738" operator="greaterThan">
      <formula>0</formula>
    </cfRule>
  </conditionalFormatting>
  <conditionalFormatting sqref="F15:N15">
    <cfRule type="cellIs" dxfId="861" priority="737" operator="greaterThan">
      <formula>0</formula>
    </cfRule>
  </conditionalFormatting>
  <conditionalFormatting sqref="F15:N15">
    <cfRule type="cellIs" dxfId="860" priority="736" operator="greaterThan">
      <formula>0</formula>
    </cfRule>
  </conditionalFormatting>
  <conditionalFormatting sqref="F15:N15">
    <cfRule type="cellIs" dxfId="859" priority="735" operator="greaterThan">
      <formula>0</formula>
    </cfRule>
  </conditionalFormatting>
  <conditionalFormatting sqref="F15:N15">
    <cfRule type="cellIs" dxfId="858" priority="734" operator="greaterThan">
      <formula>0</formula>
    </cfRule>
  </conditionalFormatting>
  <conditionalFormatting sqref="F15:N15">
    <cfRule type="cellIs" dxfId="857" priority="733" operator="greaterThan">
      <formula>0</formula>
    </cfRule>
  </conditionalFormatting>
  <conditionalFormatting sqref="F15:N15">
    <cfRule type="cellIs" dxfId="856" priority="732" operator="greaterThan">
      <formula>0</formula>
    </cfRule>
  </conditionalFormatting>
  <conditionalFormatting sqref="F15:N15">
    <cfRule type="cellIs" dxfId="855" priority="731" operator="greaterThan">
      <formula>0</formula>
    </cfRule>
  </conditionalFormatting>
  <conditionalFormatting sqref="F15:N15">
    <cfRule type="cellIs" dxfId="854" priority="730" operator="greaterThan">
      <formula>0</formula>
    </cfRule>
  </conditionalFormatting>
  <conditionalFormatting sqref="F15:N15">
    <cfRule type="cellIs" dxfId="853" priority="729" operator="greaterThan">
      <formula>0</formula>
    </cfRule>
  </conditionalFormatting>
  <conditionalFormatting sqref="F15:N15">
    <cfRule type="cellIs" dxfId="852" priority="728" operator="greaterThan">
      <formula>0</formula>
    </cfRule>
  </conditionalFormatting>
  <conditionalFormatting sqref="F15:N15">
    <cfRule type="cellIs" dxfId="851" priority="727" operator="greaterThan">
      <formula>0</formula>
    </cfRule>
  </conditionalFormatting>
  <conditionalFormatting sqref="F15:N15">
    <cfRule type="cellIs" dxfId="850" priority="726" operator="greaterThan">
      <formula>0</formula>
    </cfRule>
  </conditionalFormatting>
  <conditionalFormatting sqref="F15:N15">
    <cfRule type="cellIs" dxfId="849" priority="725" operator="greaterThan">
      <formula>0</formula>
    </cfRule>
  </conditionalFormatting>
  <conditionalFormatting sqref="F15:N15">
    <cfRule type="cellIs" dxfId="848" priority="724" operator="greaterThan">
      <formula>0</formula>
    </cfRule>
  </conditionalFormatting>
  <conditionalFormatting sqref="F15:N15">
    <cfRule type="cellIs" dxfId="847" priority="723" operator="greaterThan">
      <formula>0</formula>
    </cfRule>
  </conditionalFormatting>
  <conditionalFormatting sqref="F15:N15">
    <cfRule type="cellIs" dxfId="846" priority="722" operator="greaterThan">
      <formula>0</formula>
    </cfRule>
  </conditionalFormatting>
  <conditionalFormatting sqref="F15:N15">
    <cfRule type="cellIs" dxfId="845" priority="721" operator="greaterThan">
      <formula>0</formula>
    </cfRule>
  </conditionalFormatting>
  <conditionalFormatting sqref="F15:N15">
    <cfRule type="cellIs" dxfId="844" priority="720" operator="greaterThan">
      <formula>0</formula>
    </cfRule>
  </conditionalFormatting>
  <conditionalFormatting sqref="F15:N15">
    <cfRule type="cellIs" dxfId="843" priority="719" operator="greaterThan">
      <formula>0</formula>
    </cfRule>
  </conditionalFormatting>
  <conditionalFormatting sqref="F15:N15">
    <cfRule type="cellIs" dxfId="842" priority="718" operator="greaterThan">
      <formula>0</formula>
    </cfRule>
  </conditionalFormatting>
  <conditionalFormatting sqref="F15:N15">
    <cfRule type="cellIs" dxfId="841" priority="717" operator="greaterThan">
      <formula>0</formula>
    </cfRule>
  </conditionalFormatting>
  <conditionalFormatting sqref="F15:N15">
    <cfRule type="cellIs" dxfId="840" priority="716" operator="greaterThan">
      <formula>0</formula>
    </cfRule>
  </conditionalFormatting>
  <conditionalFormatting sqref="F15:N15">
    <cfRule type="cellIs" dxfId="839" priority="715" operator="greaterThan">
      <formula>0</formula>
    </cfRule>
  </conditionalFormatting>
  <conditionalFormatting sqref="F15:N15">
    <cfRule type="cellIs" dxfId="838" priority="714" operator="greaterThan">
      <formula>0</formula>
    </cfRule>
  </conditionalFormatting>
  <conditionalFormatting sqref="F15:N15">
    <cfRule type="cellIs" dxfId="837" priority="713" operator="greaterThan">
      <formula>0</formula>
    </cfRule>
  </conditionalFormatting>
  <conditionalFormatting sqref="F15:N15">
    <cfRule type="cellIs" dxfId="836" priority="712" operator="greaterThan">
      <formula>0</formula>
    </cfRule>
  </conditionalFormatting>
  <conditionalFormatting sqref="F15:N15">
    <cfRule type="cellIs" dxfId="835" priority="711" operator="greaterThan">
      <formula>0</formula>
    </cfRule>
  </conditionalFormatting>
  <conditionalFormatting sqref="F15:N15">
    <cfRule type="cellIs" dxfId="834" priority="710" operator="greaterThan">
      <formula>0</formula>
    </cfRule>
  </conditionalFormatting>
  <conditionalFormatting sqref="F15:N15">
    <cfRule type="cellIs" dxfId="833" priority="709" operator="greaterThan">
      <formula>0</formula>
    </cfRule>
  </conditionalFormatting>
  <conditionalFormatting sqref="F15:N15">
    <cfRule type="cellIs" dxfId="832" priority="708" operator="greaterThan">
      <formula>0</formula>
    </cfRule>
  </conditionalFormatting>
  <conditionalFormatting sqref="F15:N15">
    <cfRule type="cellIs" dxfId="831" priority="707" operator="greaterThan">
      <formula>0</formula>
    </cfRule>
  </conditionalFormatting>
  <conditionalFormatting sqref="F15:N15">
    <cfRule type="cellIs" dxfId="830" priority="706" operator="greaterThan">
      <formula>0</formula>
    </cfRule>
  </conditionalFormatting>
  <conditionalFormatting sqref="F15:N15">
    <cfRule type="cellIs" dxfId="829" priority="705" operator="greaterThan">
      <formula>0</formula>
    </cfRule>
  </conditionalFormatting>
  <conditionalFormatting sqref="F15:N15">
    <cfRule type="cellIs" dxfId="828" priority="704" operator="greaterThan">
      <formula>0</formula>
    </cfRule>
  </conditionalFormatting>
  <conditionalFormatting sqref="F15:N15">
    <cfRule type="cellIs" dxfId="827" priority="703" operator="greaterThan">
      <formula>0</formula>
    </cfRule>
  </conditionalFormatting>
  <conditionalFormatting sqref="F15:N15">
    <cfRule type="cellIs" dxfId="826" priority="702" operator="greaterThan">
      <formula>0</formula>
    </cfRule>
  </conditionalFormatting>
  <conditionalFormatting sqref="F15:N15">
    <cfRule type="cellIs" dxfId="825" priority="701" operator="greaterThan">
      <formula>0</formula>
    </cfRule>
  </conditionalFormatting>
  <conditionalFormatting sqref="F15:N15">
    <cfRule type="cellIs" dxfId="824" priority="700" operator="greaterThan">
      <formula>0</formula>
    </cfRule>
  </conditionalFormatting>
  <conditionalFormatting sqref="F15:N15">
    <cfRule type="cellIs" dxfId="823" priority="699" operator="greaterThan">
      <formula>0</formula>
    </cfRule>
  </conditionalFormatting>
  <conditionalFormatting sqref="F15:N15">
    <cfRule type="cellIs" dxfId="822" priority="698" operator="greaterThan">
      <formula>0</formula>
    </cfRule>
  </conditionalFormatting>
  <conditionalFormatting sqref="F15:N15">
    <cfRule type="cellIs" dxfId="821" priority="697" operator="greaterThan">
      <formula>0</formula>
    </cfRule>
  </conditionalFormatting>
  <conditionalFormatting sqref="F15:N15">
    <cfRule type="cellIs" dxfId="820" priority="696" operator="greaterThan">
      <formula>0</formula>
    </cfRule>
  </conditionalFormatting>
  <conditionalFormatting sqref="F15:N15">
    <cfRule type="cellIs" dxfId="819" priority="695" operator="greaterThan">
      <formula>0</formula>
    </cfRule>
  </conditionalFormatting>
  <conditionalFormatting sqref="F15:N15">
    <cfRule type="cellIs" dxfId="818" priority="694" operator="greaterThan">
      <formula>0</formula>
    </cfRule>
  </conditionalFormatting>
  <conditionalFormatting sqref="F15:N15">
    <cfRule type="cellIs" dxfId="817" priority="693" operator="greaterThan">
      <formula>0</formula>
    </cfRule>
  </conditionalFormatting>
  <conditionalFormatting sqref="F15:N15">
    <cfRule type="cellIs" dxfId="816" priority="692" operator="greaterThan">
      <formula>0</formula>
    </cfRule>
  </conditionalFormatting>
  <conditionalFormatting sqref="F15:N15">
    <cfRule type="cellIs" dxfId="815" priority="691" operator="greaterThan">
      <formula>0</formula>
    </cfRule>
  </conditionalFormatting>
  <conditionalFormatting sqref="F15:N15">
    <cfRule type="cellIs" dxfId="814" priority="690" operator="greaterThan">
      <formula>0</formula>
    </cfRule>
  </conditionalFormatting>
  <conditionalFormatting sqref="F15:N15">
    <cfRule type="cellIs" dxfId="813" priority="689" operator="greaterThan">
      <formula>0</formula>
    </cfRule>
  </conditionalFormatting>
  <conditionalFormatting sqref="F15:N15">
    <cfRule type="cellIs" dxfId="812" priority="688" operator="greaterThan">
      <formula>0</formula>
    </cfRule>
  </conditionalFormatting>
  <conditionalFormatting sqref="F15:N15">
    <cfRule type="cellIs" dxfId="811" priority="687" operator="greaterThan">
      <formula>0</formula>
    </cfRule>
  </conditionalFormatting>
  <conditionalFormatting sqref="F15:N15">
    <cfRule type="cellIs" dxfId="810" priority="686" operator="greaterThan">
      <formula>0</formula>
    </cfRule>
  </conditionalFormatting>
  <conditionalFormatting sqref="F15:N15">
    <cfRule type="cellIs" dxfId="809" priority="685" operator="greaterThan">
      <formula>0</formula>
    </cfRule>
  </conditionalFormatting>
  <conditionalFormatting sqref="F15:N15">
    <cfRule type="cellIs" dxfId="808" priority="684" operator="greaterThan">
      <formula>0</formula>
    </cfRule>
  </conditionalFormatting>
  <conditionalFormatting sqref="F15:N15">
    <cfRule type="cellIs" dxfId="807" priority="683" operator="greaterThan">
      <formula>0</formula>
    </cfRule>
  </conditionalFormatting>
  <conditionalFormatting sqref="F15:N15">
    <cfRule type="cellIs" dxfId="806" priority="682" operator="greaterThan">
      <formula>0</formula>
    </cfRule>
  </conditionalFormatting>
  <conditionalFormatting sqref="F15:N15">
    <cfRule type="cellIs" dxfId="805" priority="681" operator="greaterThan">
      <formula>0</formula>
    </cfRule>
  </conditionalFormatting>
  <conditionalFormatting sqref="F15:N15">
    <cfRule type="cellIs" dxfId="804" priority="680" operator="greaterThan">
      <formula>0</formula>
    </cfRule>
  </conditionalFormatting>
  <conditionalFormatting sqref="F15:N15">
    <cfRule type="cellIs" dxfId="803" priority="679" operator="greaterThan">
      <formula>0</formula>
    </cfRule>
  </conditionalFormatting>
  <conditionalFormatting sqref="F15:N15">
    <cfRule type="cellIs" dxfId="802" priority="678" operator="greaterThan">
      <formula>0</formula>
    </cfRule>
  </conditionalFormatting>
  <conditionalFormatting sqref="F15:N15">
    <cfRule type="cellIs" dxfId="801" priority="677" operator="greaterThan">
      <formula>0</formula>
    </cfRule>
  </conditionalFormatting>
  <conditionalFormatting sqref="F15:N15">
    <cfRule type="cellIs" dxfId="800" priority="676" operator="greaterThan">
      <formula>0</formula>
    </cfRule>
  </conditionalFormatting>
  <conditionalFormatting sqref="F15:N15">
    <cfRule type="cellIs" dxfId="799" priority="675" operator="greaterThan">
      <formula>0</formula>
    </cfRule>
  </conditionalFormatting>
  <conditionalFormatting sqref="F15:N15">
    <cfRule type="cellIs" dxfId="798" priority="674" operator="greaterThan">
      <formula>0</formula>
    </cfRule>
  </conditionalFormatting>
  <conditionalFormatting sqref="F15:N15">
    <cfRule type="cellIs" dxfId="797" priority="673" operator="greaterThan">
      <formula>0</formula>
    </cfRule>
  </conditionalFormatting>
  <conditionalFormatting sqref="F15:N15">
    <cfRule type="cellIs" dxfId="796" priority="672" operator="greaterThan">
      <formula>0</formula>
    </cfRule>
  </conditionalFormatting>
  <conditionalFormatting sqref="F15:N15">
    <cfRule type="cellIs" dxfId="795" priority="671" operator="greaterThan">
      <formula>0</formula>
    </cfRule>
  </conditionalFormatting>
  <conditionalFormatting sqref="F15:N15">
    <cfRule type="cellIs" dxfId="794" priority="670" operator="greaterThan">
      <formula>0</formula>
    </cfRule>
  </conditionalFormatting>
  <conditionalFormatting sqref="F15:N15">
    <cfRule type="cellIs" dxfId="793" priority="669" operator="greaterThan">
      <formula>0</formula>
    </cfRule>
  </conditionalFormatting>
  <conditionalFormatting sqref="F15:N15">
    <cfRule type="cellIs" dxfId="792" priority="668" operator="greaterThan">
      <formula>0</formula>
    </cfRule>
  </conditionalFormatting>
  <conditionalFormatting sqref="F15:N15">
    <cfRule type="cellIs" dxfId="791" priority="667" operator="greaterThan">
      <formula>0</formula>
    </cfRule>
  </conditionalFormatting>
  <conditionalFormatting sqref="F15:N15">
    <cfRule type="cellIs" dxfId="790" priority="666" operator="greaterThan">
      <formula>0</formula>
    </cfRule>
  </conditionalFormatting>
  <conditionalFormatting sqref="F15:N15">
    <cfRule type="cellIs" dxfId="789" priority="665" operator="greaterThan">
      <formula>0</formula>
    </cfRule>
  </conditionalFormatting>
  <conditionalFormatting sqref="F15:N15">
    <cfRule type="cellIs" dxfId="788" priority="664" operator="greaterThan">
      <formula>0</formula>
    </cfRule>
  </conditionalFormatting>
  <conditionalFormatting sqref="F15:N15">
    <cfRule type="cellIs" dxfId="787" priority="663" operator="greaterThan">
      <formula>0</formula>
    </cfRule>
  </conditionalFormatting>
  <conditionalFormatting sqref="F15:N15">
    <cfRule type="cellIs" dxfId="786" priority="662" operator="greaterThan">
      <formula>0</formula>
    </cfRule>
  </conditionalFormatting>
  <conditionalFormatting sqref="F15:N15">
    <cfRule type="cellIs" dxfId="785" priority="661" operator="greaterThan">
      <formula>0</formula>
    </cfRule>
  </conditionalFormatting>
  <conditionalFormatting sqref="F15:N15">
    <cfRule type="cellIs" dxfId="784" priority="660" operator="greaterThan">
      <formula>0</formula>
    </cfRule>
  </conditionalFormatting>
  <conditionalFormatting sqref="F15:N15">
    <cfRule type="cellIs" dxfId="783" priority="659" operator="greaterThan">
      <formula>0</formula>
    </cfRule>
  </conditionalFormatting>
  <conditionalFormatting sqref="F15:N15">
    <cfRule type="cellIs" dxfId="782" priority="658" operator="greaterThan">
      <formula>0</formula>
    </cfRule>
  </conditionalFormatting>
  <conditionalFormatting sqref="F15:N15">
    <cfRule type="cellIs" dxfId="781" priority="657" operator="greaterThan">
      <formula>0</formula>
    </cfRule>
  </conditionalFormatting>
  <conditionalFormatting sqref="F15:N15">
    <cfRule type="cellIs" dxfId="780" priority="656" operator="greaterThan">
      <formula>0</formula>
    </cfRule>
  </conditionalFormatting>
  <conditionalFormatting sqref="F15:N15">
    <cfRule type="cellIs" dxfId="779" priority="655" operator="greaterThan">
      <formula>0</formula>
    </cfRule>
  </conditionalFormatting>
  <conditionalFormatting sqref="F15:N15">
    <cfRule type="cellIs" dxfId="778" priority="654" operator="greaterThan">
      <formula>0</formula>
    </cfRule>
  </conditionalFormatting>
  <conditionalFormatting sqref="F15:N15">
    <cfRule type="cellIs" dxfId="777" priority="653" operator="greaterThan">
      <formula>0</formula>
    </cfRule>
  </conditionalFormatting>
  <conditionalFormatting sqref="F15:N15">
    <cfRule type="cellIs" dxfId="776" priority="652" operator="greaterThan">
      <formula>0</formula>
    </cfRule>
  </conditionalFormatting>
  <conditionalFormatting sqref="F15:N15">
    <cfRule type="cellIs" dxfId="775" priority="651" operator="greaterThan">
      <formula>0</formula>
    </cfRule>
  </conditionalFormatting>
  <conditionalFormatting sqref="F15:N15">
    <cfRule type="cellIs" dxfId="774" priority="650" operator="greaterThan">
      <formula>0</formula>
    </cfRule>
  </conditionalFormatting>
  <conditionalFormatting sqref="F15:N15">
    <cfRule type="cellIs" dxfId="773" priority="649" operator="greaterThan">
      <formula>0</formula>
    </cfRule>
  </conditionalFormatting>
  <conditionalFormatting sqref="F15:N15">
    <cfRule type="cellIs" dxfId="772" priority="648" operator="greaterThan">
      <formula>0</formula>
    </cfRule>
  </conditionalFormatting>
  <conditionalFormatting sqref="F15:N15">
    <cfRule type="cellIs" dxfId="771" priority="647" operator="greaterThan">
      <formula>0</formula>
    </cfRule>
  </conditionalFormatting>
  <conditionalFormatting sqref="F15:N15">
    <cfRule type="cellIs" dxfId="770" priority="646" operator="greaterThan">
      <formula>0</formula>
    </cfRule>
  </conditionalFormatting>
  <conditionalFormatting sqref="F15:N15">
    <cfRule type="cellIs" dxfId="769" priority="645" operator="greaterThan">
      <formula>0</formula>
    </cfRule>
  </conditionalFormatting>
  <conditionalFormatting sqref="F15:N15">
    <cfRule type="cellIs" dxfId="768" priority="644" operator="greaterThan">
      <formula>0</formula>
    </cfRule>
  </conditionalFormatting>
  <conditionalFormatting sqref="F15:N15">
    <cfRule type="cellIs" dxfId="767" priority="643" operator="greaterThan">
      <formula>0</formula>
    </cfRule>
  </conditionalFormatting>
  <conditionalFormatting sqref="F15:N15">
    <cfRule type="cellIs" dxfId="766" priority="642" operator="greaterThan">
      <formula>0</formula>
    </cfRule>
  </conditionalFormatting>
  <conditionalFormatting sqref="F15:N15">
    <cfRule type="cellIs" dxfId="765" priority="641" operator="greaterThan">
      <formula>0</formula>
    </cfRule>
  </conditionalFormatting>
  <conditionalFormatting sqref="F15:N15">
    <cfRule type="cellIs" dxfId="764" priority="640" operator="greaterThan">
      <formula>0</formula>
    </cfRule>
  </conditionalFormatting>
  <conditionalFormatting sqref="F15:N15">
    <cfRule type="cellIs" dxfId="763" priority="639" operator="greaterThan">
      <formula>0</formula>
    </cfRule>
  </conditionalFormatting>
  <conditionalFormatting sqref="F15:N15">
    <cfRule type="cellIs" dxfId="762" priority="638" operator="greaterThan">
      <formula>0</formula>
    </cfRule>
  </conditionalFormatting>
  <conditionalFormatting sqref="F15:N15">
    <cfRule type="cellIs" dxfId="761" priority="637" operator="greaterThan">
      <formula>0</formula>
    </cfRule>
  </conditionalFormatting>
  <conditionalFormatting sqref="F15:N15">
    <cfRule type="cellIs" dxfId="760" priority="636" operator="greaterThan">
      <formula>0</formula>
    </cfRule>
  </conditionalFormatting>
  <conditionalFormatting sqref="F15:N15">
    <cfRule type="cellIs" dxfId="759" priority="635" operator="greaterThan">
      <formula>0</formula>
    </cfRule>
  </conditionalFormatting>
  <conditionalFormatting sqref="F15:N15">
    <cfRule type="cellIs" dxfId="758" priority="634" operator="greaterThan">
      <formula>0</formula>
    </cfRule>
  </conditionalFormatting>
  <conditionalFormatting sqref="F15:N15">
    <cfRule type="cellIs" dxfId="757" priority="633" operator="greaterThan">
      <formula>0</formula>
    </cfRule>
  </conditionalFormatting>
  <conditionalFormatting sqref="F15:N15">
    <cfRule type="cellIs" dxfId="756" priority="632" operator="greaterThan">
      <formula>0</formula>
    </cfRule>
  </conditionalFormatting>
  <conditionalFormatting sqref="F15:N15">
    <cfRule type="cellIs" dxfId="755" priority="631" operator="greaterThan">
      <formula>0</formula>
    </cfRule>
  </conditionalFormatting>
  <conditionalFormatting sqref="F15:N15">
    <cfRule type="cellIs" dxfId="754" priority="630" operator="greaterThan">
      <formula>0</formula>
    </cfRule>
  </conditionalFormatting>
  <conditionalFormatting sqref="F15:N15">
    <cfRule type="cellIs" dxfId="753" priority="629" operator="greaterThan">
      <formula>0</formula>
    </cfRule>
  </conditionalFormatting>
  <conditionalFormatting sqref="F15:N15">
    <cfRule type="cellIs" dxfId="752" priority="628" operator="greaterThan">
      <formula>0</formula>
    </cfRule>
  </conditionalFormatting>
  <conditionalFormatting sqref="F15:N15">
    <cfRule type="cellIs" dxfId="751" priority="627" operator="greaterThan">
      <formula>0</formula>
    </cfRule>
  </conditionalFormatting>
  <conditionalFormatting sqref="F15:N15">
    <cfRule type="cellIs" dxfId="750" priority="626" operator="greaterThan">
      <formula>0</formula>
    </cfRule>
  </conditionalFormatting>
  <conditionalFormatting sqref="F15:N15">
    <cfRule type="cellIs" dxfId="749" priority="625" operator="greaterThan">
      <formula>0</formula>
    </cfRule>
  </conditionalFormatting>
  <conditionalFormatting sqref="F15:N15">
    <cfRule type="cellIs" dxfId="748" priority="624" operator="greaterThan">
      <formula>0</formula>
    </cfRule>
  </conditionalFormatting>
  <conditionalFormatting sqref="F15:N15">
    <cfRule type="cellIs" dxfId="747" priority="623" operator="greaterThan">
      <formula>0</formula>
    </cfRule>
  </conditionalFormatting>
  <conditionalFormatting sqref="F15:N15">
    <cfRule type="cellIs" dxfId="746" priority="622" operator="greaterThan">
      <formula>0</formula>
    </cfRule>
  </conditionalFormatting>
  <conditionalFormatting sqref="F15:N15">
    <cfRule type="cellIs" dxfId="745" priority="621" operator="greaterThan">
      <formula>0</formula>
    </cfRule>
  </conditionalFormatting>
  <conditionalFormatting sqref="F15:N15">
    <cfRule type="cellIs" dxfId="744" priority="620" operator="greaterThan">
      <formula>0</formula>
    </cfRule>
  </conditionalFormatting>
  <conditionalFormatting sqref="F15:N15">
    <cfRule type="cellIs" dxfId="743" priority="619" operator="greaterThan">
      <formula>0</formula>
    </cfRule>
  </conditionalFormatting>
  <conditionalFormatting sqref="F15:N15">
    <cfRule type="cellIs" dxfId="742" priority="618" operator="greaterThan">
      <formula>0</formula>
    </cfRule>
  </conditionalFormatting>
  <conditionalFormatting sqref="F15:N15">
    <cfRule type="cellIs" dxfId="741" priority="617" operator="greaterThan">
      <formula>0</formula>
    </cfRule>
  </conditionalFormatting>
  <conditionalFormatting sqref="F15:N15">
    <cfRule type="cellIs" dxfId="740" priority="616" operator="greaterThan">
      <formula>0</formula>
    </cfRule>
  </conditionalFormatting>
  <conditionalFormatting sqref="F15:N15">
    <cfRule type="cellIs" dxfId="739" priority="615" operator="greaterThan">
      <formula>0</formula>
    </cfRule>
  </conditionalFormatting>
  <conditionalFormatting sqref="F15:N15">
    <cfRule type="cellIs" dxfId="738" priority="614" operator="greaterThan">
      <formula>0</formula>
    </cfRule>
  </conditionalFormatting>
  <conditionalFormatting sqref="F15:N15">
    <cfRule type="cellIs" dxfId="737" priority="613" operator="greaterThan">
      <formula>0</formula>
    </cfRule>
  </conditionalFormatting>
  <conditionalFormatting sqref="F15:N15">
    <cfRule type="cellIs" dxfId="736" priority="612" operator="greaterThan">
      <formula>0</formula>
    </cfRule>
  </conditionalFormatting>
  <conditionalFormatting sqref="F15:N15">
    <cfRule type="cellIs" dxfId="735" priority="611" operator="greaterThan">
      <formula>0</formula>
    </cfRule>
  </conditionalFormatting>
  <conditionalFormatting sqref="F15:N15">
    <cfRule type="cellIs" dxfId="734" priority="610" operator="greaterThan">
      <formula>0</formula>
    </cfRule>
  </conditionalFormatting>
  <conditionalFormatting sqref="F15:N15">
    <cfRule type="cellIs" dxfId="733" priority="609" operator="greaterThan">
      <formula>0</formula>
    </cfRule>
  </conditionalFormatting>
  <conditionalFormatting sqref="F15:N15">
    <cfRule type="cellIs" dxfId="732" priority="608" operator="greaterThan">
      <formula>0</formula>
    </cfRule>
  </conditionalFormatting>
  <conditionalFormatting sqref="F15:N15">
    <cfRule type="cellIs" dxfId="731" priority="607" operator="greaterThan">
      <formula>0</formula>
    </cfRule>
  </conditionalFormatting>
  <conditionalFormatting sqref="F15:N15">
    <cfRule type="cellIs" dxfId="730" priority="606" operator="greaterThan">
      <formula>0</formula>
    </cfRule>
  </conditionalFormatting>
  <conditionalFormatting sqref="F15:N15">
    <cfRule type="cellIs" dxfId="729" priority="605" operator="greaterThan">
      <formula>0</formula>
    </cfRule>
  </conditionalFormatting>
  <conditionalFormatting sqref="F15:N15">
    <cfRule type="cellIs" dxfId="728" priority="604" operator="greaterThan">
      <formula>0</formula>
    </cfRule>
  </conditionalFormatting>
  <conditionalFormatting sqref="F15:N15">
    <cfRule type="cellIs" dxfId="727" priority="603" operator="greaterThan">
      <formula>0</formula>
    </cfRule>
  </conditionalFormatting>
  <conditionalFormatting sqref="F15:N15">
    <cfRule type="cellIs" dxfId="726" priority="602" operator="greaterThan">
      <formula>0</formula>
    </cfRule>
  </conditionalFormatting>
  <conditionalFormatting sqref="F15:N15">
    <cfRule type="cellIs" dxfId="725" priority="601" operator="greaterThan">
      <formula>0</formula>
    </cfRule>
  </conditionalFormatting>
  <conditionalFormatting sqref="F15:N15">
    <cfRule type="cellIs" dxfId="724" priority="600" operator="greaterThan">
      <formula>0</formula>
    </cfRule>
  </conditionalFormatting>
  <conditionalFormatting sqref="F15:N15">
    <cfRule type="cellIs" dxfId="723" priority="599" operator="greaterThan">
      <formula>0</formula>
    </cfRule>
  </conditionalFormatting>
  <conditionalFormatting sqref="F15:N15">
    <cfRule type="cellIs" dxfId="722" priority="598" operator="greaterThan">
      <formula>0</formula>
    </cfRule>
  </conditionalFormatting>
  <conditionalFormatting sqref="F15:N15">
    <cfRule type="cellIs" dxfId="721" priority="597" operator="greaterThan">
      <formula>0</formula>
    </cfRule>
  </conditionalFormatting>
  <conditionalFormatting sqref="F15:N15">
    <cfRule type="cellIs" dxfId="720" priority="596" operator="greaterThan">
      <formula>0</formula>
    </cfRule>
  </conditionalFormatting>
  <conditionalFormatting sqref="F15:N15">
    <cfRule type="cellIs" dxfId="719" priority="595" operator="greaterThan">
      <formula>0</formula>
    </cfRule>
  </conditionalFormatting>
  <conditionalFormatting sqref="F15:N15">
    <cfRule type="cellIs" dxfId="718" priority="594" operator="greaterThan">
      <formula>0</formula>
    </cfRule>
  </conditionalFormatting>
  <conditionalFormatting sqref="F15:N15">
    <cfRule type="cellIs" dxfId="717" priority="593" operator="greaterThan">
      <formula>0</formula>
    </cfRule>
  </conditionalFormatting>
  <conditionalFormatting sqref="F15:N15">
    <cfRule type="cellIs" dxfId="716" priority="592" operator="greaterThan">
      <formula>0</formula>
    </cfRule>
  </conditionalFormatting>
  <conditionalFormatting sqref="F15:N15">
    <cfRule type="cellIs" dxfId="715" priority="591" operator="greaterThan">
      <formula>0</formula>
    </cfRule>
  </conditionalFormatting>
  <conditionalFormatting sqref="F15:N15">
    <cfRule type="cellIs" dxfId="714" priority="590" operator="greaterThan">
      <formula>0</formula>
    </cfRule>
  </conditionalFormatting>
  <conditionalFormatting sqref="F15:N15">
    <cfRule type="cellIs" dxfId="713" priority="589" operator="greaterThan">
      <formula>0</formula>
    </cfRule>
  </conditionalFormatting>
  <conditionalFormatting sqref="F15:N15">
    <cfRule type="cellIs" dxfId="712" priority="588" operator="greaterThan">
      <formula>0</formula>
    </cfRule>
  </conditionalFormatting>
  <conditionalFormatting sqref="F15:N15">
    <cfRule type="cellIs" dxfId="711" priority="587" operator="greaterThan">
      <formula>0</formula>
    </cfRule>
  </conditionalFormatting>
  <conditionalFormatting sqref="F15:N15">
    <cfRule type="cellIs" dxfId="710" priority="586" operator="greaterThan">
      <formula>0</formula>
    </cfRule>
  </conditionalFormatting>
  <conditionalFormatting sqref="F15:N15">
    <cfRule type="cellIs" dxfId="709" priority="585" operator="greaterThan">
      <formula>0</formula>
    </cfRule>
  </conditionalFormatting>
  <conditionalFormatting sqref="F15:N15">
    <cfRule type="cellIs" dxfId="708" priority="584" operator="greaterThan">
      <formula>0</formula>
    </cfRule>
  </conditionalFormatting>
  <conditionalFormatting sqref="F15:N15">
    <cfRule type="cellIs" dxfId="707" priority="583" operator="greaterThan">
      <formula>0</formula>
    </cfRule>
  </conditionalFormatting>
  <conditionalFormatting sqref="F15:N15">
    <cfRule type="cellIs" dxfId="706" priority="582" operator="greaterThan">
      <formula>0</formula>
    </cfRule>
  </conditionalFormatting>
  <conditionalFormatting sqref="F15:N15">
    <cfRule type="cellIs" dxfId="705" priority="581" operator="greaterThan">
      <formula>0</formula>
    </cfRule>
  </conditionalFormatting>
  <conditionalFormatting sqref="F15:N15">
    <cfRule type="cellIs" dxfId="704" priority="580" operator="greaterThan">
      <formula>0</formula>
    </cfRule>
  </conditionalFormatting>
  <conditionalFormatting sqref="F15:N15">
    <cfRule type="cellIs" dxfId="703" priority="579" operator="greaterThan">
      <formula>0</formula>
    </cfRule>
  </conditionalFormatting>
  <conditionalFormatting sqref="F15:N15">
    <cfRule type="cellIs" dxfId="702" priority="578" operator="greaterThan">
      <formula>0</formula>
    </cfRule>
  </conditionalFormatting>
  <conditionalFormatting sqref="F15:N15">
    <cfRule type="cellIs" dxfId="701" priority="577" operator="greaterThan">
      <formula>0</formula>
    </cfRule>
  </conditionalFormatting>
  <conditionalFormatting sqref="F15:N15">
    <cfRule type="cellIs" dxfId="700" priority="576" operator="greaterThan">
      <formula>0</formula>
    </cfRule>
  </conditionalFormatting>
  <conditionalFormatting sqref="F15:N15">
    <cfRule type="cellIs" dxfId="699" priority="575" operator="greaterThan">
      <formula>0</formula>
    </cfRule>
  </conditionalFormatting>
  <conditionalFormatting sqref="F15:N15">
    <cfRule type="cellIs" dxfId="698" priority="574" operator="greaterThan">
      <formula>0</formula>
    </cfRule>
  </conditionalFormatting>
  <conditionalFormatting sqref="F15:N15">
    <cfRule type="cellIs" dxfId="697" priority="573" operator="greaterThan">
      <formula>0</formula>
    </cfRule>
  </conditionalFormatting>
  <conditionalFormatting sqref="F15:N15">
    <cfRule type="cellIs" dxfId="696" priority="572" operator="greaterThan">
      <formula>0</formula>
    </cfRule>
  </conditionalFormatting>
  <conditionalFormatting sqref="F15:N15">
    <cfRule type="cellIs" dxfId="695" priority="571" operator="greaterThan">
      <formula>0</formula>
    </cfRule>
  </conditionalFormatting>
  <conditionalFormatting sqref="F15:N15">
    <cfRule type="cellIs" dxfId="694" priority="570" operator="greaterThan">
      <formula>0</formula>
    </cfRule>
  </conditionalFormatting>
  <conditionalFormatting sqref="F15:N15">
    <cfRule type="cellIs" dxfId="693" priority="569" operator="greaterThan">
      <formula>0</formula>
    </cfRule>
  </conditionalFormatting>
  <conditionalFormatting sqref="F15:N15">
    <cfRule type="cellIs" dxfId="692" priority="568" operator="greaterThan">
      <formula>0</formula>
    </cfRule>
  </conditionalFormatting>
  <conditionalFormatting sqref="F15:N15">
    <cfRule type="cellIs" dxfId="691" priority="567" operator="greaterThan">
      <formula>0</formula>
    </cfRule>
  </conditionalFormatting>
  <conditionalFormatting sqref="F15:N15">
    <cfRule type="cellIs" dxfId="690" priority="566" operator="greaterThan">
      <formula>0</formula>
    </cfRule>
  </conditionalFormatting>
  <conditionalFormatting sqref="F15:N15">
    <cfRule type="cellIs" dxfId="689" priority="565" operator="greaterThan">
      <formula>0</formula>
    </cfRule>
  </conditionalFormatting>
  <conditionalFormatting sqref="F15:N15">
    <cfRule type="cellIs" dxfId="688" priority="564" operator="greaterThan">
      <formula>0</formula>
    </cfRule>
  </conditionalFormatting>
  <conditionalFormatting sqref="F15:N15">
    <cfRule type="cellIs" dxfId="687" priority="563" operator="greaterThan">
      <formula>0</formula>
    </cfRule>
  </conditionalFormatting>
  <conditionalFormatting sqref="F15:N15">
    <cfRule type="cellIs" dxfId="686" priority="562" operator="greaterThan">
      <formula>0</formula>
    </cfRule>
  </conditionalFormatting>
  <conditionalFormatting sqref="F15:N15">
    <cfRule type="cellIs" dxfId="685" priority="561" operator="greaterThan">
      <formula>0</formula>
    </cfRule>
  </conditionalFormatting>
  <conditionalFormatting sqref="F15:N15">
    <cfRule type="cellIs" dxfId="684" priority="560" operator="greaterThan">
      <formula>0</formula>
    </cfRule>
  </conditionalFormatting>
  <conditionalFormatting sqref="F15:N15">
    <cfRule type="cellIs" dxfId="683" priority="559" operator="greaterThan">
      <formula>0</formula>
    </cfRule>
  </conditionalFormatting>
  <conditionalFormatting sqref="F15:N15">
    <cfRule type="cellIs" dxfId="682" priority="558" operator="greaterThan">
      <formula>0</formula>
    </cfRule>
  </conditionalFormatting>
  <conditionalFormatting sqref="F15:N15">
    <cfRule type="cellIs" dxfId="681" priority="557" operator="greaterThan">
      <formula>0</formula>
    </cfRule>
  </conditionalFormatting>
  <conditionalFormatting sqref="F15:N15">
    <cfRule type="cellIs" dxfId="680" priority="556" operator="greaterThan">
      <formula>0</formula>
    </cfRule>
  </conditionalFormatting>
  <conditionalFormatting sqref="F15:N15">
    <cfRule type="cellIs" dxfId="679" priority="555" operator="greaterThan">
      <formula>0</formula>
    </cfRule>
  </conditionalFormatting>
  <conditionalFormatting sqref="F15:N15">
    <cfRule type="cellIs" dxfId="678" priority="554" operator="greaterThan">
      <formula>0</formula>
    </cfRule>
  </conditionalFormatting>
  <conditionalFormatting sqref="F15:N15">
    <cfRule type="cellIs" dxfId="677" priority="553" operator="greaterThan">
      <formula>0</formula>
    </cfRule>
  </conditionalFormatting>
  <conditionalFormatting sqref="F15:N15">
    <cfRule type="cellIs" dxfId="676" priority="552" operator="greaterThan">
      <formula>0</formula>
    </cfRule>
  </conditionalFormatting>
  <conditionalFormatting sqref="F15:N15">
    <cfRule type="cellIs" dxfId="675" priority="551" operator="greaterThan">
      <formula>0</formula>
    </cfRule>
  </conditionalFormatting>
  <conditionalFormatting sqref="F15:N15">
    <cfRule type="cellIs" dxfId="674" priority="550" operator="greaterThan">
      <formula>0</formula>
    </cfRule>
  </conditionalFormatting>
  <conditionalFormatting sqref="F15:N15">
    <cfRule type="cellIs" dxfId="673" priority="549" operator="greaterThan">
      <formula>0</formula>
    </cfRule>
  </conditionalFormatting>
  <conditionalFormatting sqref="F15:N15">
    <cfRule type="cellIs" dxfId="672" priority="548" operator="greaterThan">
      <formula>0</formula>
    </cfRule>
  </conditionalFormatting>
  <conditionalFormatting sqref="F15:N15">
    <cfRule type="cellIs" dxfId="671" priority="547" operator="greaterThan">
      <formula>0</formula>
    </cfRule>
  </conditionalFormatting>
  <conditionalFormatting sqref="F15:N15">
    <cfRule type="cellIs" dxfId="670" priority="546" operator="greaterThan">
      <formula>0</formula>
    </cfRule>
  </conditionalFormatting>
  <conditionalFormatting sqref="F15:N15">
    <cfRule type="cellIs" dxfId="669" priority="545" operator="greaterThan">
      <formula>0</formula>
    </cfRule>
  </conditionalFormatting>
  <conditionalFormatting sqref="F15:N15">
    <cfRule type="cellIs" dxfId="668" priority="544" operator="greaterThan">
      <formula>0</formula>
    </cfRule>
  </conditionalFormatting>
  <conditionalFormatting sqref="F15:N15">
    <cfRule type="cellIs" dxfId="667" priority="543" operator="greaterThan">
      <formula>0</formula>
    </cfRule>
  </conditionalFormatting>
  <conditionalFormatting sqref="F15:N15">
    <cfRule type="cellIs" dxfId="666" priority="542" operator="greaterThan">
      <formula>0</formula>
    </cfRule>
  </conditionalFormatting>
  <conditionalFormatting sqref="F15:N15">
    <cfRule type="cellIs" dxfId="665" priority="541" operator="greaterThan">
      <formula>0</formula>
    </cfRule>
  </conditionalFormatting>
  <conditionalFormatting sqref="F15:N15">
    <cfRule type="cellIs" dxfId="664" priority="540" operator="greaterThan">
      <formula>0</formula>
    </cfRule>
  </conditionalFormatting>
  <conditionalFormatting sqref="F15:N15">
    <cfRule type="cellIs" dxfId="663" priority="539" operator="greaterThan">
      <formula>0</formula>
    </cfRule>
  </conditionalFormatting>
  <conditionalFormatting sqref="F15:N15">
    <cfRule type="cellIs" dxfId="662" priority="538" operator="greaterThan">
      <formula>0</formula>
    </cfRule>
  </conditionalFormatting>
  <conditionalFormatting sqref="F15:N15">
    <cfRule type="cellIs" dxfId="661" priority="537" operator="greaterThan">
      <formula>0</formula>
    </cfRule>
  </conditionalFormatting>
  <conditionalFormatting sqref="F15:N15">
    <cfRule type="cellIs" dxfId="660" priority="536" operator="greaterThan">
      <formula>0</formula>
    </cfRule>
  </conditionalFormatting>
  <conditionalFormatting sqref="F15:N15">
    <cfRule type="cellIs" dxfId="659" priority="535" operator="greaterThan">
      <formula>0</formula>
    </cfRule>
  </conditionalFormatting>
  <conditionalFormatting sqref="F15:N15">
    <cfRule type="cellIs" dxfId="658" priority="534" operator="greaterThan">
      <formula>0</formula>
    </cfRule>
  </conditionalFormatting>
  <conditionalFormatting sqref="F15:N15">
    <cfRule type="cellIs" dxfId="657" priority="533" operator="greaterThan">
      <formula>0</formula>
    </cfRule>
  </conditionalFormatting>
  <conditionalFormatting sqref="F15:N15">
    <cfRule type="cellIs" dxfId="656" priority="532" operator="greaterThan">
      <formula>0</formula>
    </cfRule>
  </conditionalFormatting>
  <conditionalFormatting sqref="F15:N15">
    <cfRule type="cellIs" dxfId="655" priority="531" operator="greaterThan">
      <formula>0</formula>
    </cfRule>
  </conditionalFormatting>
  <conditionalFormatting sqref="F15:N15">
    <cfRule type="cellIs" dxfId="654" priority="530" operator="greaterThan">
      <formula>0</formula>
    </cfRule>
  </conditionalFormatting>
  <conditionalFormatting sqref="F15:N15">
    <cfRule type="cellIs" dxfId="653" priority="529" operator="greaterThan">
      <formula>0</formula>
    </cfRule>
  </conditionalFormatting>
  <conditionalFormatting sqref="F15:N15">
    <cfRule type="cellIs" dxfId="652" priority="528" operator="greaterThan">
      <formula>0</formula>
    </cfRule>
  </conditionalFormatting>
  <conditionalFormatting sqref="F15:N15">
    <cfRule type="cellIs" dxfId="651" priority="527" operator="greaterThan">
      <formula>0</formula>
    </cfRule>
  </conditionalFormatting>
  <conditionalFormatting sqref="F15:N15">
    <cfRule type="cellIs" dxfId="650" priority="526" operator="greaterThan">
      <formula>0</formula>
    </cfRule>
  </conditionalFormatting>
  <conditionalFormatting sqref="F15:N15">
    <cfRule type="cellIs" dxfId="649" priority="525" operator="greaterThan">
      <formula>0</formula>
    </cfRule>
  </conditionalFormatting>
  <conditionalFormatting sqref="F15:N15">
    <cfRule type="cellIs" dxfId="648" priority="524" operator="greaterThan">
      <formula>0</formula>
    </cfRule>
  </conditionalFormatting>
  <conditionalFormatting sqref="F15:N15">
    <cfRule type="cellIs" dxfId="647" priority="523" operator="greaterThan">
      <formula>0</formula>
    </cfRule>
  </conditionalFormatting>
  <conditionalFormatting sqref="F15:N15">
    <cfRule type="cellIs" dxfId="646" priority="522" operator="greaterThan">
      <formula>0</formula>
    </cfRule>
  </conditionalFormatting>
  <conditionalFormatting sqref="F15:N15">
    <cfRule type="cellIs" dxfId="645" priority="521" operator="greaterThan">
      <formula>0</formula>
    </cfRule>
  </conditionalFormatting>
  <conditionalFormatting sqref="F15:N15">
    <cfRule type="cellIs" dxfId="644" priority="520" operator="greaterThan">
      <formula>0</formula>
    </cfRule>
  </conditionalFormatting>
  <conditionalFormatting sqref="F15:N15">
    <cfRule type="cellIs" dxfId="643" priority="519" operator="greaterThan">
      <formula>0</formula>
    </cfRule>
  </conditionalFormatting>
  <conditionalFormatting sqref="F15:N15">
    <cfRule type="cellIs" dxfId="642" priority="518" operator="greaterThan">
      <formula>0</formula>
    </cfRule>
  </conditionalFormatting>
  <conditionalFormatting sqref="F15:N15">
    <cfRule type="cellIs" dxfId="641" priority="517" operator="greaterThan">
      <formula>0</formula>
    </cfRule>
  </conditionalFormatting>
  <conditionalFormatting sqref="F15:N15">
    <cfRule type="cellIs" dxfId="640" priority="516" operator="greaterThan">
      <formula>0</formula>
    </cfRule>
  </conditionalFormatting>
  <conditionalFormatting sqref="F15:N15">
    <cfRule type="cellIs" dxfId="639" priority="515" operator="greaterThan">
      <formula>0</formula>
    </cfRule>
  </conditionalFormatting>
  <conditionalFormatting sqref="F15:N15">
    <cfRule type="cellIs" dxfId="638" priority="514" operator="greaterThan">
      <formula>0</formula>
    </cfRule>
  </conditionalFormatting>
  <conditionalFormatting sqref="F15:N15">
    <cfRule type="cellIs" dxfId="637" priority="513" operator="greaterThan">
      <formula>0</formula>
    </cfRule>
  </conditionalFormatting>
  <conditionalFormatting sqref="F15:N15">
    <cfRule type="cellIs" dxfId="636" priority="512" operator="greaterThan">
      <formula>0</formula>
    </cfRule>
  </conditionalFormatting>
  <conditionalFormatting sqref="F15:N15">
    <cfRule type="cellIs" dxfId="635" priority="511" operator="greaterThan">
      <formula>0</formula>
    </cfRule>
  </conditionalFormatting>
  <conditionalFormatting sqref="F15:N15">
    <cfRule type="cellIs" dxfId="634" priority="510" operator="greaterThan">
      <formula>0</formula>
    </cfRule>
  </conditionalFormatting>
  <conditionalFormatting sqref="F15:N15">
    <cfRule type="cellIs" dxfId="633" priority="509" operator="greaterThan">
      <formula>0</formula>
    </cfRule>
  </conditionalFormatting>
  <conditionalFormatting sqref="F15:N15">
    <cfRule type="cellIs" dxfId="632" priority="508" operator="greaterThan">
      <formula>0</formula>
    </cfRule>
  </conditionalFormatting>
  <conditionalFormatting sqref="F15:N15">
    <cfRule type="cellIs" dxfId="631" priority="507" operator="greaterThan">
      <formula>0</formula>
    </cfRule>
  </conditionalFormatting>
  <conditionalFormatting sqref="F15:N15">
    <cfRule type="cellIs" dxfId="630" priority="506" operator="greaterThan">
      <formula>0</formula>
    </cfRule>
  </conditionalFormatting>
  <conditionalFormatting sqref="F15:N15">
    <cfRule type="cellIs" dxfId="629" priority="505" operator="greaterThan">
      <formula>0</formula>
    </cfRule>
  </conditionalFormatting>
  <conditionalFormatting sqref="F15:N15">
    <cfRule type="cellIs" dxfId="628" priority="504" operator="greaterThan">
      <formula>0</formula>
    </cfRule>
  </conditionalFormatting>
  <conditionalFormatting sqref="F15:N15">
    <cfRule type="cellIs" dxfId="627" priority="503" operator="greaterThan">
      <formula>0</formula>
    </cfRule>
  </conditionalFormatting>
  <conditionalFormatting sqref="F15:N15">
    <cfRule type="cellIs" dxfId="626" priority="502" operator="greaterThan">
      <formula>0</formula>
    </cfRule>
  </conditionalFormatting>
  <conditionalFormatting sqref="F15:N15">
    <cfRule type="cellIs" dxfId="625" priority="501" operator="greaterThan">
      <formula>0</formula>
    </cfRule>
  </conditionalFormatting>
  <conditionalFormatting sqref="F15:N15">
    <cfRule type="cellIs" dxfId="624" priority="500" operator="greaterThan">
      <formula>0</formula>
    </cfRule>
  </conditionalFormatting>
  <conditionalFormatting sqref="F15:N15">
    <cfRule type="cellIs" dxfId="623" priority="499" operator="greaterThan">
      <formula>0</formula>
    </cfRule>
  </conditionalFormatting>
  <conditionalFormatting sqref="F15:N15">
    <cfRule type="cellIs" dxfId="622" priority="498" operator="greaterThan">
      <formula>0</formula>
    </cfRule>
  </conditionalFormatting>
  <conditionalFormatting sqref="F15:N15">
    <cfRule type="cellIs" dxfId="621" priority="497" operator="greaterThan">
      <formula>0</formula>
    </cfRule>
  </conditionalFormatting>
  <conditionalFormatting sqref="F15:N15">
    <cfRule type="cellIs" dxfId="620" priority="496" operator="greaterThan">
      <formula>0</formula>
    </cfRule>
  </conditionalFormatting>
  <conditionalFormatting sqref="F15:N15">
    <cfRule type="cellIs" dxfId="619" priority="495" operator="greaterThan">
      <formula>0</formula>
    </cfRule>
  </conditionalFormatting>
  <conditionalFormatting sqref="F15:N15">
    <cfRule type="cellIs" dxfId="618" priority="494" operator="greaterThan">
      <formula>0</formula>
    </cfRule>
  </conditionalFormatting>
  <conditionalFormatting sqref="F15:N15">
    <cfRule type="cellIs" dxfId="617" priority="493" operator="greaterThan">
      <formula>0</formula>
    </cfRule>
  </conditionalFormatting>
  <conditionalFormatting sqref="F15:N15">
    <cfRule type="cellIs" dxfId="616" priority="492" operator="greaterThan">
      <formula>0</formula>
    </cfRule>
  </conditionalFormatting>
  <conditionalFormatting sqref="F15:N15">
    <cfRule type="cellIs" dxfId="615" priority="491" operator="greaterThan">
      <formula>0</formula>
    </cfRule>
  </conditionalFormatting>
  <conditionalFormatting sqref="F15:N15">
    <cfRule type="cellIs" dxfId="614" priority="490" operator="greaterThan">
      <formula>0</formula>
    </cfRule>
  </conditionalFormatting>
  <conditionalFormatting sqref="F15:N15">
    <cfRule type="cellIs" dxfId="613" priority="489" operator="greaterThan">
      <formula>0</formula>
    </cfRule>
  </conditionalFormatting>
  <conditionalFormatting sqref="F15:N15">
    <cfRule type="cellIs" dxfId="612" priority="488" operator="greaterThan">
      <formula>0</formula>
    </cfRule>
  </conditionalFormatting>
  <conditionalFormatting sqref="F15:N15">
    <cfRule type="cellIs" dxfId="611" priority="487" operator="greaterThan">
      <formula>0</formula>
    </cfRule>
  </conditionalFormatting>
  <conditionalFormatting sqref="F15:N15">
    <cfRule type="cellIs" dxfId="610" priority="486" operator="greaterThan">
      <formula>0</formula>
    </cfRule>
  </conditionalFormatting>
  <conditionalFormatting sqref="F15:N15">
    <cfRule type="cellIs" dxfId="609" priority="485" operator="greaterThan">
      <formula>0</formula>
    </cfRule>
  </conditionalFormatting>
  <conditionalFormatting sqref="F15:N15">
    <cfRule type="cellIs" dxfId="608" priority="484" operator="greaterThan">
      <formula>0</formula>
    </cfRule>
  </conditionalFormatting>
  <conditionalFormatting sqref="F15:N15">
    <cfRule type="cellIs" dxfId="607" priority="483" operator="greaterThan">
      <formula>0</formula>
    </cfRule>
  </conditionalFormatting>
  <conditionalFormatting sqref="F15:N15">
    <cfRule type="cellIs" dxfId="606" priority="482" operator="greaterThan">
      <formula>0</formula>
    </cfRule>
  </conditionalFormatting>
  <conditionalFormatting sqref="F15:N15">
    <cfRule type="cellIs" dxfId="605" priority="481" operator="greaterThan">
      <formula>0</formula>
    </cfRule>
  </conditionalFormatting>
  <conditionalFormatting sqref="F15:N15">
    <cfRule type="cellIs" dxfId="604" priority="480" operator="greaterThan">
      <formula>0</formula>
    </cfRule>
  </conditionalFormatting>
  <conditionalFormatting sqref="F15:N15">
    <cfRule type="cellIs" dxfId="603" priority="479" operator="greaterThan">
      <formula>0</formula>
    </cfRule>
  </conditionalFormatting>
  <conditionalFormatting sqref="F15:N15">
    <cfRule type="cellIs" dxfId="602" priority="478" operator="greaterThan">
      <formula>0</formula>
    </cfRule>
  </conditionalFormatting>
  <conditionalFormatting sqref="F15:N15">
    <cfRule type="cellIs" dxfId="601" priority="477" operator="greaterThan">
      <formula>0</formula>
    </cfRule>
  </conditionalFormatting>
  <conditionalFormatting sqref="F15:N15">
    <cfRule type="cellIs" dxfId="600" priority="476" operator="greaterThan">
      <formula>0</formula>
    </cfRule>
  </conditionalFormatting>
  <conditionalFormatting sqref="F15:N15">
    <cfRule type="cellIs" dxfId="599" priority="475" operator="greaterThan">
      <formula>0</formula>
    </cfRule>
  </conditionalFormatting>
  <conditionalFormatting sqref="F15:N15">
    <cfRule type="cellIs" dxfId="598" priority="474" operator="greaterThan">
      <formula>0</formula>
    </cfRule>
  </conditionalFormatting>
  <conditionalFormatting sqref="F15:N15">
    <cfRule type="cellIs" dxfId="597" priority="473" operator="greaterThan">
      <formula>0</formula>
    </cfRule>
  </conditionalFormatting>
  <conditionalFormatting sqref="F15:N15">
    <cfRule type="cellIs" dxfId="596" priority="472" operator="greaterThan">
      <formula>0</formula>
    </cfRule>
  </conditionalFormatting>
  <conditionalFormatting sqref="F15:N15">
    <cfRule type="cellIs" dxfId="595" priority="471" operator="greaterThan">
      <formula>0</formula>
    </cfRule>
  </conditionalFormatting>
  <conditionalFormatting sqref="F15:N15">
    <cfRule type="cellIs" dxfId="594" priority="470" operator="greaterThan">
      <formula>0</formula>
    </cfRule>
  </conditionalFormatting>
  <conditionalFormatting sqref="F15:N15">
    <cfRule type="cellIs" dxfId="593" priority="469" operator="greaterThan">
      <formula>0</formula>
    </cfRule>
  </conditionalFormatting>
  <conditionalFormatting sqref="F15:N15">
    <cfRule type="cellIs" dxfId="592" priority="468" operator="greaterThan">
      <formula>0</formula>
    </cfRule>
  </conditionalFormatting>
  <conditionalFormatting sqref="F15:N15">
    <cfRule type="cellIs" dxfId="591" priority="467" operator="greaterThan">
      <formula>0</formula>
    </cfRule>
  </conditionalFormatting>
  <conditionalFormatting sqref="F15:N15">
    <cfRule type="cellIs" dxfId="590" priority="466" operator="greaterThan">
      <formula>0</formula>
    </cfRule>
  </conditionalFormatting>
  <conditionalFormatting sqref="F15:N15">
    <cfRule type="cellIs" dxfId="589" priority="465" operator="greaterThan">
      <formula>0</formula>
    </cfRule>
  </conditionalFormatting>
  <conditionalFormatting sqref="F15:N15">
    <cfRule type="cellIs" dxfId="588" priority="464" operator="greaterThan">
      <formula>0</formula>
    </cfRule>
  </conditionalFormatting>
  <conditionalFormatting sqref="F15:N15">
    <cfRule type="cellIs" dxfId="587" priority="463" operator="greaterThan">
      <formula>0</formula>
    </cfRule>
  </conditionalFormatting>
  <conditionalFormatting sqref="F15:N15">
    <cfRule type="cellIs" dxfId="586" priority="462" operator="greaterThan">
      <formula>0</formula>
    </cfRule>
  </conditionalFormatting>
  <conditionalFormatting sqref="F15:N15">
    <cfRule type="cellIs" dxfId="585" priority="461" operator="greaterThan">
      <formula>0</formula>
    </cfRule>
  </conditionalFormatting>
  <conditionalFormatting sqref="F15:N15">
    <cfRule type="cellIs" dxfId="584" priority="460" operator="greaterThan">
      <formula>0</formula>
    </cfRule>
  </conditionalFormatting>
  <conditionalFormatting sqref="F15:N15">
    <cfRule type="cellIs" dxfId="583" priority="459" operator="greaterThan">
      <formula>0</formula>
    </cfRule>
  </conditionalFormatting>
  <conditionalFormatting sqref="F15:N15">
    <cfRule type="cellIs" dxfId="582" priority="458" operator="greaterThan">
      <formula>0</formula>
    </cfRule>
  </conditionalFormatting>
  <conditionalFormatting sqref="F15:N15">
    <cfRule type="cellIs" dxfId="581" priority="457" operator="greaterThan">
      <formula>0</formula>
    </cfRule>
  </conditionalFormatting>
  <conditionalFormatting sqref="F15:N15">
    <cfRule type="cellIs" dxfId="580" priority="456" operator="greaterThan">
      <formula>0</formula>
    </cfRule>
  </conditionalFormatting>
  <conditionalFormatting sqref="F15:N15">
    <cfRule type="cellIs" dxfId="579" priority="455" operator="greaterThan">
      <formula>0</formula>
    </cfRule>
  </conditionalFormatting>
  <conditionalFormatting sqref="F15:N15">
    <cfRule type="cellIs" dxfId="578" priority="454" operator="greaterThan">
      <formula>0</formula>
    </cfRule>
  </conditionalFormatting>
  <conditionalFormatting sqref="F15:N15">
    <cfRule type="cellIs" dxfId="577" priority="453" operator="greaterThan">
      <formula>0</formula>
    </cfRule>
  </conditionalFormatting>
  <conditionalFormatting sqref="F15:N15">
    <cfRule type="cellIs" dxfId="576" priority="452" operator="greaterThan">
      <formula>0</formula>
    </cfRule>
  </conditionalFormatting>
  <conditionalFormatting sqref="F15:N15">
    <cfRule type="cellIs" dxfId="575" priority="451" operator="greaterThan">
      <formula>0</formula>
    </cfRule>
  </conditionalFormatting>
  <conditionalFormatting sqref="F15:N15">
    <cfRule type="cellIs" dxfId="574" priority="450" operator="greaterThan">
      <formula>0</formula>
    </cfRule>
  </conditionalFormatting>
  <conditionalFormatting sqref="F15:N15">
    <cfRule type="cellIs" dxfId="573" priority="449" operator="greaterThan">
      <formula>0</formula>
    </cfRule>
  </conditionalFormatting>
  <conditionalFormatting sqref="F15:N15">
    <cfRule type="cellIs" dxfId="572" priority="448" operator="greaterThan">
      <formula>0</formula>
    </cfRule>
  </conditionalFormatting>
  <conditionalFormatting sqref="F15:N15">
    <cfRule type="cellIs" dxfId="571" priority="447" operator="greaterThan">
      <formula>0</formula>
    </cfRule>
  </conditionalFormatting>
  <conditionalFormatting sqref="F15:N15">
    <cfRule type="cellIs" dxfId="570" priority="446" operator="greaterThan">
      <formula>0</formula>
    </cfRule>
  </conditionalFormatting>
  <conditionalFormatting sqref="F15:N15">
    <cfRule type="cellIs" dxfId="569" priority="445" operator="greaterThan">
      <formula>0</formula>
    </cfRule>
  </conditionalFormatting>
  <conditionalFormatting sqref="F15:N15">
    <cfRule type="cellIs" dxfId="568" priority="444" operator="greaterThan">
      <formula>0</formula>
    </cfRule>
  </conditionalFormatting>
  <conditionalFormatting sqref="F15:N15">
    <cfRule type="cellIs" dxfId="567" priority="443" operator="greaterThan">
      <formula>0</formula>
    </cfRule>
  </conditionalFormatting>
  <conditionalFormatting sqref="F15:N15">
    <cfRule type="cellIs" dxfId="566" priority="442" operator="greaterThan">
      <formula>0</formula>
    </cfRule>
  </conditionalFormatting>
  <conditionalFormatting sqref="F15:N15">
    <cfRule type="cellIs" dxfId="565" priority="441" operator="greaterThan">
      <formula>0</formula>
    </cfRule>
  </conditionalFormatting>
  <conditionalFormatting sqref="F15:N15">
    <cfRule type="cellIs" dxfId="564" priority="440" operator="greaterThan">
      <formula>0</formula>
    </cfRule>
  </conditionalFormatting>
  <conditionalFormatting sqref="F15:N15">
    <cfRule type="cellIs" dxfId="563" priority="439" operator="greaterThan">
      <formula>0</formula>
    </cfRule>
  </conditionalFormatting>
  <conditionalFormatting sqref="F15:N15">
    <cfRule type="cellIs" dxfId="562" priority="438" operator="greaterThan">
      <formula>0</formula>
    </cfRule>
  </conditionalFormatting>
  <conditionalFormatting sqref="F15:N15">
    <cfRule type="cellIs" dxfId="561" priority="437" operator="greaterThan">
      <formula>0</formula>
    </cfRule>
  </conditionalFormatting>
  <conditionalFormatting sqref="F15:N15">
    <cfRule type="cellIs" dxfId="560" priority="436" operator="greaterThan">
      <formula>0</formula>
    </cfRule>
  </conditionalFormatting>
  <conditionalFormatting sqref="F15:N15">
    <cfRule type="cellIs" dxfId="559" priority="435" operator="greaterThan">
      <formula>0</formula>
    </cfRule>
  </conditionalFormatting>
  <conditionalFormatting sqref="F15:N15">
    <cfRule type="cellIs" dxfId="558" priority="434" operator="greaterThan">
      <formula>0</formula>
    </cfRule>
  </conditionalFormatting>
  <conditionalFormatting sqref="F15:N15">
    <cfRule type="cellIs" dxfId="557" priority="433" operator="greaterThan">
      <formula>0</formula>
    </cfRule>
  </conditionalFormatting>
  <conditionalFormatting sqref="F15:N15">
    <cfRule type="cellIs" dxfId="556" priority="432" operator="greaterThan">
      <formula>0</formula>
    </cfRule>
  </conditionalFormatting>
  <conditionalFormatting sqref="F15:N15">
    <cfRule type="cellIs" dxfId="555" priority="431" operator="greaterThan">
      <formula>0</formula>
    </cfRule>
  </conditionalFormatting>
  <conditionalFormatting sqref="F15:N15">
    <cfRule type="cellIs" dxfId="554" priority="430" operator="greaterThan">
      <formula>0</formula>
    </cfRule>
  </conditionalFormatting>
  <conditionalFormatting sqref="F15:N15">
    <cfRule type="cellIs" dxfId="553" priority="429" operator="greaterThan">
      <formula>0</formula>
    </cfRule>
  </conditionalFormatting>
  <conditionalFormatting sqref="F15:N15">
    <cfRule type="cellIs" dxfId="552" priority="428" operator="greaterThan">
      <formula>0</formula>
    </cfRule>
  </conditionalFormatting>
  <conditionalFormatting sqref="F15:N15">
    <cfRule type="cellIs" dxfId="551" priority="427" operator="greaterThan">
      <formula>0</formula>
    </cfRule>
  </conditionalFormatting>
  <conditionalFormatting sqref="F15:N15">
    <cfRule type="cellIs" dxfId="550" priority="426" operator="greaterThan">
      <formula>0</formula>
    </cfRule>
  </conditionalFormatting>
  <conditionalFormatting sqref="F15:N15">
    <cfRule type="cellIs" dxfId="549" priority="425" operator="greaterThan">
      <formula>0</formula>
    </cfRule>
  </conditionalFormatting>
  <conditionalFormatting sqref="F15:N15">
    <cfRule type="cellIs" dxfId="548" priority="424" operator="greaterThan">
      <formula>0</formula>
    </cfRule>
  </conditionalFormatting>
  <conditionalFormatting sqref="F15:N15">
    <cfRule type="cellIs" dxfId="547" priority="423" operator="greaterThan">
      <formula>0</formula>
    </cfRule>
  </conditionalFormatting>
  <conditionalFormatting sqref="F15:N15">
    <cfRule type="cellIs" dxfId="546" priority="422" operator="greaterThan">
      <formula>0</formula>
    </cfRule>
  </conditionalFormatting>
  <conditionalFormatting sqref="F15:N15">
    <cfRule type="cellIs" dxfId="545" priority="421" operator="greaterThan">
      <formula>0</formula>
    </cfRule>
  </conditionalFormatting>
  <conditionalFormatting sqref="F15:N15">
    <cfRule type="cellIs" dxfId="544" priority="420" operator="greaterThan">
      <formula>0</formula>
    </cfRule>
  </conditionalFormatting>
  <conditionalFormatting sqref="F15:N15">
    <cfRule type="cellIs" dxfId="543" priority="419" operator="greaterThan">
      <formula>0</formula>
    </cfRule>
  </conditionalFormatting>
  <conditionalFormatting sqref="F15:N15">
    <cfRule type="cellIs" dxfId="542" priority="418" operator="greaterThan">
      <formula>0</formula>
    </cfRule>
  </conditionalFormatting>
  <conditionalFormatting sqref="F15:N15">
    <cfRule type="cellIs" dxfId="541" priority="417" operator="greaterThan">
      <formula>0</formula>
    </cfRule>
  </conditionalFormatting>
  <conditionalFormatting sqref="F15:N15">
    <cfRule type="cellIs" dxfId="540" priority="416" operator="greaterThan">
      <formula>0</formula>
    </cfRule>
  </conditionalFormatting>
  <conditionalFormatting sqref="F15:N15">
    <cfRule type="cellIs" dxfId="539" priority="415" operator="greaterThan">
      <formula>0</formula>
    </cfRule>
  </conditionalFormatting>
  <conditionalFormatting sqref="F15:N15">
    <cfRule type="cellIs" dxfId="538" priority="414" operator="greaterThan">
      <formula>0</formula>
    </cfRule>
  </conditionalFormatting>
  <conditionalFormatting sqref="F15:N15">
    <cfRule type="cellIs" dxfId="537" priority="413" operator="greaterThan">
      <formula>0</formula>
    </cfRule>
  </conditionalFormatting>
  <conditionalFormatting sqref="F15:N15">
    <cfRule type="cellIs" dxfId="536" priority="412" operator="greaterThan">
      <formula>0</formula>
    </cfRule>
  </conditionalFormatting>
  <conditionalFormatting sqref="F15:N15">
    <cfRule type="cellIs" dxfId="535" priority="411" operator="greaterThan">
      <formula>0</formula>
    </cfRule>
  </conditionalFormatting>
  <conditionalFormatting sqref="F15:N15">
    <cfRule type="cellIs" dxfId="534" priority="410" operator="greaterThan">
      <formula>0</formula>
    </cfRule>
  </conditionalFormatting>
  <conditionalFormatting sqref="F15:N15">
    <cfRule type="cellIs" dxfId="533" priority="409" operator="greaterThan">
      <formula>0</formula>
    </cfRule>
  </conditionalFormatting>
  <conditionalFormatting sqref="F15:N15">
    <cfRule type="cellIs" dxfId="532" priority="408" operator="greaterThan">
      <formula>0</formula>
    </cfRule>
  </conditionalFormatting>
  <conditionalFormatting sqref="F15:N15">
    <cfRule type="cellIs" dxfId="531" priority="407" operator="greaterThan">
      <formula>0</formula>
    </cfRule>
  </conditionalFormatting>
  <conditionalFormatting sqref="F15:N15">
    <cfRule type="cellIs" dxfId="530" priority="406" operator="greaterThan">
      <formula>0</formula>
    </cfRule>
  </conditionalFormatting>
  <conditionalFormatting sqref="F15:N15">
    <cfRule type="cellIs" dxfId="529" priority="405" operator="greaterThan">
      <formula>0</formula>
    </cfRule>
  </conditionalFormatting>
  <conditionalFormatting sqref="F15:N15">
    <cfRule type="cellIs" dxfId="528" priority="404" operator="greaterThan">
      <formula>0</formula>
    </cfRule>
  </conditionalFormatting>
  <conditionalFormatting sqref="F15:N15">
    <cfRule type="cellIs" dxfId="527" priority="403" operator="greaterThan">
      <formula>0</formula>
    </cfRule>
  </conditionalFormatting>
  <conditionalFormatting sqref="F15:N15">
    <cfRule type="cellIs" dxfId="526" priority="402" operator="greaterThan">
      <formula>0</formula>
    </cfRule>
  </conditionalFormatting>
  <conditionalFormatting sqref="F15:N15">
    <cfRule type="cellIs" dxfId="525" priority="401" operator="greaterThan">
      <formula>0</formula>
    </cfRule>
  </conditionalFormatting>
  <conditionalFormatting sqref="F15:N15">
    <cfRule type="cellIs" dxfId="524" priority="400" operator="greaterThan">
      <formula>0</formula>
    </cfRule>
  </conditionalFormatting>
  <conditionalFormatting sqref="F15:N15">
    <cfRule type="cellIs" dxfId="523" priority="399" operator="greaterThan">
      <formula>0</formula>
    </cfRule>
  </conditionalFormatting>
  <conditionalFormatting sqref="F15:N15">
    <cfRule type="cellIs" dxfId="522" priority="398" operator="greaterThan">
      <formula>0</formula>
    </cfRule>
  </conditionalFormatting>
  <conditionalFormatting sqref="F15:N15">
    <cfRule type="cellIs" dxfId="521" priority="397" operator="greaterThan">
      <formula>0</formula>
    </cfRule>
  </conditionalFormatting>
  <conditionalFormatting sqref="F15:N15">
    <cfRule type="cellIs" dxfId="520" priority="396" operator="greaterThan">
      <formula>0</formula>
    </cfRule>
  </conditionalFormatting>
  <conditionalFormatting sqref="F15:N15">
    <cfRule type="cellIs" dxfId="519" priority="395" operator="greaterThan">
      <formula>0</formula>
    </cfRule>
  </conditionalFormatting>
  <conditionalFormatting sqref="F15:N15">
    <cfRule type="cellIs" dxfId="518" priority="394" operator="greaterThan">
      <formula>0</formula>
    </cfRule>
  </conditionalFormatting>
  <conditionalFormatting sqref="F15:N15">
    <cfRule type="cellIs" dxfId="517" priority="393" operator="greaterThan">
      <formula>0</formula>
    </cfRule>
  </conditionalFormatting>
  <conditionalFormatting sqref="F15:N15">
    <cfRule type="cellIs" dxfId="516" priority="392" operator="greaterThan">
      <formula>0</formula>
    </cfRule>
  </conditionalFormatting>
  <conditionalFormatting sqref="F15:N15">
    <cfRule type="cellIs" dxfId="515" priority="391" operator="greaterThan">
      <formula>0</formula>
    </cfRule>
  </conditionalFormatting>
  <conditionalFormatting sqref="F15:N15">
    <cfRule type="cellIs" dxfId="514" priority="390" operator="greaterThan">
      <formula>0</formula>
    </cfRule>
  </conditionalFormatting>
  <conditionalFormatting sqref="F15:N15">
    <cfRule type="cellIs" dxfId="513" priority="389" operator="greaterThan">
      <formula>0</formula>
    </cfRule>
  </conditionalFormatting>
  <conditionalFormatting sqref="F15:N15">
    <cfRule type="cellIs" dxfId="512" priority="388" operator="greaterThan">
      <formula>0</formula>
    </cfRule>
  </conditionalFormatting>
  <conditionalFormatting sqref="F15:N15">
    <cfRule type="cellIs" dxfId="511" priority="387" operator="greaterThan">
      <formula>0</formula>
    </cfRule>
  </conditionalFormatting>
  <conditionalFormatting sqref="F15:N15">
    <cfRule type="cellIs" dxfId="510" priority="386" operator="greaterThan">
      <formula>0</formula>
    </cfRule>
  </conditionalFormatting>
  <conditionalFormatting sqref="F15:N15">
    <cfRule type="cellIs" dxfId="509" priority="385" operator="greaterThan">
      <formula>0</formula>
    </cfRule>
  </conditionalFormatting>
  <conditionalFormatting sqref="F15:N15">
    <cfRule type="cellIs" dxfId="508" priority="384" operator="greaterThan">
      <formula>0</formula>
    </cfRule>
  </conditionalFormatting>
  <conditionalFormatting sqref="F15:N15">
    <cfRule type="cellIs" dxfId="507" priority="383" operator="greaterThan">
      <formula>0</formula>
    </cfRule>
  </conditionalFormatting>
  <conditionalFormatting sqref="F15:N15">
    <cfRule type="cellIs" dxfId="506" priority="382" operator="greaterThan">
      <formula>0</formula>
    </cfRule>
  </conditionalFormatting>
  <conditionalFormatting sqref="F15:N15">
    <cfRule type="cellIs" dxfId="505" priority="381" operator="greaterThan">
      <formula>0</formula>
    </cfRule>
  </conditionalFormatting>
  <conditionalFormatting sqref="F15:N15">
    <cfRule type="cellIs" dxfId="504" priority="380" operator="greaterThan">
      <formula>0</formula>
    </cfRule>
  </conditionalFormatting>
  <conditionalFormatting sqref="F15:N15">
    <cfRule type="cellIs" dxfId="503" priority="379" operator="greaterThan">
      <formula>0</formula>
    </cfRule>
  </conditionalFormatting>
  <conditionalFormatting sqref="F15:N15">
    <cfRule type="cellIs" dxfId="502" priority="378" operator="greaterThan">
      <formula>0</formula>
    </cfRule>
  </conditionalFormatting>
  <conditionalFormatting sqref="F15:N15">
    <cfRule type="cellIs" dxfId="501" priority="377" operator="greaterThan">
      <formula>0</formula>
    </cfRule>
  </conditionalFormatting>
  <conditionalFormatting sqref="F15:N15">
    <cfRule type="cellIs" dxfId="500" priority="376" operator="greaterThan">
      <formula>0</formula>
    </cfRule>
  </conditionalFormatting>
  <conditionalFormatting sqref="F15:N15">
    <cfRule type="cellIs" dxfId="499" priority="375" operator="greaterThan">
      <formula>0</formula>
    </cfRule>
  </conditionalFormatting>
  <conditionalFormatting sqref="F15:N15">
    <cfRule type="cellIs" dxfId="498" priority="374" operator="greaterThan">
      <formula>0</formula>
    </cfRule>
  </conditionalFormatting>
  <conditionalFormatting sqref="F15:N15">
    <cfRule type="cellIs" dxfId="497" priority="373" operator="greaterThan">
      <formula>0</formula>
    </cfRule>
  </conditionalFormatting>
  <conditionalFormatting sqref="F15:N15">
    <cfRule type="cellIs" dxfId="496" priority="372" operator="greaterThan">
      <formula>0</formula>
    </cfRule>
  </conditionalFormatting>
  <conditionalFormatting sqref="F15:N15">
    <cfRule type="cellIs" dxfId="495" priority="371" operator="greaterThan">
      <formula>0</formula>
    </cfRule>
  </conditionalFormatting>
  <conditionalFormatting sqref="F15:N15">
    <cfRule type="cellIs" dxfId="494" priority="370" operator="greaterThan">
      <formula>0</formula>
    </cfRule>
  </conditionalFormatting>
  <conditionalFormatting sqref="F15:N15">
    <cfRule type="cellIs" dxfId="493" priority="369" operator="greaterThan">
      <formula>0</formula>
    </cfRule>
  </conditionalFormatting>
  <conditionalFormatting sqref="F15:N15">
    <cfRule type="cellIs" dxfId="492" priority="368" operator="greaterThan">
      <formula>0</formula>
    </cfRule>
  </conditionalFormatting>
  <conditionalFormatting sqref="F15:N15">
    <cfRule type="cellIs" dxfId="491" priority="367" operator="greaterThan">
      <formula>0</formula>
    </cfRule>
  </conditionalFormatting>
  <conditionalFormatting sqref="F15:N15">
    <cfRule type="cellIs" dxfId="490" priority="366" operator="greaterThan">
      <formula>0</formula>
    </cfRule>
  </conditionalFormatting>
  <conditionalFormatting sqref="F15:N15">
    <cfRule type="cellIs" dxfId="489" priority="365" operator="greaterThan">
      <formula>0</formula>
    </cfRule>
  </conditionalFormatting>
  <conditionalFormatting sqref="F15:N15">
    <cfRule type="cellIs" dxfId="488" priority="364" operator="greaterThan">
      <formula>0</formula>
    </cfRule>
  </conditionalFormatting>
  <conditionalFormatting sqref="F15:N15">
    <cfRule type="cellIs" dxfId="487" priority="363" operator="greaterThan">
      <formula>0</formula>
    </cfRule>
  </conditionalFormatting>
  <conditionalFormatting sqref="F15:N15">
    <cfRule type="cellIs" dxfId="486" priority="362" operator="greaterThan">
      <formula>0</formula>
    </cfRule>
  </conditionalFormatting>
  <conditionalFormatting sqref="F15:N15">
    <cfRule type="cellIs" dxfId="485" priority="361" operator="greaterThan">
      <formula>0</formula>
    </cfRule>
  </conditionalFormatting>
  <conditionalFormatting sqref="F15:N15">
    <cfRule type="cellIs" dxfId="484" priority="360" operator="greaterThan">
      <formula>0</formula>
    </cfRule>
  </conditionalFormatting>
  <conditionalFormatting sqref="F15:N15">
    <cfRule type="cellIs" dxfId="483" priority="359" operator="greaterThan">
      <formula>0</formula>
    </cfRule>
  </conditionalFormatting>
  <conditionalFormatting sqref="F15:N15">
    <cfRule type="cellIs" dxfId="482" priority="358" operator="greaterThan">
      <formula>0</formula>
    </cfRule>
  </conditionalFormatting>
  <conditionalFormatting sqref="F15:N15">
    <cfRule type="cellIs" dxfId="481" priority="357" operator="greaterThan">
      <formula>0</formula>
    </cfRule>
  </conditionalFormatting>
  <conditionalFormatting sqref="F15:N15">
    <cfRule type="cellIs" dxfId="480" priority="356" operator="greaterThan">
      <formula>0</formula>
    </cfRule>
  </conditionalFormatting>
  <conditionalFormatting sqref="F15:N15">
    <cfRule type="cellIs" dxfId="479" priority="355" operator="greaterThan">
      <formula>0</formula>
    </cfRule>
  </conditionalFormatting>
  <conditionalFormatting sqref="F15:N15">
    <cfRule type="cellIs" dxfId="478" priority="354" operator="greaterThan">
      <formula>0</formula>
    </cfRule>
  </conditionalFormatting>
  <conditionalFormatting sqref="F15:N15">
    <cfRule type="cellIs" dxfId="477" priority="353" operator="greaterThan">
      <formula>0</formula>
    </cfRule>
  </conditionalFormatting>
  <conditionalFormatting sqref="F15:N15">
    <cfRule type="cellIs" dxfId="476" priority="352" operator="greaterThan">
      <formula>0</formula>
    </cfRule>
  </conditionalFormatting>
  <conditionalFormatting sqref="F15:N15">
    <cfRule type="cellIs" dxfId="475" priority="351" operator="greaterThan">
      <formula>0</formula>
    </cfRule>
  </conditionalFormatting>
  <conditionalFormatting sqref="F15:N15">
    <cfRule type="cellIs" dxfId="474" priority="350" operator="greaterThan">
      <formula>0</formula>
    </cfRule>
  </conditionalFormatting>
  <conditionalFormatting sqref="F15:N15">
    <cfRule type="cellIs" dxfId="473" priority="349" operator="greaterThan">
      <formula>0</formula>
    </cfRule>
  </conditionalFormatting>
  <conditionalFormatting sqref="F15:N15">
    <cfRule type="cellIs" dxfId="472" priority="348" operator="greaterThan">
      <formula>0</formula>
    </cfRule>
  </conditionalFormatting>
  <conditionalFormatting sqref="F15:N15">
    <cfRule type="cellIs" dxfId="471" priority="347" operator="greaterThan">
      <formula>0</formula>
    </cfRule>
  </conditionalFormatting>
  <conditionalFormatting sqref="F15:N15">
    <cfRule type="cellIs" dxfId="470" priority="346" operator="greaterThan">
      <formula>0</formula>
    </cfRule>
  </conditionalFormatting>
  <conditionalFormatting sqref="F15:N15">
    <cfRule type="cellIs" dxfId="469" priority="345" operator="greaterThan">
      <formula>0</formula>
    </cfRule>
  </conditionalFormatting>
  <conditionalFormatting sqref="F15:N15">
    <cfRule type="cellIs" dxfId="468" priority="344" operator="greaterThan">
      <formula>0</formula>
    </cfRule>
  </conditionalFormatting>
  <conditionalFormatting sqref="F15:N15">
    <cfRule type="cellIs" dxfId="467" priority="343" operator="greaterThan">
      <formula>0</formula>
    </cfRule>
  </conditionalFormatting>
  <conditionalFormatting sqref="F15:N15">
    <cfRule type="cellIs" dxfId="466" priority="342" operator="greaterThan">
      <formula>0</formula>
    </cfRule>
  </conditionalFormatting>
  <conditionalFormatting sqref="F15:N15">
    <cfRule type="cellIs" dxfId="465" priority="341" operator="greaterThan">
      <formula>0</formula>
    </cfRule>
  </conditionalFormatting>
  <conditionalFormatting sqref="F15:N15">
    <cfRule type="cellIs" dxfId="464" priority="340" operator="greaterThan">
      <formula>0</formula>
    </cfRule>
  </conditionalFormatting>
  <conditionalFormatting sqref="F15:N15">
    <cfRule type="cellIs" dxfId="463" priority="339" operator="greaterThan">
      <formula>0</formula>
    </cfRule>
  </conditionalFormatting>
  <conditionalFormatting sqref="F15:N15">
    <cfRule type="cellIs" dxfId="462" priority="338" operator="greaterThan">
      <formula>0</formula>
    </cfRule>
  </conditionalFormatting>
  <conditionalFormatting sqref="F15:N15">
    <cfRule type="cellIs" dxfId="461" priority="337" operator="greaterThan">
      <formula>0</formula>
    </cfRule>
  </conditionalFormatting>
  <conditionalFormatting sqref="F15:N15">
    <cfRule type="cellIs" dxfId="460" priority="336" operator="greaterThan">
      <formula>0</formula>
    </cfRule>
  </conditionalFormatting>
  <conditionalFormatting sqref="F15:N15">
    <cfRule type="cellIs" dxfId="459" priority="335" operator="greaterThan">
      <formula>0</formula>
    </cfRule>
  </conditionalFormatting>
  <conditionalFormatting sqref="F15:N15">
    <cfRule type="cellIs" dxfId="458" priority="334" operator="greaterThan">
      <formula>0</formula>
    </cfRule>
  </conditionalFormatting>
  <conditionalFormatting sqref="F15:N15">
    <cfRule type="cellIs" dxfId="457" priority="333" operator="greaterThan">
      <formula>0</formula>
    </cfRule>
  </conditionalFormatting>
  <conditionalFormatting sqref="F15:N15">
    <cfRule type="cellIs" dxfId="456" priority="332" operator="greaterThan">
      <formula>0</formula>
    </cfRule>
  </conditionalFormatting>
  <conditionalFormatting sqref="F15:N15">
    <cfRule type="cellIs" dxfId="455" priority="331" operator="greaterThan">
      <formula>0</formula>
    </cfRule>
  </conditionalFormatting>
  <conditionalFormatting sqref="F15:N15">
    <cfRule type="cellIs" dxfId="454" priority="330" operator="greaterThan">
      <formula>0</formula>
    </cfRule>
  </conditionalFormatting>
  <conditionalFormatting sqref="F15:N15">
    <cfRule type="cellIs" dxfId="453" priority="329" operator="greaterThan">
      <formula>0</formula>
    </cfRule>
  </conditionalFormatting>
  <conditionalFormatting sqref="F15:N15">
    <cfRule type="cellIs" dxfId="452" priority="328" operator="greaterThan">
      <formula>0</formula>
    </cfRule>
  </conditionalFormatting>
  <conditionalFormatting sqref="F15:N15">
    <cfRule type="cellIs" dxfId="451" priority="327" operator="greaterThan">
      <formula>0</formula>
    </cfRule>
  </conditionalFormatting>
  <conditionalFormatting sqref="F15:N15">
    <cfRule type="cellIs" dxfId="450" priority="326" operator="greaterThan">
      <formula>0</formula>
    </cfRule>
  </conditionalFormatting>
  <conditionalFormatting sqref="F15:N15">
    <cfRule type="cellIs" dxfId="449" priority="325" operator="greaterThan">
      <formula>0</formula>
    </cfRule>
  </conditionalFormatting>
  <conditionalFormatting sqref="F15:N15">
    <cfRule type="cellIs" dxfId="448" priority="324" operator="greaterThan">
      <formula>0</formula>
    </cfRule>
  </conditionalFormatting>
  <conditionalFormatting sqref="F15:N15">
    <cfRule type="cellIs" dxfId="447" priority="323" operator="greaterThan">
      <formula>0</formula>
    </cfRule>
  </conditionalFormatting>
  <conditionalFormatting sqref="F15:N15">
    <cfRule type="cellIs" dxfId="446" priority="322" operator="greaterThan">
      <formula>0</formula>
    </cfRule>
  </conditionalFormatting>
  <conditionalFormatting sqref="F15:N15">
    <cfRule type="cellIs" dxfId="445" priority="321" operator="greaterThan">
      <formula>0</formula>
    </cfRule>
  </conditionalFormatting>
  <conditionalFormatting sqref="F15:N15">
    <cfRule type="cellIs" dxfId="444" priority="320" operator="greaterThan">
      <formula>0</formula>
    </cfRule>
  </conditionalFormatting>
  <conditionalFormatting sqref="F15:N15">
    <cfRule type="cellIs" dxfId="443" priority="319" operator="greaterThan">
      <formula>0</formula>
    </cfRule>
  </conditionalFormatting>
  <conditionalFormatting sqref="F15:N15">
    <cfRule type="cellIs" dxfId="442" priority="318" operator="greaterThan">
      <formula>0</formula>
    </cfRule>
  </conditionalFormatting>
  <conditionalFormatting sqref="F15:N15">
    <cfRule type="cellIs" dxfId="441" priority="317" operator="greaterThan">
      <formula>0</formula>
    </cfRule>
  </conditionalFormatting>
  <conditionalFormatting sqref="F15:N15">
    <cfRule type="cellIs" dxfId="440" priority="316" operator="greaterThan">
      <formula>0</formula>
    </cfRule>
  </conditionalFormatting>
  <conditionalFormatting sqref="F15:N15">
    <cfRule type="cellIs" dxfId="439" priority="315" operator="greaterThan">
      <formula>0</formula>
    </cfRule>
  </conditionalFormatting>
  <conditionalFormatting sqref="F15:N15">
    <cfRule type="cellIs" dxfId="438" priority="314" operator="greaterThan">
      <formula>0</formula>
    </cfRule>
  </conditionalFormatting>
  <conditionalFormatting sqref="F15:N15">
    <cfRule type="cellIs" dxfId="437" priority="313" operator="greaterThan">
      <formula>0</formula>
    </cfRule>
  </conditionalFormatting>
  <conditionalFormatting sqref="F15:N15">
    <cfRule type="cellIs" dxfId="436" priority="312" operator="greaterThan">
      <formula>0</formula>
    </cfRule>
  </conditionalFormatting>
  <conditionalFormatting sqref="F15:N15">
    <cfRule type="cellIs" dxfId="435" priority="311" operator="greaterThan">
      <formula>0</formula>
    </cfRule>
  </conditionalFormatting>
  <conditionalFormatting sqref="F15:N15">
    <cfRule type="cellIs" dxfId="434" priority="310" operator="greaterThan">
      <formula>0</formula>
    </cfRule>
  </conditionalFormatting>
  <conditionalFormatting sqref="F15:N15">
    <cfRule type="cellIs" dxfId="433" priority="309" operator="greaterThan">
      <formula>0</formula>
    </cfRule>
  </conditionalFormatting>
  <conditionalFormatting sqref="F15:N15">
    <cfRule type="cellIs" dxfId="432" priority="308" operator="greaterThan">
      <formula>0</formula>
    </cfRule>
  </conditionalFormatting>
  <conditionalFormatting sqref="F15:N15">
    <cfRule type="cellIs" dxfId="431" priority="307" operator="greaterThan">
      <formula>0</formula>
    </cfRule>
  </conditionalFormatting>
  <conditionalFormatting sqref="F15:N15">
    <cfRule type="cellIs" dxfId="430" priority="306" operator="greaterThan">
      <formula>0</formula>
    </cfRule>
  </conditionalFormatting>
  <conditionalFormatting sqref="F15:N15">
    <cfRule type="cellIs" dxfId="429" priority="305" operator="greaterThan">
      <formula>0</formula>
    </cfRule>
  </conditionalFormatting>
  <conditionalFormatting sqref="F15:N15">
    <cfRule type="cellIs" dxfId="428" priority="304" operator="greaterThan">
      <formula>0</formula>
    </cfRule>
  </conditionalFormatting>
  <conditionalFormatting sqref="F15:N15">
    <cfRule type="cellIs" dxfId="427" priority="303" operator="greaterThan">
      <formula>0</formula>
    </cfRule>
  </conditionalFormatting>
  <conditionalFormatting sqref="F15:N15">
    <cfRule type="cellIs" dxfId="426" priority="302" operator="greaterThan">
      <formula>0</formula>
    </cfRule>
  </conditionalFormatting>
  <conditionalFormatting sqref="F15:N15">
    <cfRule type="cellIs" dxfId="425" priority="301" operator="greaterThan">
      <formula>0</formula>
    </cfRule>
  </conditionalFormatting>
  <conditionalFormatting sqref="F15:N15">
    <cfRule type="cellIs" dxfId="424" priority="300" operator="greaterThan">
      <formula>0</formula>
    </cfRule>
  </conditionalFormatting>
  <conditionalFormatting sqref="F15:N15">
    <cfRule type="cellIs" dxfId="423" priority="299" operator="greaterThan">
      <formula>0</formula>
    </cfRule>
  </conditionalFormatting>
  <conditionalFormatting sqref="F15:N15">
    <cfRule type="cellIs" dxfId="422" priority="298" operator="greaterThan">
      <formula>0</formula>
    </cfRule>
  </conditionalFormatting>
  <conditionalFormatting sqref="F15:N15">
    <cfRule type="cellIs" dxfId="421" priority="297" operator="greaterThan">
      <formula>0</formula>
    </cfRule>
  </conditionalFormatting>
  <conditionalFormatting sqref="F15:N15">
    <cfRule type="cellIs" dxfId="420" priority="296" operator="greaterThan">
      <formula>0</formula>
    </cfRule>
  </conditionalFormatting>
  <conditionalFormatting sqref="F15:N15">
    <cfRule type="cellIs" dxfId="419" priority="295" operator="greaterThan">
      <formula>0</formula>
    </cfRule>
  </conditionalFormatting>
  <conditionalFormatting sqref="F15:N15">
    <cfRule type="cellIs" dxfId="418" priority="294" operator="greaterThan">
      <formula>0</formula>
    </cfRule>
  </conditionalFormatting>
  <conditionalFormatting sqref="F15:N15">
    <cfRule type="cellIs" dxfId="417" priority="293" operator="greaterThan">
      <formula>0</formula>
    </cfRule>
  </conditionalFormatting>
  <conditionalFormatting sqref="F15:N15">
    <cfRule type="cellIs" dxfId="416" priority="292" operator="greaterThan">
      <formula>0</formula>
    </cfRule>
  </conditionalFormatting>
  <conditionalFormatting sqref="F15:N15">
    <cfRule type="cellIs" dxfId="415" priority="291" operator="greaterThan">
      <formula>0</formula>
    </cfRule>
  </conditionalFormatting>
  <conditionalFormatting sqref="F15:N15">
    <cfRule type="cellIs" dxfId="414" priority="290" operator="greaterThan">
      <formula>0</formula>
    </cfRule>
  </conditionalFormatting>
  <conditionalFormatting sqref="F15:N15">
    <cfRule type="cellIs" dxfId="413" priority="289" operator="greaterThan">
      <formula>0</formula>
    </cfRule>
  </conditionalFormatting>
  <conditionalFormatting sqref="F15:N15">
    <cfRule type="cellIs" dxfId="412" priority="288" operator="greaterThan">
      <formula>0</formula>
    </cfRule>
  </conditionalFormatting>
  <conditionalFormatting sqref="F15:N15">
    <cfRule type="cellIs" dxfId="411" priority="287" operator="greaterThan">
      <formula>0</formula>
    </cfRule>
  </conditionalFormatting>
  <conditionalFormatting sqref="F15:N15">
    <cfRule type="cellIs" dxfId="410" priority="286" operator="greaterThan">
      <formula>0</formula>
    </cfRule>
  </conditionalFormatting>
  <conditionalFormatting sqref="F15:N15">
    <cfRule type="cellIs" dxfId="409" priority="285" operator="greaterThan">
      <formula>0</formula>
    </cfRule>
  </conditionalFormatting>
  <conditionalFormatting sqref="F15:N15">
    <cfRule type="cellIs" dxfId="408" priority="284" operator="greaterThan">
      <formula>0</formula>
    </cfRule>
  </conditionalFormatting>
  <conditionalFormatting sqref="F15:N15">
    <cfRule type="cellIs" dxfId="407" priority="283" operator="greaterThan">
      <formula>0</formula>
    </cfRule>
  </conditionalFormatting>
  <conditionalFormatting sqref="F15:N15">
    <cfRule type="cellIs" dxfId="406" priority="282" operator="greaterThan">
      <formula>0</formula>
    </cfRule>
  </conditionalFormatting>
  <conditionalFormatting sqref="F15:N15">
    <cfRule type="cellIs" dxfId="405" priority="281" operator="greaterThan">
      <formula>0</formula>
    </cfRule>
  </conditionalFormatting>
  <conditionalFormatting sqref="F15:N15">
    <cfRule type="cellIs" dxfId="404" priority="280" operator="greaterThan">
      <formula>0</formula>
    </cfRule>
  </conditionalFormatting>
  <conditionalFormatting sqref="F15:N15">
    <cfRule type="cellIs" dxfId="403" priority="279" operator="greaterThan">
      <formula>0</formula>
    </cfRule>
  </conditionalFormatting>
  <conditionalFormatting sqref="F15:N15">
    <cfRule type="cellIs" dxfId="402" priority="278" operator="greaterThan">
      <formula>0</formula>
    </cfRule>
  </conditionalFormatting>
  <conditionalFormatting sqref="F15:N15">
    <cfRule type="cellIs" dxfId="401" priority="277" operator="greaterThan">
      <formula>0</formula>
    </cfRule>
  </conditionalFormatting>
  <conditionalFormatting sqref="F15:N15">
    <cfRule type="cellIs" dxfId="400" priority="276" operator="greaterThan">
      <formula>0</formula>
    </cfRule>
  </conditionalFormatting>
  <conditionalFormatting sqref="F15:N15">
    <cfRule type="cellIs" dxfId="399" priority="275" operator="greaterThan">
      <formula>0</formula>
    </cfRule>
  </conditionalFormatting>
  <conditionalFormatting sqref="F15:N15">
    <cfRule type="cellIs" dxfId="398" priority="274" operator="greaterThan">
      <formula>0</formula>
    </cfRule>
  </conditionalFormatting>
  <conditionalFormatting sqref="F15:N15">
    <cfRule type="cellIs" dxfId="397" priority="273" operator="greaterThan">
      <formula>0</formula>
    </cfRule>
  </conditionalFormatting>
  <conditionalFormatting sqref="F15:N15">
    <cfRule type="cellIs" dxfId="396" priority="272" operator="greaterThan">
      <formula>0</formula>
    </cfRule>
  </conditionalFormatting>
  <conditionalFormatting sqref="F15:N15">
    <cfRule type="cellIs" dxfId="395" priority="271" operator="greaterThan">
      <formula>0</formula>
    </cfRule>
  </conditionalFormatting>
  <conditionalFormatting sqref="F15:N15">
    <cfRule type="cellIs" dxfId="394" priority="270" operator="greaterThan">
      <formula>0</formula>
    </cfRule>
  </conditionalFormatting>
  <conditionalFormatting sqref="F15:N15">
    <cfRule type="cellIs" dxfId="393" priority="269" operator="greaterThan">
      <formula>0</formula>
    </cfRule>
  </conditionalFormatting>
  <conditionalFormatting sqref="F15:N15">
    <cfRule type="cellIs" dxfId="392" priority="268" operator="greaterThan">
      <formula>0</formula>
    </cfRule>
  </conditionalFormatting>
  <conditionalFormatting sqref="F15:N15">
    <cfRule type="cellIs" dxfId="391" priority="267" operator="greaterThan">
      <formula>0</formula>
    </cfRule>
  </conditionalFormatting>
  <conditionalFormatting sqref="F15:N15">
    <cfRule type="cellIs" dxfId="390" priority="266" operator="greaterThan">
      <formula>0</formula>
    </cfRule>
  </conditionalFormatting>
  <conditionalFormatting sqref="F15:N15">
    <cfRule type="cellIs" dxfId="389" priority="265" operator="greaterThan">
      <formula>0</formula>
    </cfRule>
  </conditionalFormatting>
  <conditionalFormatting sqref="F15:N15">
    <cfRule type="cellIs" dxfId="388" priority="264" operator="greaterThan">
      <formula>0</formula>
    </cfRule>
  </conditionalFormatting>
  <conditionalFormatting sqref="F15:N15">
    <cfRule type="cellIs" dxfId="387" priority="263" operator="greaterThan">
      <formula>0</formula>
    </cfRule>
  </conditionalFormatting>
  <conditionalFormatting sqref="F15:N15">
    <cfRule type="cellIs" dxfId="386" priority="262" operator="greaterThan">
      <formula>0</formula>
    </cfRule>
  </conditionalFormatting>
  <conditionalFormatting sqref="F15:N15">
    <cfRule type="cellIs" dxfId="385" priority="261" operator="greaterThan">
      <formula>0</formula>
    </cfRule>
  </conditionalFormatting>
  <conditionalFormatting sqref="F15:N15">
    <cfRule type="cellIs" dxfId="384" priority="260" operator="greaterThan">
      <formula>0</formula>
    </cfRule>
  </conditionalFormatting>
  <conditionalFormatting sqref="F15:N15">
    <cfRule type="cellIs" dxfId="383" priority="259" operator="greaterThan">
      <formula>0</formula>
    </cfRule>
  </conditionalFormatting>
  <conditionalFormatting sqref="F15:N15">
    <cfRule type="cellIs" dxfId="382" priority="258" operator="greaterThan">
      <formula>0</formula>
    </cfRule>
  </conditionalFormatting>
  <conditionalFormatting sqref="F15:N15">
    <cfRule type="cellIs" dxfId="381" priority="257" operator="greaterThan">
      <formula>0</formula>
    </cfRule>
  </conditionalFormatting>
  <conditionalFormatting sqref="F15:N15">
    <cfRule type="cellIs" dxfId="380" priority="256" operator="greaterThan">
      <formula>0</formula>
    </cfRule>
  </conditionalFormatting>
  <conditionalFormatting sqref="F15:N15">
    <cfRule type="cellIs" dxfId="379" priority="255" operator="greaterThan">
      <formula>0</formula>
    </cfRule>
  </conditionalFormatting>
  <conditionalFormatting sqref="F15:N15">
    <cfRule type="cellIs" dxfId="378" priority="254" operator="greaterThan">
      <formula>0</formula>
    </cfRule>
  </conditionalFormatting>
  <conditionalFormatting sqref="F15:N15">
    <cfRule type="cellIs" dxfId="377" priority="253" operator="greaterThan">
      <formula>0</formula>
    </cfRule>
  </conditionalFormatting>
  <conditionalFormatting sqref="F15:N15">
    <cfRule type="cellIs" dxfId="376" priority="252" operator="greaterThan">
      <formula>0</formula>
    </cfRule>
  </conditionalFormatting>
  <conditionalFormatting sqref="F15:N15">
    <cfRule type="cellIs" dxfId="375" priority="251" operator="greaterThan">
      <formula>0</formula>
    </cfRule>
  </conditionalFormatting>
  <conditionalFormatting sqref="F15:N15">
    <cfRule type="cellIs" dxfId="374" priority="250" operator="greaterThan">
      <formula>0</formula>
    </cfRule>
  </conditionalFormatting>
  <conditionalFormatting sqref="F15:N15">
    <cfRule type="cellIs" dxfId="373" priority="249" operator="greaterThan">
      <formula>0</formula>
    </cfRule>
  </conditionalFormatting>
  <conditionalFormatting sqref="F15:N15">
    <cfRule type="cellIs" dxfId="372" priority="248" operator="greaterThan">
      <formula>0</formula>
    </cfRule>
  </conditionalFormatting>
  <conditionalFormatting sqref="F15:N15">
    <cfRule type="cellIs" dxfId="371" priority="247" operator="greaterThan">
      <formula>0</formula>
    </cfRule>
  </conditionalFormatting>
  <conditionalFormatting sqref="F15:N15">
    <cfRule type="cellIs" dxfId="370" priority="246" operator="greaterThan">
      <formula>0</formula>
    </cfRule>
  </conditionalFormatting>
  <conditionalFormatting sqref="F15:N15">
    <cfRule type="cellIs" dxfId="369" priority="245" operator="greaterThan">
      <formula>0</formula>
    </cfRule>
  </conditionalFormatting>
  <conditionalFormatting sqref="F15:N15">
    <cfRule type="cellIs" dxfId="368" priority="244" operator="greaterThan">
      <formula>0</formula>
    </cfRule>
  </conditionalFormatting>
  <conditionalFormatting sqref="F15:N15">
    <cfRule type="cellIs" dxfId="367" priority="243" operator="greaterThan">
      <formula>0</formula>
    </cfRule>
  </conditionalFormatting>
  <conditionalFormatting sqref="F15:N15">
    <cfRule type="cellIs" dxfId="366" priority="242" operator="greaterThan">
      <formula>0</formula>
    </cfRule>
  </conditionalFormatting>
  <conditionalFormatting sqref="F15:N15">
    <cfRule type="cellIs" dxfId="365" priority="241" operator="greaterThan">
      <formula>0</formula>
    </cfRule>
  </conditionalFormatting>
  <conditionalFormatting sqref="F15:N15">
    <cfRule type="cellIs" dxfId="364" priority="240" operator="greaterThan">
      <formula>0</formula>
    </cfRule>
  </conditionalFormatting>
  <conditionalFormatting sqref="F15:N15">
    <cfRule type="cellIs" dxfId="363" priority="239" operator="greaterThan">
      <formula>0</formula>
    </cfRule>
  </conditionalFormatting>
  <conditionalFormatting sqref="F15:N15">
    <cfRule type="cellIs" dxfId="362" priority="238" operator="greaterThan">
      <formula>0</formula>
    </cfRule>
  </conditionalFormatting>
  <conditionalFormatting sqref="F15:N15">
    <cfRule type="cellIs" dxfId="361" priority="237" operator="greaterThan">
      <formula>0</formula>
    </cfRule>
  </conditionalFormatting>
  <conditionalFormatting sqref="F15:N15">
    <cfRule type="cellIs" dxfId="360" priority="236" operator="greaterThan">
      <formula>0</formula>
    </cfRule>
  </conditionalFormatting>
  <conditionalFormatting sqref="F15:N15">
    <cfRule type="cellIs" dxfId="359" priority="235" operator="greaterThan">
      <formula>0</formula>
    </cfRule>
  </conditionalFormatting>
  <conditionalFormatting sqref="F15:N15">
    <cfRule type="cellIs" dxfId="358" priority="234" operator="greaterThan">
      <formula>0</formula>
    </cfRule>
  </conditionalFormatting>
  <conditionalFormatting sqref="F15:N15">
    <cfRule type="cellIs" dxfId="357" priority="233" operator="greaterThan">
      <formula>0</formula>
    </cfRule>
  </conditionalFormatting>
  <conditionalFormatting sqref="F15:N15">
    <cfRule type="cellIs" dxfId="356" priority="232" operator="greaterThan">
      <formula>0</formula>
    </cfRule>
  </conditionalFormatting>
  <conditionalFormatting sqref="F15:N15">
    <cfRule type="cellIs" dxfId="355" priority="231" operator="greaterThan">
      <formula>0</formula>
    </cfRule>
  </conditionalFormatting>
  <conditionalFormatting sqref="F15:N15">
    <cfRule type="cellIs" dxfId="354" priority="230" operator="greaterThan">
      <formula>0</formula>
    </cfRule>
  </conditionalFormatting>
  <conditionalFormatting sqref="F15:N15">
    <cfRule type="cellIs" dxfId="353" priority="229" operator="greaterThan">
      <formula>0</formula>
    </cfRule>
  </conditionalFormatting>
  <conditionalFormatting sqref="F15:N15">
    <cfRule type="cellIs" dxfId="352" priority="228" operator="greaterThan">
      <formula>0</formula>
    </cfRule>
  </conditionalFormatting>
  <conditionalFormatting sqref="F15:N15">
    <cfRule type="cellIs" dxfId="351" priority="227" operator="greaterThan">
      <formula>0</formula>
    </cfRule>
  </conditionalFormatting>
  <conditionalFormatting sqref="F15:N15">
    <cfRule type="cellIs" dxfId="350" priority="226" operator="greaterThan">
      <formula>0</formula>
    </cfRule>
  </conditionalFormatting>
  <conditionalFormatting sqref="F15:N15">
    <cfRule type="cellIs" dxfId="349" priority="225" operator="greaterThan">
      <formula>0</formula>
    </cfRule>
  </conditionalFormatting>
  <conditionalFormatting sqref="F15:N15">
    <cfRule type="cellIs" dxfId="348" priority="224" operator="greaterThan">
      <formula>0</formula>
    </cfRule>
  </conditionalFormatting>
  <conditionalFormatting sqref="F15:N15">
    <cfRule type="cellIs" dxfId="347" priority="223" operator="greaterThan">
      <formula>0</formula>
    </cfRule>
  </conditionalFormatting>
  <conditionalFormatting sqref="F15:N15">
    <cfRule type="cellIs" dxfId="346" priority="222" operator="greaterThan">
      <formula>0</formula>
    </cfRule>
  </conditionalFormatting>
  <conditionalFormatting sqref="F15:N15">
    <cfRule type="cellIs" dxfId="345" priority="221" operator="greaterThan">
      <formula>0</formula>
    </cfRule>
  </conditionalFormatting>
  <conditionalFormatting sqref="F15:N15">
    <cfRule type="cellIs" dxfId="344" priority="220" operator="greaterThan">
      <formula>0</formula>
    </cfRule>
  </conditionalFormatting>
  <conditionalFormatting sqref="F15:N15">
    <cfRule type="cellIs" dxfId="343" priority="219" operator="greaterThan">
      <formula>0</formula>
    </cfRule>
  </conditionalFormatting>
  <conditionalFormatting sqref="F15:N15">
    <cfRule type="cellIs" dxfId="342" priority="218" operator="greaterThan">
      <formula>0</formula>
    </cfRule>
  </conditionalFormatting>
  <conditionalFormatting sqref="F15:N15">
    <cfRule type="cellIs" dxfId="341" priority="217" operator="greaterThan">
      <formula>0</formula>
    </cfRule>
  </conditionalFormatting>
  <conditionalFormatting sqref="F15:N15">
    <cfRule type="cellIs" dxfId="340" priority="216" operator="greaterThan">
      <formula>0</formula>
    </cfRule>
  </conditionalFormatting>
  <conditionalFormatting sqref="F15:N15">
    <cfRule type="cellIs" dxfId="339" priority="215" operator="greaterThan">
      <formula>0</formula>
    </cfRule>
  </conditionalFormatting>
  <conditionalFormatting sqref="F15:N15">
    <cfRule type="cellIs" dxfId="338" priority="214" operator="greaterThan">
      <formula>0</formula>
    </cfRule>
  </conditionalFormatting>
  <conditionalFormatting sqref="F15:N15">
    <cfRule type="cellIs" dxfId="337" priority="213" operator="greaterThan">
      <formula>0</formula>
    </cfRule>
  </conditionalFormatting>
  <conditionalFormatting sqref="F15:N15">
    <cfRule type="cellIs" dxfId="336" priority="212" operator="greaterThan">
      <formula>0</formula>
    </cfRule>
  </conditionalFormatting>
  <conditionalFormatting sqref="F15:N15">
    <cfRule type="cellIs" dxfId="335" priority="211" operator="greaterThan">
      <formula>0</formula>
    </cfRule>
  </conditionalFormatting>
  <conditionalFormatting sqref="F15:N15">
    <cfRule type="cellIs" dxfId="334" priority="210" operator="greaterThan">
      <formula>0</formula>
    </cfRule>
  </conditionalFormatting>
  <conditionalFormatting sqref="F15:N15">
    <cfRule type="cellIs" dxfId="333" priority="209" operator="greaterThan">
      <formula>0</formula>
    </cfRule>
  </conditionalFormatting>
  <conditionalFormatting sqref="F15:N15">
    <cfRule type="cellIs" dxfId="332" priority="208" operator="greaterThan">
      <formula>0</formula>
    </cfRule>
  </conditionalFormatting>
  <conditionalFormatting sqref="F15:N15">
    <cfRule type="cellIs" dxfId="331" priority="207" operator="greaterThan">
      <formula>0</formula>
    </cfRule>
  </conditionalFormatting>
  <conditionalFormatting sqref="F15:N15">
    <cfRule type="cellIs" dxfId="330" priority="206" operator="greaterThan">
      <formula>0</formula>
    </cfRule>
  </conditionalFormatting>
  <conditionalFormatting sqref="F15:N15">
    <cfRule type="cellIs" dxfId="329" priority="205" operator="greaterThan">
      <formula>0</formula>
    </cfRule>
  </conditionalFormatting>
  <conditionalFormatting sqref="F15:N15">
    <cfRule type="cellIs" dxfId="328" priority="204" operator="greaterThan">
      <formula>0</formula>
    </cfRule>
  </conditionalFormatting>
  <conditionalFormatting sqref="F15:N15">
    <cfRule type="cellIs" dxfId="327" priority="203" operator="greaterThan">
      <formula>0</formula>
    </cfRule>
  </conditionalFormatting>
  <conditionalFormatting sqref="F15:N15">
    <cfRule type="cellIs" dxfId="326" priority="202" operator="greaterThan">
      <formula>0</formula>
    </cfRule>
  </conditionalFormatting>
  <conditionalFormatting sqref="F15:N15">
    <cfRule type="cellIs" dxfId="325" priority="201" operator="greaterThan">
      <formula>0</formula>
    </cfRule>
  </conditionalFormatting>
  <conditionalFormatting sqref="F15:N15">
    <cfRule type="cellIs" dxfId="324" priority="200" operator="greaterThan">
      <formula>0</formula>
    </cfRule>
  </conditionalFormatting>
  <conditionalFormatting sqref="F15:N15">
    <cfRule type="cellIs" dxfId="323" priority="199" operator="greaterThan">
      <formula>0</formula>
    </cfRule>
  </conditionalFormatting>
  <conditionalFormatting sqref="F15:N15">
    <cfRule type="cellIs" dxfId="322" priority="198" operator="greaterThan">
      <formula>0</formula>
    </cfRule>
  </conditionalFormatting>
  <conditionalFormatting sqref="F15:N15">
    <cfRule type="cellIs" dxfId="321" priority="197" operator="greaterThan">
      <formula>0</formula>
    </cfRule>
  </conditionalFormatting>
  <conditionalFormatting sqref="F15:N15">
    <cfRule type="cellIs" dxfId="320" priority="196" operator="greaterThan">
      <formula>0</formula>
    </cfRule>
  </conditionalFormatting>
  <conditionalFormatting sqref="F15:N15">
    <cfRule type="cellIs" dxfId="319" priority="195" operator="greaterThan">
      <formula>0</formula>
    </cfRule>
  </conditionalFormatting>
  <conditionalFormatting sqref="F15:N15">
    <cfRule type="cellIs" dxfId="318" priority="194" operator="greaterThan">
      <formula>0</formula>
    </cfRule>
  </conditionalFormatting>
  <conditionalFormatting sqref="F15:N15">
    <cfRule type="cellIs" dxfId="317" priority="193" operator="greaterThan">
      <formula>0</formula>
    </cfRule>
  </conditionalFormatting>
  <conditionalFormatting sqref="F15:N15">
    <cfRule type="cellIs" dxfId="316" priority="192" operator="greaterThan">
      <formula>0</formula>
    </cfRule>
  </conditionalFormatting>
  <conditionalFormatting sqref="F15:N15">
    <cfRule type="cellIs" dxfId="315" priority="191" operator="greaterThan">
      <formula>0</formula>
    </cfRule>
  </conditionalFormatting>
  <conditionalFormatting sqref="F15:N15">
    <cfRule type="cellIs" dxfId="314" priority="190" operator="greaterThan">
      <formula>0</formula>
    </cfRule>
  </conditionalFormatting>
  <conditionalFormatting sqref="F15:N15">
    <cfRule type="cellIs" dxfId="313" priority="189" operator="greaterThan">
      <formula>0</formula>
    </cfRule>
  </conditionalFormatting>
  <conditionalFormatting sqref="F15:N15">
    <cfRule type="cellIs" dxfId="312" priority="188" operator="greaterThan">
      <formula>0</formula>
    </cfRule>
  </conditionalFormatting>
  <conditionalFormatting sqref="F15:N15">
    <cfRule type="cellIs" dxfId="311" priority="187" operator="greaterThan">
      <formula>0</formula>
    </cfRule>
  </conditionalFormatting>
  <conditionalFormatting sqref="F15:N15">
    <cfRule type="cellIs" dxfId="310" priority="186" operator="greaterThan">
      <formula>0</formula>
    </cfRule>
  </conditionalFormatting>
  <conditionalFormatting sqref="F15:N15">
    <cfRule type="cellIs" dxfId="309" priority="185" operator="greaterThan">
      <formula>0</formula>
    </cfRule>
  </conditionalFormatting>
  <conditionalFormatting sqref="F15:N15">
    <cfRule type="cellIs" dxfId="308" priority="184" operator="greaterThan">
      <formula>0</formula>
    </cfRule>
  </conditionalFormatting>
  <conditionalFormatting sqref="F15:N15">
    <cfRule type="cellIs" dxfId="307" priority="183" operator="greaterThan">
      <formula>0</formula>
    </cfRule>
  </conditionalFormatting>
  <conditionalFormatting sqref="F15:N15">
    <cfRule type="cellIs" dxfId="306" priority="182" operator="greaterThan">
      <formula>0</formula>
    </cfRule>
  </conditionalFormatting>
  <conditionalFormatting sqref="F15:N15">
    <cfRule type="cellIs" dxfId="305" priority="181" operator="greaterThan">
      <formula>0</formula>
    </cfRule>
  </conditionalFormatting>
  <conditionalFormatting sqref="F15:N15">
    <cfRule type="cellIs" dxfId="304" priority="180" operator="greaterThan">
      <formula>0</formula>
    </cfRule>
  </conditionalFormatting>
  <conditionalFormatting sqref="F15:N15">
    <cfRule type="cellIs" dxfId="303" priority="179" operator="greaterThan">
      <formula>0</formula>
    </cfRule>
  </conditionalFormatting>
  <conditionalFormatting sqref="F15:N15">
    <cfRule type="cellIs" dxfId="302" priority="178" operator="greaterThan">
      <formula>0</formula>
    </cfRule>
  </conditionalFormatting>
  <conditionalFormatting sqref="F15:N15">
    <cfRule type="cellIs" dxfId="301" priority="177" operator="greaterThan">
      <formula>0</formula>
    </cfRule>
  </conditionalFormatting>
  <conditionalFormatting sqref="F15:N15">
    <cfRule type="cellIs" dxfId="300" priority="176" operator="greaterThan">
      <formula>0</formula>
    </cfRule>
  </conditionalFormatting>
  <conditionalFormatting sqref="F15:N15">
    <cfRule type="cellIs" dxfId="299" priority="175" operator="greaterThan">
      <formula>0</formula>
    </cfRule>
  </conditionalFormatting>
  <conditionalFormatting sqref="F15:N15">
    <cfRule type="cellIs" dxfId="298" priority="174" operator="greaterThan">
      <formula>0</formula>
    </cfRule>
  </conditionalFormatting>
  <conditionalFormatting sqref="F15:N15">
    <cfRule type="cellIs" dxfId="297" priority="173" operator="greaterThan">
      <formula>0</formula>
    </cfRule>
  </conditionalFormatting>
  <conditionalFormatting sqref="F15:N15">
    <cfRule type="cellIs" dxfId="296" priority="172" operator="greaterThan">
      <formula>0</formula>
    </cfRule>
  </conditionalFormatting>
  <conditionalFormatting sqref="F15:N15">
    <cfRule type="cellIs" dxfId="295" priority="171" operator="greaterThan">
      <formula>0</formula>
    </cfRule>
  </conditionalFormatting>
  <conditionalFormatting sqref="F15:N15">
    <cfRule type="cellIs" dxfId="294" priority="170" operator="greaterThan">
      <formula>0</formula>
    </cfRule>
  </conditionalFormatting>
  <conditionalFormatting sqref="F15:N15">
    <cfRule type="cellIs" dxfId="293" priority="169" operator="greaterThan">
      <formula>0</formula>
    </cfRule>
  </conditionalFormatting>
  <conditionalFormatting sqref="F15:N15">
    <cfRule type="cellIs" dxfId="292" priority="168" operator="greaterThan">
      <formula>0</formula>
    </cfRule>
  </conditionalFormatting>
  <conditionalFormatting sqref="F15:N15">
    <cfRule type="cellIs" dxfId="291" priority="167" operator="greaterThan">
      <formula>0</formula>
    </cfRule>
  </conditionalFormatting>
  <conditionalFormatting sqref="F15:N15">
    <cfRule type="cellIs" dxfId="290" priority="166" operator="greaterThan">
      <formula>0</formula>
    </cfRule>
  </conditionalFormatting>
  <conditionalFormatting sqref="F15:N15">
    <cfRule type="cellIs" dxfId="289" priority="165" operator="greaterThan">
      <formula>0</formula>
    </cfRule>
  </conditionalFormatting>
  <conditionalFormatting sqref="F15:N15">
    <cfRule type="cellIs" dxfId="288" priority="164" operator="greaterThan">
      <formula>0</formula>
    </cfRule>
  </conditionalFormatting>
  <conditionalFormatting sqref="F15:N15">
    <cfRule type="cellIs" dxfId="287" priority="163" operator="greaterThan">
      <formula>0</formula>
    </cfRule>
  </conditionalFormatting>
  <conditionalFormatting sqref="F15:N15">
    <cfRule type="cellIs" dxfId="286" priority="162" operator="greaterThan">
      <formula>0</formula>
    </cfRule>
  </conditionalFormatting>
  <conditionalFormatting sqref="F15:N15">
    <cfRule type="cellIs" dxfId="285" priority="161" operator="greaterThan">
      <formula>0</formula>
    </cfRule>
  </conditionalFormatting>
  <conditionalFormatting sqref="F15:N15">
    <cfRule type="cellIs" dxfId="284" priority="160" operator="greaterThan">
      <formula>0</formula>
    </cfRule>
  </conditionalFormatting>
  <conditionalFormatting sqref="F15:N15">
    <cfRule type="cellIs" dxfId="283" priority="159" operator="greaterThan">
      <formula>0</formula>
    </cfRule>
  </conditionalFormatting>
  <conditionalFormatting sqref="F15:N15">
    <cfRule type="cellIs" dxfId="282" priority="158" operator="greaterThan">
      <formula>0</formula>
    </cfRule>
  </conditionalFormatting>
  <conditionalFormatting sqref="F15:N15">
    <cfRule type="cellIs" dxfId="281" priority="157" operator="greaterThan">
      <formula>0</formula>
    </cfRule>
  </conditionalFormatting>
  <conditionalFormatting sqref="F15:N15">
    <cfRule type="cellIs" dxfId="280" priority="156" operator="greaterThan">
      <formula>0</formula>
    </cfRule>
  </conditionalFormatting>
  <conditionalFormatting sqref="F15:N15">
    <cfRule type="cellIs" dxfId="279" priority="155" operator="greaterThan">
      <formula>0</formula>
    </cfRule>
  </conditionalFormatting>
  <conditionalFormatting sqref="F15:N15">
    <cfRule type="cellIs" dxfId="278" priority="154" operator="greaterThan">
      <formula>0</formula>
    </cfRule>
  </conditionalFormatting>
  <conditionalFormatting sqref="F15:N15">
    <cfRule type="cellIs" dxfId="277" priority="153" operator="greaterThan">
      <formula>0</formula>
    </cfRule>
  </conditionalFormatting>
  <conditionalFormatting sqref="F15:N15">
    <cfRule type="cellIs" dxfId="276" priority="152" operator="greaterThan">
      <formula>0</formula>
    </cfRule>
  </conditionalFormatting>
  <conditionalFormatting sqref="F15:N15">
    <cfRule type="cellIs" dxfId="275" priority="151" operator="greaterThan">
      <formula>0</formula>
    </cfRule>
  </conditionalFormatting>
  <conditionalFormatting sqref="F15:N15">
    <cfRule type="cellIs" dxfId="274" priority="150" operator="greaterThan">
      <formula>0</formula>
    </cfRule>
  </conditionalFormatting>
  <conditionalFormatting sqref="F15:N15">
    <cfRule type="cellIs" dxfId="273" priority="149" operator="greaterThan">
      <formula>0</formula>
    </cfRule>
  </conditionalFormatting>
  <conditionalFormatting sqref="F15:N15">
    <cfRule type="cellIs" dxfId="272" priority="148" operator="greaterThan">
      <formula>0</formula>
    </cfRule>
  </conditionalFormatting>
  <conditionalFormatting sqref="F15:N15">
    <cfRule type="cellIs" dxfId="271" priority="147" operator="greaterThan">
      <formula>0</formula>
    </cfRule>
  </conditionalFormatting>
  <conditionalFormatting sqref="F15:N15">
    <cfRule type="cellIs" dxfId="270" priority="146" operator="greaterThan">
      <formula>0</formula>
    </cfRule>
  </conditionalFormatting>
  <conditionalFormatting sqref="F15:N15">
    <cfRule type="cellIs" dxfId="269" priority="145" operator="greaterThan">
      <formula>0</formula>
    </cfRule>
  </conditionalFormatting>
  <conditionalFormatting sqref="F15:N15">
    <cfRule type="cellIs" dxfId="268" priority="144" operator="greaterThan">
      <formula>0</formula>
    </cfRule>
  </conditionalFormatting>
  <conditionalFormatting sqref="F15:N15">
    <cfRule type="cellIs" dxfId="267" priority="143" operator="greaterThan">
      <formula>0</formula>
    </cfRule>
  </conditionalFormatting>
  <conditionalFormatting sqref="F15:N15">
    <cfRule type="cellIs" dxfId="266" priority="142" operator="greaterThan">
      <formula>0</formula>
    </cfRule>
  </conditionalFormatting>
  <conditionalFormatting sqref="F15:N15">
    <cfRule type="cellIs" dxfId="265" priority="141" operator="greaterThan">
      <formula>0</formula>
    </cfRule>
  </conditionalFormatting>
  <conditionalFormatting sqref="F15:N15">
    <cfRule type="cellIs" dxfId="264" priority="140" operator="greaterThan">
      <formula>0</formula>
    </cfRule>
  </conditionalFormatting>
  <conditionalFormatting sqref="F15:N15">
    <cfRule type="cellIs" dxfId="263" priority="139" operator="greaterThan">
      <formula>0</formula>
    </cfRule>
  </conditionalFormatting>
  <conditionalFormatting sqref="F15:N15">
    <cfRule type="cellIs" dxfId="262" priority="138" operator="greaterThan">
      <formula>0</formula>
    </cfRule>
  </conditionalFormatting>
  <conditionalFormatting sqref="F15:N15">
    <cfRule type="cellIs" dxfId="261" priority="137" operator="greaterThan">
      <formula>0</formula>
    </cfRule>
  </conditionalFormatting>
  <conditionalFormatting sqref="F15:N15">
    <cfRule type="cellIs" dxfId="260" priority="136" operator="greaterThan">
      <formula>0</formula>
    </cfRule>
  </conditionalFormatting>
  <conditionalFormatting sqref="F15:N15">
    <cfRule type="cellIs" dxfId="259" priority="135" operator="greaterThan">
      <formula>0</formula>
    </cfRule>
  </conditionalFormatting>
  <conditionalFormatting sqref="F15:N15">
    <cfRule type="cellIs" dxfId="258" priority="134" operator="greaterThan">
      <formula>0</formula>
    </cfRule>
  </conditionalFormatting>
  <conditionalFormatting sqref="F15:N15">
    <cfRule type="cellIs" dxfId="257" priority="133" operator="greaterThan">
      <formula>0</formula>
    </cfRule>
  </conditionalFormatting>
  <conditionalFormatting sqref="F15:N15">
    <cfRule type="cellIs" dxfId="256" priority="132" operator="greaterThan">
      <formula>0</formula>
    </cfRule>
  </conditionalFormatting>
  <conditionalFormatting sqref="F15:N15">
    <cfRule type="cellIs" dxfId="255" priority="131" operator="greaterThan">
      <formula>0</formula>
    </cfRule>
  </conditionalFormatting>
  <conditionalFormatting sqref="F15:N15">
    <cfRule type="cellIs" dxfId="254" priority="130" operator="greaterThan">
      <formula>0</formula>
    </cfRule>
  </conditionalFormatting>
  <conditionalFormatting sqref="F15:N15">
    <cfRule type="cellIs" dxfId="253" priority="129" operator="greaterThan">
      <formula>0</formula>
    </cfRule>
  </conditionalFormatting>
  <conditionalFormatting sqref="F15:N15">
    <cfRule type="cellIs" dxfId="252" priority="128" operator="greaterThan">
      <formula>0</formula>
    </cfRule>
  </conditionalFormatting>
  <conditionalFormatting sqref="F15:N15">
    <cfRule type="cellIs" dxfId="251" priority="127" operator="greaterThan">
      <formula>0</formula>
    </cfRule>
  </conditionalFormatting>
  <conditionalFormatting sqref="F15:N15">
    <cfRule type="cellIs" dxfId="250" priority="126" operator="greaterThan">
      <formula>0</formula>
    </cfRule>
  </conditionalFormatting>
  <conditionalFormatting sqref="F15:N15">
    <cfRule type="cellIs" dxfId="249" priority="125" operator="greaterThan">
      <formula>0</formula>
    </cfRule>
  </conditionalFormatting>
  <conditionalFormatting sqref="F15:N15">
    <cfRule type="cellIs" dxfId="248" priority="124" operator="greaterThan">
      <formula>0</formula>
    </cfRule>
  </conditionalFormatting>
  <conditionalFormatting sqref="F15:N15">
    <cfRule type="cellIs" dxfId="247" priority="123" operator="greaterThan">
      <formula>0</formula>
    </cfRule>
  </conditionalFormatting>
  <conditionalFormatting sqref="F15:N15">
    <cfRule type="cellIs" dxfId="246" priority="122" operator="greaterThan">
      <formula>0</formula>
    </cfRule>
  </conditionalFormatting>
  <conditionalFormatting sqref="F15:N15">
    <cfRule type="cellIs" dxfId="245" priority="121" operator="greaterThan">
      <formula>0</formula>
    </cfRule>
  </conditionalFormatting>
  <conditionalFormatting sqref="F15:N15">
    <cfRule type="cellIs" dxfId="244" priority="120" operator="greaterThan">
      <formula>0</formula>
    </cfRule>
  </conditionalFormatting>
  <conditionalFormatting sqref="F15:N15">
    <cfRule type="cellIs" dxfId="243" priority="119" operator="greaterThan">
      <formula>0</formula>
    </cfRule>
  </conditionalFormatting>
  <conditionalFormatting sqref="F15:N15">
    <cfRule type="cellIs" dxfId="242" priority="118" operator="greaterThan">
      <formula>0</formula>
    </cfRule>
  </conditionalFormatting>
  <conditionalFormatting sqref="F15:N15">
    <cfRule type="cellIs" dxfId="241" priority="117" operator="greaterThan">
      <formula>0</formula>
    </cfRule>
  </conditionalFormatting>
  <conditionalFormatting sqref="F15:N15">
    <cfRule type="cellIs" dxfId="240" priority="116" operator="greaterThan">
      <formula>0</formula>
    </cfRule>
  </conditionalFormatting>
  <conditionalFormatting sqref="F15:N15">
    <cfRule type="cellIs" dxfId="239" priority="115" operator="greaterThan">
      <formula>0</formula>
    </cfRule>
  </conditionalFormatting>
  <conditionalFormatting sqref="F15:N15">
    <cfRule type="cellIs" dxfId="238" priority="114" operator="greaterThan">
      <formula>0</formula>
    </cfRule>
  </conditionalFormatting>
  <conditionalFormatting sqref="F15:N15">
    <cfRule type="cellIs" dxfId="237" priority="113" operator="greaterThan">
      <formula>0</formula>
    </cfRule>
  </conditionalFormatting>
  <conditionalFormatting sqref="F15:N15">
    <cfRule type="cellIs" dxfId="236" priority="112" operator="greaterThan">
      <formula>0</formula>
    </cfRule>
  </conditionalFormatting>
  <conditionalFormatting sqref="F15:N15">
    <cfRule type="cellIs" dxfId="235" priority="111" operator="greaterThan">
      <formula>0</formula>
    </cfRule>
  </conditionalFormatting>
  <conditionalFormatting sqref="F15:N15">
    <cfRule type="cellIs" dxfId="234" priority="110" operator="greaterThan">
      <formula>0</formula>
    </cfRule>
  </conditionalFormatting>
  <conditionalFormatting sqref="F15:N15">
    <cfRule type="cellIs" dxfId="233" priority="109" operator="greaterThan">
      <formula>0</formula>
    </cfRule>
  </conditionalFormatting>
  <conditionalFormatting sqref="F15:N15">
    <cfRule type="cellIs" dxfId="232" priority="108" operator="greaterThan">
      <formula>0</formula>
    </cfRule>
  </conditionalFormatting>
  <conditionalFormatting sqref="F15:N15">
    <cfRule type="cellIs" dxfId="231" priority="107" operator="greaterThan">
      <formula>0</formula>
    </cfRule>
  </conditionalFormatting>
  <conditionalFormatting sqref="F15:N15">
    <cfRule type="cellIs" dxfId="230" priority="106" operator="greaterThan">
      <formula>0</formula>
    </cfRule>
  </conditionalFormatting>
  <conditionalFormatting sqref="F15:N15">
    <cfRule type="cellIs" dxfId="229" priority="105" operator="greaterThan">
      <formula>0</formula>
    </cfRule>
  </conditionalFormatting>
  <conditionalFormatting sqref="F15:N15">
    <cfRule type="cellIs" dxfId="228" priority="104" operator="greaterThan">
      <formula>0</formula>
    </cfRule>
  </conditionalFormatting>
  <conditionalFormatting sqref="F15:N15">
    <cfRule type="cellIs" dxfId="227" priority="103" operator="greaterThan">
      <formula>0</formula>
    </cfRule>
  </conditionalFormatting>
  <conditionalFormatting sqref="F15:N15">
    <cfRule type="cellIs" dxfId="226" priority="102" operator="greaterThan">
      <formula>0</formula>
    </cfRule>
  </conditionalFormatting>
  <conditionalFormatting sqref="F15:N15">
    <cfRule type="cellIs" dxfId="225" priority="101" operator="greaterThan">
      <formula>0</formula>
    </cfRule>
  </conditionalFormatting>
  <conditionalFormatting sqref="F15:N15">
    <cfRule type="cellIs" dxfId="224" priority="100" operator="greaterThan">
      <formula>0</formula>
    </cfRule>
  </conditionalFormatting>
  <conditionalFormatting sqref="F15:N15">
    <cfRule type="cellIs" dxfId="223" priority="99" operator="greaterThan">
      <formula>0</formula>
    </cfRule>
  </conditionalFormatting>
  <conditionalFormatting sqref="F15:N15">
    <cfRule type="cellIs" dxfId="222" priority="98" operator="greaterThan">
      <formula>0</formula>
    </cfRule>
  </conditionalFormatting>
  <conditionalFormatting sqref="F15:N15">
    <cfRule type="cellIs" dxfId="221" priority="97" operator="greaterThan">
      <formula>0</formula>
    </cfRule>
  </conditionalFormatting>
  <conditionalFormatting sqref="F15:N15">
    <cfRule type="cellIs" dxfId="220" priority="96" operator="greaterThan">
      <formula>0</formula>
    </cfRule>
  </conditionalFormatting>
  <conditionalFormatting sqref="F15:N15">
    <cfRule type="cellIs" dxfId="219" priority="95" operator="greaterThan">
      <formula>0</formula>
    </cfRule>
  </conditionalFormatting>
  <conditionalFormatting sqref="F15:N15">
    <cfRule type="cellIs" dxfId="218" priority="94" operator="greaterThan">
      <formula>0</formula>
    </cfRule>
  </conditionalFormatting>
  <conditionalFormatting sqref="F15:N15">
    <cfRule type="cellIs" dxfId="217" priority="93" operator="greaterThan">
      <formula>0</formula>
    </cfRule>
  </conditionalFormatting>
  <conditionalFormatting sqref="F15:N15">
    <cfRule type="cellIs" dxfId="216" priority="92" operator="greaterThan">
      <formula>0</formula>
    </cfRule>
  </conditionalFormatting>
  <conditionalFormatting sqref="F15:N15">
    <cfRule type="cellIs" dxfId="215" priority="91" operator="greaterThan">
      <formula>0</formula>
    </cfRule>
  </conditionalFormatting>
  <conditionalFormatting sqref="F15:N15">
    <cfRule type="cellIs" dxfId="214" priority="90" operator="greaterThan">
      <formula>0</formula>
    </cfRule>
  </conditionalFormatting>
  <conditionalFormatting sqref="F15:N15">
    <cfRule type="cellIs" dxfId="213" priority="89" operator="greaterThan">
      <formula>0</formula>
    </cfRule>
  </conditionalFormatting>
  <conditionalFormatting sqref="F15:N15">
    <cfRule type="cellIs" dxfId="212" priority="88" operator="greaterThan">
      <formula>0</formula>
    </cfRule>
  </conditionalFormatting>
  <conditionalFormatting sqref="F15:N15">
    <cfRule type="cellIs" dxfId="211" priority="87" operator="greaterThan">
      <formula>0</formula>
    </cfRule>
  </conditionalFormatting>
  <conditionalFormatting sqref="F15:N15">
    <cfRule type="cellIs" dxfId="210" priority="86" operator="greaterThan">
      <formula>0</formula>
    </cfRule>
  </conditionalFormatting>
  <conditionalFormatting sqref="F15:N15">
    <cfRule type="cellIs" dxfId="209" priority="85" operator="greaterThan">
      <formula>0</formula>
    </cfRule>
  </conditionalFormatting>
  <conditionalFormatting sqref="F15:N15">
    <cfRule type="cellIs" dxfId="208" priority="84" operator="greaterThan">
      <formula>0</formula>
    </cfRule>
  </conditionalFormatting>
  <conditionalFormatting sqref="F15:N15">
    <cfRule type="cellIs" dxfId="207" priority="83" operator="greaterThan">
      <formula>0</formula>
    </cfRule>
  </conditionalFormatting>
  <conditionalFormatting sqref="F15:N15">
    <cfRule type="cellIs" dxfId="206" priority="82" operator="greaterThan">
      <formula>0</formula>
    </cfRule>
  </conditionalFormatting>
  <conditionalFormatting sqref="F15:N15">
    <cfRule type="cellIs" dxfId="205" priority="81" operator="greaterThan">
      <formula>0</formula>
    </cfRule>
  </conditionalFormatting>
  <conditionalFormatting sqref="F15:N15">
    <cfRule type="cellIs" dxfId="204" priority="80" operator="greaterThan">
      <formula>0</formula>
    </cfRule>
  </conditionalFormatting>
  <conditionalFormatting sqref="F15:N15">
    <cfRule type="cellIs" dxfId="203" priority="79" operator="greaterThan">
      <formula>0</formula>
    </cfRule>
  </conditionalFormatting>
  <conditionalFormatting sqref="F15:N15">
    <cfRule type="cellIs" dxfId="202" priority="78" operator="greaterThan">
      <formula>0</formula>
    </cfRule>
  </conditionalFormatting>
  <conditionalFormatting sqref="F15:N15">
    <cfRule type="cellIs" dxfId="201" priority="77" operator="greaterThan">
      <formula>0</formula>
    </cfRule>
  </conditionalFormatting>
  <conditionalFormatting sqref="F15:N15">
    <cfRule type="cellIs" dxfId="200" priority="76" operator="greaterThan">
      <formula>0</formula>
    </cfRule>
  </conditionalFormatting>
  <conditionalFormatting sqref="F15:N15">
    <cfRule type="cellIs" dxfId="199" priority="75" operator="greaterThan">
      <formula>0</formula>
    </cfRule>
  </conditionalFormatting>
  <conditionalFormatting sqref="F15:N15">
    <cfRule type="cellIs" dxfId="198" priority="74" operator="greaterThan">
      <formula>0</formula>
    </cfRule>
  </conditionalFormatting>
  <conditionalFormatting sqref="F15:N15">
    <cfRule type="cellIs" dxfId="197" priority="73" operator="greaterThan">
      <formula>0</formula>
    </cfRule>
  </conditionalFormatting>
  <conditionalFormatting sqref="F15:N15">
    <cfRule type="cellIs" dxfId="196" priority="72" operator="greaterThan">
      <formula>0</formula>
    </cfRule>
  </conditionalFormatting>
  <conditionalFormatting sqref="F15:N15">
    <cfRule type="cellIs" dxfId="195" priority="71" operator="greaterThan">
      <formula>0</formula>
    </cfRule>
  </conditionalFormatting>
  <conditionalFormatting sqref="F15:N15">
    <cfRule type="cellIs" dxfId="194" priority="70" operator="greaterThan">
      <formula>0</formula>
    </cfRule>
  </conditionalFormatting>
  <conditionalFormatting sqref="F15:N15">
    <cfRule type="cellIs" dxfId="193" priority="69" operator="greaterThan">
      <formula>0</formula>
    </cfRule>
  </conditionalFormatting>
  <conditionalFormatting sqref="F15:N15">
    <cfRule type="cellIs" dxfId="192" priority="68" operator="greaterThan">
      <formula>0</formula>
    </cfRule>
  </conditionalFormatting>
  <conditionalFormatting sqref="F15:N15">
    <cfRule type="cellIs" dxfId="191" priority="67" operator="greaterThan">
      <formula>0</formula>
    </cfRule>
  </conditionalFormatting>
  <conditionalFormatting sqref="F15:N15">
    <cfRule type="cellIs" dxfId="190" priority="66" operator="greaterThan">
      <formula>0</formula>
    </cfRule>
  </conditionalFormatting>
  <conditionalFormatting sqref="F15:N15">
    <cfRule type="cellIs" dxfId="189" priority="65" operator="greaterThan">
      <formula>0</formula>
    </cfRule>
  </conditionalFormatting>
  <conditionalFormatting sqref="F15:N15">
    <cfRule type="cellIs" dxfId="188" priority="64" operator="greaterThan">
      <formula>0</formula>
    </cfRule>
  </conditionalFormatting>
  <conditionalFormatting sqref="F15:N15">
    <cfRule type="cellIs" dxfId="187" priority="63" operator="greaterThan">
      <formula>0</formula>
    </cfRule>
  </conditionalFormatting>
  <conditionalFormatting sqref="F15:N15">
    <cfRule type="cellIs" dxfId="186" priority="62" operator="greaterThan">
      <formula>0</formula>
    </cfRule>
  </conditionalFormatting>
  <conditionalFormatting sqref="F15:N15">
    <cfRule type="cellIs" dxfId="185" priority="61" operator="greaterThan">
      <formula>0</formula>
    </cfRule>
  </conditionalFormatting>
  <conditionalFormatting sqref="F15:N15">
    <cfRule type="cellIs" dxfId="184" priority="60" operator="greaterThan">
      <formula>0</formula>
    </cfRule>
  </conditionalFormatting>
  <conditionalFormatting sqref="F15:N15">
    <cfRule type="cellIs" dxfId="183" priority="59" operator="greaterThan">
      <formula>0</formula>
    </cfRule>
  </conditionalFormatting>
  <conditionalFormatting sqref="F15:N15">
    <cfRule type="cellIs" dxfId="182" priority="58" operator="greaterThan">
      <formula>0</formula>
    </cfRule>
  </conditionalFormatting>
  <conditionalFormatting sqref="F15:N15">
    <cfRule type="cellIs" dxfId="181" priority="57" operator="greaterThan">
      <formula>0</formula>
    </cfRule>
  </conditionalFormatting>
  <conditionalFormatting sqref="F15:N15">
    <cfRule type="cellIs" dxfId="180" priority="56" operator="greaterThan">
      <formula>0</formula>
    </cfRule>
  </conditionalFormatting>
  <conditionalFormatting sqref="F15:N15">
    <cfRule type="cellIs" dxfId="179" priority="55" operator="greaterThan">
      <formula>0</formula>
    </cfRule>
  </conditionalFormatting>
  <conditionalFormatting sqref="F15:N15">
    <cfRule type="cellIs" dxfId="178" priority="54" operator="greaterThan">
      <formula>0</formula>
    </cfRule>
  </conditionalFormatting>
  <conditionalFormatting sqref="F15:N15">
    <cfRule type="cellIs" dxfId="177" priority="53" operator="greaterThan">
      <formula>0</formula>
    </cfRule>
  </conditionalFormatting>
  <conditionalFormatting sqref="F15:N15">
    <cfRule type="cellIs" dxfId="176" priority="52" operator="greaterThan">
      <formula>0</formula>
    </cfRule>
  </conditionalFormatting>
  <conditionalFormatting sqref="F15:N15">
    <cfRule type="cellIs" dxfId="175" priority="51" operator="greaterThan">
      <formula>0</formula>
    </cfRule>
  </conditionalFormatting>
  <conditionalFormatting sqref="F15:N15">
    <cfRule type="cellIs" dxfId="174" priority="50" operator="greaterThan">
      <formula>0</formula>
    </cfRule>
  </conditionalFormatting>
  <conditionalFormatting sqref="F15:N15">
    <cfRule type="cellIs" dxfId="173" priority="49" operator="greaterThan">
      <formula>0</formula>
    </cfRule>
  </conditionalFormatting>
  <conditionalFormatting sqref="F15:N15">
    <cfRule type="cellIs" dxfId="172" priority="48" operator="greaterThan">
      <formula>0</formula>
    </cfRule>
  </conditionalFormatting>
  <conditionalFormatting sqref="F15:N15">
    <cfRule type="cellIs" dxfId="171" priority="47" operator="greaterThan">
      <formula>0</formula>
    </cfRule>
  </conditionalFormatting>
  <conditionalFormatting sqref="F15:N15">
    <cfRule type="cellIs" dxfId="170" priority="46" operator="greaterThan">
      <formula>0</formula>
    </cfRule>
  </conditionalFormatting>
  <conditionalFormatting sqref="F15:N15">
    <cfRule type="cellIs" dxfId="169" priority="45" operator="greaterThan">
      <formula>0</formula>
    </cfRule>
  </conditionalFormatting>
  <conditionalFormatting sqref="F15:N15">
    <cfRule type="cellIs" dxfId="168" priority="44" operator="greaterThan">
      <formula>0</formula>
    </cfRule>
  </conditionalFormatting>
  <conditionalFormatting sqref="F15:N15">
    <cfRule type="cellIs" dxfId="167" priority="43" operator="greaterThan">
      <formula>0</formula>
    </cfRule>
  </conditionalFormatting>
  <conditionalFormatting sqref="F15:N15">
    <cfRule type="cellIs" dxfId="166" priority="42" operator="greaterThan">
      <formula>0</formula>
    </cfRule>
  </conditionalFormatting>
  <conditionalFormatting sqref="F15:N15">
    <cfRule type="cellIs" dxfId="165" priority="41" operator="greaterThan">
      <formula>0</formula>
    </cfRule>
  </conditionalFormatting>
  <conditionalFormatting sqref="F15:N15">
    <cfRule type="cellIs" dxfId="164" priority="40" operator="greaterThan">
      <formula>0</formula>
    </cfRule>
  </conditionalFormatting>
  <conditionalFormatting sqref="F15:N15">
    <cfRule type="cellIs" dxfId="163" priority="39" operator="greaterThan">
      <formula>0</formula>
    </cfRule>
  </conditionalFormatting>
  <conditionalFormatting sqref="F15:N15">
    <cfRule type="cellIs" dxfId="162" priority="38" operator="greaterThan">
      <formula>0</formula>
    </cfRule>
  </conditionalFormatting>
  <conditionalFormatting sqref="F15:N15">
    <cfRule type="cellIs" dxfId="161" priority="37" operator="greaterThan">
      <formula>0</formula>
    </cfRule>
  </conditionalFormatting>
  <conditionalFormatting sqref="F15:N15">
    <cfRule type="cellIs" dxfId="160" priority="36" operator="greaterThan">
      <formula>0</formula>
    </cfRule>
  </conditionalFormatting>
  <conditionalFormatting sqref="F15:N15">
    <cfRule type="cellIs" dxfId="159" priority="35" operator="greaterThan">
      <formula>0</formula>
    </cfRule>
  </conditionalFormatting>
  <conditionalFormatting sqref="F15:N15">
    <cfRule type="cellIs" dxfId="158" priority="34" operator="greaterThan">
      <formula>0</formula>
    </cfRule>
  </conditionalFormatting>
  <conditionalFormatting sqref="F15:N15">
    <cfRule type="cellIs" dxfId="157" priority="33" operator="greaterThan">
      <formula>0</formula>
    </cfRule>
  </conditionalFormatting>
  <conditionalFormatting sqref="F15:N15">
    <cfRule type="cellIs" dxfId="156" priority="32" operator="greaterThan">
      <formula>0</formula>
    </cfRule>
  </conditionalFormatting>
  <conditionalFormatting sqref="F15:N15">
    <cfRule type="cellIs" dxfId="155" priority="31" operator="greaterThan">
      <formula>0</formula>
    </cfRule>
  </conditionalFormatting>
  <conditionalFormatting sqref="F15:N15">
    <cfRule type="cellIs" dxfId="154" priority="30" operator="greaterThan">
      <formula>0</formula>
    </cfRule>
  </conditionalFormatting>
  <conditionalFormatting sqref="F15:N15">
    <cfRule type="cellIs" dxfId="153" priority="29" operator="greaterThan">
      <formula>0</formula>
    </cfRule>
  </conditionalFormatting>
  <conditionalFormatting sqref="F15:N15">
    <cfRule type="cellIs" dxfId="152" priority="28" operator="greaterThan">
      <formula>0</formula>
    </cfRule>
  </conditionalFormatting>
  <conditionalFormatting sqref="F15:N15">
    <cfRule type="cellIs" dxfId="151" priority="27" operator="greaterThan">
      <formula>0</formula>
    </cfRule>
  </conditionalFormatting>
  <conditionalFormatting sqref="F15:N15">
    <cfRule type="cellIs" dxfId="150" priority="26" operator="greaterThan">
      <formula>0</formula>
    </cfRule>
  </conditionalFormatting>
  <conditionalFormatting sqref="F15:N15">
    <cfRule type="cellIs" dxfId="149" priority="25" operator="greaterThan">
      <formula>0</formula>
    </cfRule>
  </conditionalFormatting>
  <conditionalFormatting sqref="F15:N15">
    <cfRule type="cellIs" dxfId="148" priority="24" operator="greaterThan">
      <formula>0</formula>
    </cfRule>
  </conditionalFormatting>
  <conditionalFormatting sqref="F15:N15">
    <cfRule type="cellIs" dxfId="147" priority="23" operator="greaterThan">
      <formula>0</formula>
    </cfRule>
  </conditionalFormatting>
  <conditionalFormatting sqref="F15:N15">
    <cfRule type="cellIs" dxfId="146" priority="22" operator="greaterThan">
      <formula>0</formula>
    </cfRule>
  </conditionalFormatting>
  <conditionalFormatting sqref="F15:N15">
    <cfRule type="cellIs" dxfId="145" priority="21" operator="greaterThan">
      <formula>0</formula>
    </cfRule>
  </conditionalFormatting>
  <conditionalFormatting sqref="F15:N15">
    <cfRule type="cellIs" dxfId="144" priority="20" operator="greaterThan">
      <formula>0</formula>
    </cfRule>
  </conditionalFormatting>
  <conditionalFormatting sqref="F15:N15">
    <cfRule type="cellIs" dxfId="143" priority="19" operator="greaterThan">
      <formula>0</formula>
    </cfRule>
  </conditionalFormatting>
  <conditionalFormatting sqref="F15:N15">
    <cfRule type="cellIs" dxfId="142" priority="18" operator="greaterThan">
      <formula>0</formula>
    </cfRule>
  </conditionalFormatting>
  <conditionalFormatting sqref="F15:N15">
    <cfRule type="cellIs" dxfId="141" priority="17" operator="greaterThan">
      <formula>0</formula>
    </cfRule>
  </conditionalFormatting>
  <conditionalFormatting sqref="F15:N15">
    <cfRule type="cellIs" dxfId="140" priority="16" operator="greaterThan">
      <formula>0</formula>
    </cfRule>
  </conditionalFormatting>
  <conditionalFormatting sqref="F15:N15">
    <cfRule type="cellIs" dxfId="139" priority="15" operator="greaterThan">
      <formula>0</formula>
    </cfRule>
  </conditionalFormatting>
  <conditionalFormatting sqref="F15:N15">
    <cfRule type="cellIs" dxfId="138" priority="14" operator="greaterThan">
      <formula>0</formula>
    </cfRule>
  </conditionalFormatting>
  <conditionalFormatting sqref="F15:N15">
    <cfRule type="cellIs" dxfId="137" priority="13" operator="greaterThan">
      <formula>0</formula>
    </cfRule>
  </conditionalFormatting>
  <conditionalFormatting sqref="F15:N15">
    <cfRule type="cellIs" dxfId="136" priority="12" operator="greaterThan">
      <formula>0</formula>
    </cfRule>
  </conditionalFormatting>
  <conditionalFormatting sqref="F15:N15">
    <cfRule type="cellIs" dxfId="135" priority="11" operator="greaterThan">
      <formula>0</formula>
    </cfRule>
  </conditionalFormatting>
  <conditionalFormatting sqref="F15:N15">
    <cfRule type="cellIs" dxfId="134" priority="10" operator="greaterThan">
      <formula>0</formula>
    </cfRule>
  </conditionalFormatting>
  <conditionalFormatting sqref="F15:N15">
    <cfRule type="cellIs" dxfId="133" priority="9" operator="greaterThan">
      <formula>0</formula>
    </cfRule>
  </conditionalFormatting>
  <conditionalFormatting sqref="F15:N15">
    <cfRule type="cellIs" dxfId="132" priority="8" operator="greaterThan">
      <formula>0</formula>
    </cfRule>
  </conditionalFormatting>
  <conditionalFormatting sqref="F15:N15">
    <cfRule type="cellIs" dxfId="131" priority="7" operator="greaterThan">
      <formula>0</formula>
    </cfRule>
  </conditionalFormatting>
  <conditionalFormatting sqref="F15:N15">
    <cfRule type="cellIs" dxfId="130" priority="6" operator="greaterThan">
      <formula>0</formula>
    </cfRule>
  </conditionalFormatting>
  <conditionalFormatting sqref="F15:N15">
    <cfRule type="cellIs" dxfId="129" priority="5" operator="greaterThan">
      <formula>0</formula>
    </cfRule>
  </conditionalFormatting>
  <conditionalFormatting sqref="F15:N15">
    <cfRule type="cellIs" dxfId="128" priority="4" operator="greaterThan">
      <formula>0</formula>
    </cfRule>
  </conditionalFormatting>
  <conditionalFormatting sqref="F15:N15">
    <cfRule type="cellIs" dxfId="127" priority="3" operator="greaterThan">
      <formula>0</formula>
    </cfRule>
  </conditionalFormatting>
  <conditionalFormatting sqref="F15:N15">
    <cfRule type="cellIs" dxfId="126" priority="2" operator="greaterThan">
      <formula>0</formula>
    </cfRule>
  </conditionalFormatting>
  <conditionalFormatting sqref="F15:N15">
    <cfRule type="cellIs" dxfId="125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A399" activeCellId="5" sqref="A279:XFD303 A305:XFD305 A307:XFD360 A363:XFD394 A397:XFD397 A399:XFD402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57</v>
      </c>
      <c r="B1" s="126"/>
      <c r="C1" s="126"/>
      <c r="D1" s="126"/>
      <c r="E1" s="71"/>
      <c r="F1" s="71"/>
      <c r="BN1" t="s">
        <v>67</v>
      </c>
      <c r="DE1" s="126" t="s">
        <v>58</v>
      </c>
      <c r="DF1" s="126"/>
      <c r="DG1" s="126"/>
      <c r="DH1" s="126"/>
      <c r="FR1" t="s">
        <v>67</v>
      </c>
    </row>
    <row r="2" spans="1:215" s="36" customFormat="1" ht="26.25" customHeight="1">
      <c r="A2" s="127" t="s">
        <v>68</v>
      </c>
      <c r="B2" s="129" t="s">
        <v>0</v>
      </c>
      <c r="C2" s="131" t="s">
        <v>1</v>
      </c>
      <c r="D2" s="133" t="s">
        <v>2</v>
      </c>
      <c r="E2" s="135" t="s">
        <v>3</v>
      </c>
      <c r="F2" s="118" t="s">
        <v>69</v>
      </c>
      <c r="G2" s="118" t="s">
        <v>70</v>
      </c>
      <c r="H2" s="122" t="s">
        <v>71</v>
      </c>
      <c r="I2" s="122" t="s">
        <v>59</v>
      </c>
      <c r="J2" s="122" t="s">
        <v>4</v>
      </c>
      <c r="K2" s="124" t="s">
        <v>60</v>
      </c>
      <c r="L2" s="112" t="s">
        <v>72</v>
      </c>
      <c r="M2" s="114" t="s">
        <v>5</v>
      </c>
      <c r="N2" s="116" t="s">
        <v>6</v>
      </c>
      <c r="O2" s="118" t="s">
        <v>7</v>
      </c>
      <c r="P2" s="112" t="s">
        <v>10</v>
      </c>
      <c r="Q2" s="120" t="s">
        <v>9</v>
      </c>
      <c r="R2" s="104" t="s">
        <v>8</v>
      </c>
      <c r="S2" s="106" t="s">
        <v>11</v>
      </c>
      <c r="T2" s="107"/>
      <c r="U2" s="107"/>
      <c r="V2" s="107"/>
      <c r="W2" s="107"/>
      <c r="X2" s="107"/>
      <c r="Y2" s="107"/>
      <c r="Z2" s="107"/>
      <c r="AA2" s="108"/>
      <c r="AB2" s="109" t="s">
        <v>61</v>
      </c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09" t="s">
        <v>73</v>
      </c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1" t="s">
        <v>62</v>
      </c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 t="s">
        <v>74</v>
      </c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E2" s="127" t="s">
        <v>68</v>
      </c>
      <c r="DF2" s="129" t="s">
        <v>0</v>
      </c>
      <c r="DG2" s="131" t="s">
        <v>1</v>
      </c>
      <c r="DH2" s="133" t="s">
        <v>2</v>
      </c>
      <c r="DI2" s="118" t="s">
        <v>3</v>
      </c>
      <c r="DJ2" s="118" t="s">
        <v>69</v>
      </c>
      <c r="DK2" s="118" t="s">
        <v>70</v>
      </c>
      <c r="DL2" s="122" t="s">
        <v>71</v>
      </c>
      <c r="DM2" s="122" t="s">
        <v>59</v>
      </c>
      <c r="DN2" s="122" t="s">
        <v>4</v>
      </c>
      <c r="DO2" s="124" t="s">
        <v>60</v>
      </c>
      <c r="DP2" s="112" t="s">
        <v>72</v>
      </c>
      <c r="DQ2" s="114" t="s">
        <v>5</v>
      </c>
      <c r="DR2" s="116" t="s">
        <v>6</v>
      </c>
      <c r="DS2" s="118" t="s">
        <v>7</v>
      </c>
      <c r="DT2" s="112" t="s">
        <v>10</v>
      </c>
      <c r="DU2" s="120" t="s">
        <v>9</v>
      </c>
      <c r="DV2" s="104" t="s">
        <v>8</v>
      </c>
      <c r="DW2" s="106" t="s">
        <v>11</v>
      </c>
      <c r="DX2" s="107"/>
      <c r="DY2" s="107"/>
      <c r="DZ2" s="107"/>
      <c r="EA2" s="107"/>
      <c r="EB2" s="107"/>
      <c r="EC2" s="107"/>
      <c r="ED2" s="107"/>
      <c r="EE2" s="108"/>
      <c r="EF2" s="109" t="s">
        <v>61</v>
      </c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09" t="s">
        <v>73</v>
      </c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1" t="s">
        <v>62</v>
      </c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 t="s">
        <v>74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spans="1:215" s="36" customFormat="1" ht="36" customHeight="1">
      <c r="A3" s="128"/>
      <c r="B3" s="130"/>
      <c r="C3" s="132"/>
      <c r="D3" s="134"/>
      <c r="E3" s="136"/>
      <c r="F3" s="119"/>
      <c r="G3" s="119"/>
      <c r="H3" s="123"/>
      <c r="I3" s="123"/>
      <c r="J3" s="123"/>
      <c r="K3" s="125"/>
      <c r="L3" s="113"/>
      <c r="M3" s="115"/>
      <c r="N3" s="117"/>
      <c r="O3" s="119"/>
      <c r="P3" s="113"/>
      <c r="Q3" s="121"/>
      <c r="R3" s="105"/>
      <c r="S3" s="37" t="s">
        <v>12</v>
      </c>
      <c r="T3" s="37" t="s">
        <v>13</v>
      </c>
      <c r="U3" s="37" t="s">
        <v>75</v>
      </c>
      <c r="V3" s="37" t="s">
        <v>76</v>
      </c>
      <c r="W3" s="37" t="s">
        <v>77</v>
      </c>
      <c r="X3" s="37" t="s">
        <v>78</v>
      </c>
      <c r="Y3" s="37" t="s">
        <v>79</v>
      </c>
      <c r="Z3" s="37" t="s">
        <v>63</v>
      </c>
      <c r="AA3" s="37" t="s">
        <v>80</v>
      </c>
      <c r="AB3" s="38" t="s">
        <v>81</v>
      </c>
      <c r="AC3" s="25" t="s">
        <v>82</v>
      </c>
      <c r="AD3" s="25" t="s">
        <v>64</v>
      </c>
      <c r="AE3" s="25" t="s">
        <v>83</v>
      </c>
      <c r="AF3" s="38" t="s">
        <v>65</v>
      </c>
      <c r="AG3" s="25" t="s">
        <v>84</v>
      </c>
      <c r="AH3" s="25" t="s">
        <v>66</v>
      </c>
      <c r="AI3" s="38" t="s">
        <v>85</v>
      </c>
      <c r="AJ3" s="38" t="s">
        <v>86</v>
      </c>
      <c r="AK3" s="38" t="s">
        <v>87</v>
      </c>
      <c r="AL3" s="26" t="s">
        <v>88</v>
      </c>
      <c r="AM3" s="25" t="s">
        <v>89</v>
      </c>
      <c r="AN3" s="25" t="s">
        <v>90</v>
      </c>
      <c r="AO3" s="25" t="s">
        <v>91</v>
      </c>
      <c r="AP3" s="38" t="s">
        <v>92</v>
      </c>
      <c r="AQ3" s="39" t="s">
        <v>93</v>
      </c>
      <c r="AR3" s="38" t="s">
        <v>94</v>
      </c>
      <c r="AS3" s="38" t="s">
        <v>95</v>
      </c>
      <c r="AT3" s="38" t="s">
        <v>96</v>
      </c>
      <c r="AU3" s="38" t="s">
        <v>97</v>
      </c>
      <c r="AV3" s="25" t="s">
        <v>98</v>
      </c>
      <c r="AW3" s="25" t="s">
        <v>99</v>
      </c>
      <c r="AX3" s="25" t="s">
        <v>100</v>
      </c>
      <c r="AY3" s="25" t="s">
        <v>101</v>
      </c>
      <c r="AZ3" s="25" t="s">
        <v>102</v>
      </c>
      <c r="BA3" s="25" t="s">
        <v>103</v>
      </c>
      <c r="BB3" s="27" t="s">
        <v>82</v>
      </c>
      <c r="BC3" s="40" t="s">
        <v>64</v>
      </c>
      <c r="BD3" s="40" t="s">
        <v>83</v>
      </c>
      <c r="BE3" s="40" t="s">
        <v>104</v>
      </c>
      <c r="BF3" s="40" t="s">
        <v>90</v>
      </c>
      <c r="BG3" s="40" t="s">
        <v>65</v>
      </c>
      <c r="BH3" s="40" t="s">
        <v>66</v>
      </c>
      <c r="BI3" s="40" t="s">
        <v>105</v>
      </c>
      <c r="BJ3" s="40" t="s">
        <v>86</v>
      </c>
      <c r="BK3" s="40" t="s">
        <v>106</v>
      </c>
      <c r="BL3" s="40" t="s">
        <v>107</v>
      </c>
      <c r="BM3" s="40" t="s">
        <v>84</v>
      </c>
      <c r="BN3" s="40" t="s">
        <v>108</v>
      </c>
      <c r="BO3" s="40" t="s">
        <v>109</v>
      </c>
      <c r="BP3" s="38" t="s">
        <v>81</v>
      </c>
      <c r="BQ3" s="25" t="s">
        <v>82</v>
      </c>
      <c r="BR3" s="25" t="s">
        <v>64</v>
      </c>
      <c r="BS3" s="25" t="s">
        <v>83</v>
      </c>
      <c r="BT3" s="38" t="s">
        <v>65</v>
      </c>
      <c r="BU3" s="25" t="s">
        <v>84</v>
      </c>
      <c r="BV3" s="25" t="s">
        <v>66</v>
      </c>
      <c r="BW3" s="38" t="s">
        <v>85</v>
      </c>
      <c r="BX3" s="38" t="s">
        <v>86</v>
      </c>
      <c r="BY3" s="38" t="s">
        <v>87</v>
      </c>
      <c r="BZ3" s="26" t="s">
        <v>88</v>
      </c>
      <c r="CA3" s="25" t="s">
        <v>89</v>
      </c>
      <c r="CB3" s="25" t="s">
        <v>90</v>
      </c>
      <c r="CC3" s="25" t="s">
        <v>91</v>
      </c>
      <c r="CD3" s="38" t="s">
        <v>92</v>
      </c>
      <c r="CE3" s="39" t="s">
        <v>93</v>
      </c>
      <c r="CF3" s="38" t="s">
        <v>94</v>
      </c>
      <c r="CG3" s="38" t="s">
        <v>95</v>
      </c>
      <c r="CH3" s="38" t="s">
        <v>96</v>
      </c>
      <c r="CI3" s="38" t="s">
        <v>97</v>
      </c>
      <c r="CJ3" s="25" t="s">
        <v>98</v>
      </c>
      <c r="CK3" s="25" t="s">
        <v>99</v>
      </c>
      <c r="CL3" s="25" t="s">
        <v>100</v>
      </c>
      <c r="CM3" s="25" t="s">
        <v>101</v>
      </c>
      <c r="CN3" s="25" t="s">
        <v>102</v>
      </c>
      <c r="CO3" s="25" t="s">
        <v>103</v>
      </c>
      <c r="CP3" s="27" t="s">
        <v>82</v>
      </c>
      <c r="CQ3" s="40" t="s">
        <v>64</v>
      </c>
      <c r="CR3" s="40" t="s">
        <v>83</v>
      </c>
      <c r="CS3" s="40" t="s">
        <v>104</v>
      </c>
      <c r="CT3" s="40" t="s">
        <v>90</v>
      </c>
      <c r="CU3" s="40" t="s">
        <v>65</v>
      </c>
      <c r="CV3" s="40" t="s">
        <v>66</v>
      </c>
      <c r="CW3" s="40" t="s">
        <v>105</v>
      </c>
      <c r="CX3" s="40" t="s">
        <v>86</v>
      </c>
      <c r="CY3" s="40" t="s">
        <v>106</v>
      </c>
      <c r="CZ3" s="40" t="s">
        <v>107</v>
      </c>
      <c r="DA3" s="40" t="s">
        <v>84</v>
      </c>
      <c r="DB3" s="40" t="s">
        <v>108</v>
      </c>
      <c r="DC3" s="40" t="s">
        <v>109</v>
      </c>
      <c r="DE3" s="128"/>
      <c r="DF3" s="130"/>
      <c r="DG3" s="132"/>
      <c r="DH3" s="134"/>
      <c r="DI3" s="119"/>
      <c r="DJ3" s="119"/>
      <c r="DK3" s="119"/>
      <c r="DL3" s="123"/>
      <c r="DM3" s="123"/>
      <c r="DN3" s="123"/>
      <c r="DO3" s="125"/>
      <c r="DP3" s="113"/>
      <c r="DQ3" s="115"/>
      <c r="DR3" s="117"/>
      <c r="DS3" s="119"/>
      <c r="DT3" s="113"/>
      <c r="DU3" s="121"/>
      <c r="DV3" s="105"/>
      <c r="DW3" s="37" t="s">
        <v>12</v>
      </c>
      <c r="DX3" s="37" t="s">
        <v>13</v>
      </c>
      <c r="DY3" s="37" t="s">
        <v>75</v>
      </c>
      <c r="DZ3" s="37" t="s">
        <v>76</v>
      </c>
      <c r="EA3" s="37" t="s">
        <v>77</v>
      </c>
      <c r="EB3" s="37" t="s">
        <v>78</v>
      </c>
      <c r="EC3" s="37" t="s">
        <v>79</v>
      </c>
      <c r="ED3" s="37" t="s">
        <v>63</v>
      </c>
      <c r="EE3" s="37" t="s">
        <v>80</v>
      </c>
      <c r="EF3" s="38" t="s">
        <v>81</v>
      </c>
      <c r="EG3" s="25" t="s">
        <v>82</v>
      </c>
      <c r="EH3" s="25" t="s">
        <v>64</v>
      </c>
      <c r="EI3" s="25" t="s">
        <v>83</v>
      </c>
      <c r="EJ3" s="38" t="s">
        <v>65</v>
      </c>
      <c r="EK3" s="25" t="s">
        <v>84</v>
      </c>
      <c r="EL3" s="25" t="s">
        <v>66</v>
      </c>
      <c r="EM3" s="38" t="s">
        <v>85</v>
      </c>
      <c r="EN3" s="38" t="s">
        <v>86</v>
      </c>
      <c r="EO3" s="38" t="s">
        <v>87</v>
      </c>
      <c r="EP3" s="26" t="s">
        <v>88</v>
      </c>
      <c r="EQ3" s="25" t="s">
        <v>89</v>
      </c>
      <c r="ER3" s="25" t="s">
        <v>90</v>
      </c>
      <c r="ES3" s="25" t="s">
        <v>91</v>
      </c>
      <c r="ET3" s="38" t="s">
        <v>92</v>
      </c>
      <c r="EU3" s="39" t="s">
        <v>93</v>
      </c>
      <c r="EV3" s="38" t="s">
        <v>94</v>
      </c>
      <c r="EW3" s="38" t="s">
        <v>95</v>
      </c>
      <c r="EX3" s="38" t="s">
        <v>96</v>
      </c>
      <c r="EY3" s="38" t="s">
        <v>97</v>
      </c>
      <c r="EZ3" s="25" t="s">
        <v>98</v>
      </c>
      <c r="FA3" s="25" t="s">
        <v>99</v>
      </c>
      <c r="FB3" s="25" t="s">
        <v>100</v>
      </c>
      <c r="FC3" s="25" t="s">
        <v>101</v>
      </c>
      <c r="FD3" s="25" t="s">
        <v>102</v>
      </c>
      <c r="FE3" s="25" t="s">
        <v>103</v>
      </c>
      <c r="FF3" s="27" t="s">
        <v>82</v>
      </c>
      <c r="FG3" s="40" t="s">
        <v>64</v>
      </c>
      <c r="FH3" s="40" t="s">
        <v>83</v>
      </c>
      <c r="FI3" s="40" t="s">
        <v>104</v>
      </c>
      <c r="FJ3" s="40" t="s">
        <v>90</v>
      </c>
      <c r="FK3" s="40" t="s">
        <v>65</v>
      </c>
      <c r="FL3" s="40" t="s">
        <v>66</v>
      </c>
      <c r="FM3" s="40" t="s">
        <v>105</v>
      </c>
      <c r="FN3" s="40" t="s">
        <v>86</v>
      </c>
      <c r="FO3" s="40" t="s">
        <v>106</v>
      </c>
      <c r="FP3" s="40" t="s">
        <v>107</v>
      </c>
      <c r="FQ3" s="40" t="s">
        <v>84</v>
      </c>
      <c r="FR3" s="40" t="s">
        <v>108</v>
      </c>
      <c r="FS3" s="40" t="s">
        <v>95</v>
      </c>
      <c r="FT3" s="38" t="s">
        <v>81</v>
      </c>
      <c r="FU3" s="25" t="s">
        <v>82</v>
      </c>
      <c r="FV3" s="25" t="s">
        <v>64</v>
      </c>
      <c r="FW3" s="25" t="s">
        <v>83</v>
      </c>
      <c r="FX3" s="38" t="s">
        <v>65</v>
      </c>
      <c r="FY3" s="25" t="s">
        <v>84</v>
      </c>
      <c r="FZ3" s="25" t="s">
        <v>66</v>
      </c>
      <c r="GA3" s="38" t="s">
        <v>85</v>
      </c>
      <c r="GB3" s="38" t="s">
        <v>86</v>
      </c>
      <c r="GC3" s="38" t="s">
        <v>87</v>
      </c>
      <c r="GD3" s="26" t="s">
        <v>88</v>
      </c>
      <c r="GE3" s="25" t="s">
        <v>89</v>
      </c>
      <c r="GF3" s="25" t="s">
        <v>90</v>
      </c>
      <c r="GG3" s="25" t="s">
        <v>91</v>
      </c>
      <c r="GH3" s="38" t="s">
        <v>92</v>
      </c>
      <c r="GI3" s="39" t="s">
        <v>93</v>
      </c>
      <c r="GJ3" s="38" t="s">
        <v>94</v>
      </c>
      <c r="GK3" s="38" t="s">
        <v>95</v>
      </c>
      <c r="GL3" s="38" t="s">
        <v>96</v>
      </c>
      <c r="GM3" s="38" t="s">
        <v>97</v>
      </c>
      <c r="GN3" s="25" t="s">
        <v>98</v>
      </c>
      <c r="GO3" s="25" t="s">
        <v>99</v>
      </c>
      <c r="GP3" s="25" t="s">
        <v>100</v>
      </c>
      <c r="GQ3" s="25" t="s">
        <v>101</v>
      </c>
      <c r="GR3" s="25" t="s">
        <v>102</v>
      </c>
      <c r="GS3" s="25" t="s">
        <v>103</v>
      </c>
      <c r="GT3" s="27" t="s">
        <v>82</v>
      </c>
      <c r="GU3" s="40" t="s">
        <v>64</v>
      </c>
      <c r="GV3" s="40" t="s">
        <v>83</v>
      </c>
      <c r="GW3" s="40" t="s">
        <v>104</v>
      </c>
      <c r="GX3" s="40" t="s">
        <v>90</v>
      </c>
      <c r="GY3" s="40" t="s">
        <v>65</v>
      </c>
      <c r="GZ3" s="40" t="s">
        <v>66</v>
      </c>
      <c r="HA3" s="40" t="s">
        <v>105</v>
      </c>
      <c r="HB3" s="40" t="s">
        <v>86</v>
      </c>
      <c r="HC3" s="40" t="s">
        <v>106</v>
      </c>
      <c r="HD3" s="40" t="s">
        <v>107</v>
      </c>
      <c r="HE3" s="40" t="s">
        <v>84</v>
      </c>
      <c r="HF3" s="40" t="s">
        <v>108</v>
      </c>
      <c r="HG3" s="40" t="s">
        <v>95</v>
      </c>
    </row>
    <row r="4" spans="1:215" s="1" customFormat="1" ht="15" hidden="1" customHeight="1">
      <c r="A4" s="35">
        <v>200011</v>
      </c>
      <c r="B4" s="95" t="s">
        <v>110</v>
      </c>
      <c r="C4" s="28" t="s">
        <v>111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95" t="s">
        <v>112</v>
      </c>
      <c r="DG4" s="28" t="s">
        <v>111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96"/>
      <c r="C5" s="28" t="s">
        <v>113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68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96"/>
      <c r="DG5" s="28" t="s">
        <v>113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0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 t="str">
        <f t="shared" ref="DP5:DP68" si="28">IF(ISERROR(DM5/DK5*100),"",(DM5/DK5*100))</f>
        <v/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68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96"/>
      <c r="C6" s="28" t="s">
        <v>114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96"/>
      <c r="DG6" s="28" t="s">
        <v>114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0</v>
      </c>
      <c r="DL6" s="23">
        <f t="shared" si="24"/>
        <v>0</v>
      </c>
      <c r="DM6" s="23">
        <f t="shared" si="25"/>
        <v>0</v>
      </c>
      <c r="DN6" s="23">
        <f t="shared" si="26"/>
        <v>0</v>
      </c>
      <c r="DO6" s="23" t="str">
        <f t="shared" si="27"/>
        <v/>
      </c>
      <c r="DP6" s="23" t="str">
        <f t="shared" si="28"/>
        <v/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96"/>
      <c r="C7" s="28" t="s">
        <v>115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96"/>
      <c r="DG7" s="28" t="s">
        <v>115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97"/>
      <c r="C8" s="28" t="s">
        <v>116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97"/>
      <c r="DG8" s="28" t="s">
        <v>116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95" t="s">
        <v>117</v>
      </c>
      <c r="C9" s="28" t="s">
        <v>118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95" t="s">
        <v>117</v>
      </c>
      <c r="DG9" s="28" t="s">
        <v>118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96"/>
      <c r="C10" s="28" t="s">
        <v>119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96"/>
      <c r="DG10" s="28" t="s">
        <v>119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73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73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97"/>
      <c r="C11" s="28" t="s">
        <v>120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97"/>
      <c r="DG11" s="28" t="s">
        <v>120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01" t="s">
        <v>121</v>
      </c>
      <c r="C12" s="28" t="s">
        <v>116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01" t="s">
        <v>121</v>
      </c>
      <c r="DG12" s="28" t="s">
        <v>116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01"/>
      <c r="C13" s="28" t="s">
        <v>122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01"/>
      <c r="DG13" s="28" t="s">
        <v>122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01"/>
      <c r="C14" s="28" t="s">
        <v>123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01"/>
      <c r="DG14" s="28" t="s">
        <v>123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01"/>
      <c r="C15" s="28" t="s">
        <v>124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01"/>
      <c r="DG15" s="28" t="s">
        <v>124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95" t="s">
        <v>125</v>
      </c>
      <c r="C16" s="28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95" t="s">
        <v>125</v>
      </c>
      <c r="DG16" s="28" t="s">
        <v>124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96"/>
      <c r="C17" s="28" t="s">
        <v>126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96"/>
      <c r="DG17" s="28" t="s">
        <v>126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97"/>
      <c r="C18" s="28" t="s">
        <v>114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97"/>
      <c r="DG18" s="28" t="s">
        <v>114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95" t="s">
        <v>127</v>
      </c>
      <c r="C19" s="28" t="s">
        <v>128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82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95" t="s">
        <v>127</v>
      </c>
      <c r="DG19" s="28" t="s">
        <v>128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82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96"/>
      <c r="C20" s="28" t="s">
        <v>129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83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96"/>
      <c r="DG20" s="28" t="s">
        <v>129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83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96"/>
      <c r="C21" s="28" t="s">
        <v>130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96"/>
      <c r="DG21" s="28" t="s">
        <v>130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97"/>
      <c r="C22" s="28" t="s">
        <v>131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97"/>
      <c r="DG22" s="28" t="s">
        <v>131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3" t="s">
        <v>132</v>
      </c>
      <c r="C23" s="28" t="s">
        <v>133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3" t="s">
        <v>132</v>
      </c>
      <c r="DG23" s="28" t="s">
        <v>133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01" t="s">
        <v>134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01" t="s">
        <v>134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01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01"/>
      <c r="DG25" s="28" t="s">
        <v>15</v>
      </c>
      <c r="DH25" s="5">
        <f t="shared" si="22"/>
        <v>0</v>
      </c>
      <c r="DI25" s="24">
        <v>5.03</v>
      </c>
      <c r="DJ25" s="23">
        <f t="shared" si="4"/>
        <v>0</v>
      </c>
      <c r="DK25" s="23">
        <f t="shared" si="23"/>
        <v>0</v>
      </c>
      <c r="DL25" s="23">
        <f t="shared" si="24"/>
        <v>0</v>
      </c>
      <c r="DM25" s="23">
        <f t="shared" si="25"/>
        <v>0</v>
      </c>
      <c r="DN25" s="23">
        <f t="shared" si="26"/>
        <v>0</v>
      </c>
      <c r="DO25" s="23" t="str">
        <f t="shared" si="27"/>
        <v/>
      </c>
      <c r="DP25" s="23" t="str">
        <f t="shared" si="28"/>
        <v/>
      </c>
      <c r="DQ25" s="10">
        <v>0.8</v>
      </c>
      <c r="DR25" s="23">
        <f t="shared" si="29"/>
        <v>0</v>
      </c>
      <c r="DS25" s="23" t="str">
        <f t="shared" si="30"/>
        <v/>
      </c>
      <c r="DT25" s="23" t="str">
        <f t="shared" si="31"/>
        <v/>
      </c>
      <c r="DU25" s="7">
        <v>0.5</v>
      </c>
      <c r="DV25" s="6">
        <f t="shared" si="32"/>
        <v>0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0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88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 t="str">
        <f t="shared" si="33"/>
        <v/>
      </c>
      <c r="FU25" s="4" t="str">
        <f t="shared" si="33"/>
        <v/>
      </c>
      <c r="FV25" s="4" t="str">
        <f t="shared" si="33"/>
        <v/>
      </c>
      <c r="FW25" s="4">
        <f t="shared" si="33"/>
        <v>0</v>
      </c>
      <c r="FX25" s="4" t="str">
        <f t="shared" si="33"/>
        <v/>
      </c>
      <c r="FY25" s="4" t="str">
        <f t="shared" si="33"/>
        <v/>
      </c>
      <c r="FZ25" s="4" t="str">
        <f t="shared" si="33"/>
        <v/>
      </c>
      <c r="GA25" s="4">
        <f t="shared" si="33"/>
        <v>0</v>
      </c>
      <c r="GB25" s="4" t="str">
        <f t="shared" si="33"/>
        <v/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95" t="s">
        <v>135</v>
      </c>
      <c r="C26" s="28" t="s">
        <v>136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89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95" t="s">
        <v>135</v>
      </c>
      <c r="DG26" s="28" t="s">
        <v>136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89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si="36"/>
        <v>0</v>
      </c>
      <c r="FM26" s="61">
        <f t="shared" si="36"/>
        <v>0</v>
      </c>
      <c r="FN26" s="61">
        <f t="shared" si="36"/>
        <v>0</v>
      </c>
      <c r="FO26" s="61">
        <f t="shared" si="36"/>
        <v>0</v>
      </c>
      <c r="FP26" s="61">
        <f t="shared" si="36"/>
        <v>0</v>
      </c>
      <c r="FQ26" s="61">
        <f t="shared" si="36"/>
        <v>0</v>
      </c>
      <c r="FR26" s="61">
        <f t="shared" si="36"/>
        <v>0</v>
      </c>
      <c r="FS26" s="61">
        <f t="shared" si="36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89" si="47">IF(ISERROR(EO26/DW26*100),"",(EO26/DW26*100))</f>
        <v/>
      </c>
      <c r="GD26" s="4" t="str">
        <f t="shared" si="47"/>
        <v/>
      </c>
      <c r="GE26" s="4" t="str">
        <f t="shared" si="47"/>
        <v/>
      </c>
      <c r="GF26" s="4" t="str">
        <f t="shared" si="47"/>
        <v/>
      </c>
      <c r="GG26" s="4" t="str">
        <f t="shared" si="47"/>
        <v/>
      </c>
      <c r="GH26" s="4" t="str">
        <f t="shared" si="47"/>
        <v/>
      </c>
      <c r="GI26" s="4" t="str">
        <f t="shared" si="47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97"/>
      <c r="C27" s="28" t="s">
        <v>137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90" si="48">IF(ISERROR(AB27/J27*100),"",(AB27/J27*100))</f>
        <v/>
      </c>
      <c r="BQ27" s="4" t="str">
        <f t="shared" si="48"/>
        <v/>
      </c>
      <c r="BR27" s="4" t="str">
        <f t="shared" si="48"/>
        <v/>
      </c>
      <c r="BS27" s="4">
        <f t="shared" si="48"/>
        <v>0</v>
      </c>
      <c r="BT27" s="4" t="str">
        <f t="shared" si="48"/>
        <v/>
      </c>
      <c r="BU27" s="4">
        <f t="shared" si="48"/>
        <v>0</v>
      </c>
      <c r="BV27" s="4" t="str">
        <f t="shared" si="48"/>
        <v/>
      </c>
      <c r="BW27" s="4">
        <f t="shared" si="48"/>
        <v>0</v>
      </c>
      <c r="BX27" s="4" t="str">
        <f t="shared" si="48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97"/>
      <c r="DG27" s="28" t="s">
        <v>137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49">S27+S231</f>
        <v>0</v>
      </c>
      <c r="DX27" s="5">
        <f t="shared" si="49"/>
        <v>0</v>
      </c>
      <c r="DY27" s="5">
        <f t="shared" si="49"/>
        <v>0</v>
      </c>
      <c r="DZ27" s="5">
        <f t="shared" si="49"/>
        <v>0</v>
      </c>
      <c r="EA27" s="5">
        <f t="shared" si="49"/>
        <v>0</v>
      </c>
      <c r="EB27" s="5">
        <f t="shared" si="49"/>
        <v>0</v>
      </c>
      <c r="EC27" s="5">
        <f t="shared" si="49"/>
        <v>0</v>
      </c>
      <c r="ED27" s="5">
        <f t="shared" si="49"/>
        <v>0</v>
      </c>
      <c r="EE27" s="5">
        <f t="shared" si="49"/>
        <v>0</v>
      </c>
      <c r="EF27" s="61">
        <f t="shared" si="49"/>
        <v>0</v>
      </c>
      <c r="EG27" s="61">
        <f t="shared" si="49"/>
        <v>0</v>
      </c>
      <c r="EH27" s="61">
        <f t="shared" si="49"/>
        <v>0</v>
      </c>
      <c r="EI27" s="61">
        <f t="shared" si="49"/>
        <v>0</v>
      </c>
      <c r="EJ27" s="61">
        <f t="shared" si="49"/>
        <v>0</v>
      </c>
      <c r="EK27" s="61">
        <f t="shared" si="49"/>
        <v>0</v>
      </c>
      <c r="EL27" s="61">
        <f t="shared" si="49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36"/>
        <v>0</v>
      </c>
      <c r="FM27" s="61">
        <f t="shared" si="36"/>
        <v>0</v>
      </c>
      <c r="FN27" s="61">
        <f t="shared" si="36"/>
        <v>0</v>
      </c>
      <c r="FO27" s="61">
        <f t="shared" si="36"/>
        <v>0</v>
      </c>
      <c r="FP27" s="61">
        <f t="shared" si="36"/>
        <v>0</v>
      </c>
      <c r="FQ27" s="61">
        <f t="shared" si="36"/>
        <v>0</v>
      </c>
      <c r="FR27" s="61">
        <f t="shared" si="36"/>
        <v>0</v>
      </c>
      <c r="FS27" s="61">
        <f t="shared" si="36"/>
        <v>0</v>
      </c>
      <c r="FT27" s="4" t="str">
        <f t="shared" ref="FT27:GI90" si="50">IF(ISERROR(EF27/DN27*100),"",(EF27/DN27*100))</f>
        <v/>
      </c>
      <c r="FU27" s="4" t="str">
        <f t="shared" si="50"/>
        <v/>
      </c>
      <c r="FV27" s="4" t="str">
        <f t="shared" si="50"/>
        <v/>
      </c>
      <c r="FW27" s="4">
        <f t="shared" si="50"/>
        <v>0</v>
      </c>
      <c r="FX27" s="4" t="str">
        <f t="shared" si="50"/>
        <v/>
      </c>
      <c r="FY27" s="4" t="str">
        <f t="shared" si="50"/>
        <v/>
      </c>
      <c r="FZ27" s="4" t="str">
        <f t="shared" si="50"/>
        <v/>
      </c>
      <c r="GA27" s="4">
        <f t="shared" si="50"/>
        <v>0</v>
      </c>
      <c r="GB27" s="4" t="str">
        <f t="shared" si="50"/>
        <v/>
      </c>
      <c r="GC27" s="4" t="str">
        <f t="shared" si="47"/>
        <v/>
      </c>
      <c r="GD27" s="4" t="str">
        <f t="shared" si="47"/>
        <v/>
      </c>
      <c r="GE27" s="4" t="str">
        <f t="shared" si="47"/>
        <v/>
      </c>
      <c r="GF27" s="4" t="str">
        <f t="shared" si="47"/>
        <v/>
      </c>
      <c r="GG27" s="4" t="str">
        <f t="shared" si="47"/>
        <v/>
      </c>
      <c r="GH27" s="4" t="str">
        <f t="shared" si="47"/>
        <v/>
      </c>
      <c r="GI27" s="4" t="str">
        <f t="shared" si="47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95" t="s">
        <v>138</v>
      </c>
      <c r="C28" s="28" t="s">
        <v>115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8"/>
        <v/>
      </c>
      <c r="BQ28" s="4" t="str">
        <f t="shared" si="48"/>
        <v/>
      </c>
      <c r="BR28" s="4" t="str">
        <f t="shared" si="48"/>
        <v/>
      </c>
      <c r="BS28" s="4">
        <f t="shared" si="48"/>
        <v>0</v>
      </c>
      <c r="BT28" s="4" t="str">
        <f t="shared" si="48"/>
        <v/>
      </c>
      <c r="BU28" s="4">
        <f t="shared" si="48"/>
        <v>0</v>
      </c>
      <c r="BV28" s="4" t="str">
        <f t="shared" si="48"/>
        <v/>
      </c>
      <c r="BW28" s="4">
        <f t="shared" si="48"/>
        <v>0</v>
      </c>
      <c r="BX28" s="4" t="str">
        <f t="shared" si="48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95" t="s">
        <v>138</v>
      </c>
      <c r="DG28" s="28" t="s">
        <v>115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49"/>
        <v>0</v>
      </c>
      <c r="DX28" s="5">
        <f t="shared" si="49"/>
        <v>0</v>
      </c>
      <c r="DY28" s="5">
        <f t="shared" si="49"/>
        <v>0</v>
      </c>
      <c r="DZ28" s="5">
        <f t="shared" si="49"/>
        <v>0</v>
      </c>
      <c r="EA28" s="5">
        <f t="shared" si="49"/>
        <v>0</v>
      </c>
      <c r="EB28" s="5">
        <f t="shared" si="49"/>
        <v>0</v>
      </c>
      <c r="EC28" s="5">
        <f t="shared" si="49"/>
        <v>0</v>
      </c>
      <c r="ED28" s="5">
        <f t="shared" si="49"/>
        <v>0</v>
      </c>
      <c r="EE28" s="5">
        <f t="shared" si="49"/>
        <v>0</v>
      </c>
      <c r="EF28" s="61">
        <f t="shared" si="49"/>
        <v>0</v>
      </c>
      <c r="EG28" s="61">
        <f t="shared" si="49"/>
        <v>0</v>
      </c>
      <c r="EH28" s="61">
        <f t="shared" si="49"/>
        <v>0</v>
      </c>
      <c r="EI28" s="61">
        <f t="shared" si="49"/>
        <v>0</v>
      </c>
      <c r="EJ28" s="61">
        <f t="shared" si="49"/>
        <v>0</v>
      </c>
      <c r="EK28" s="61">
        <f t="shared" si="49"/>
        <v>0</v>
      </c>
      <c r="EL28" s="61">
        <f t="shared" si="49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36"/>
        <v>0</v>
      </c>
      <c r="FM28" s="61">
        <f t="shared" si="36"/>
        <v>0</v>
      </c>
      <c r="FN28" s="61">
        <f t="shared" si="36"/>
        <v>0</v>
      </c>
      <c r="FO28" s="61">
        <f t="shared" si="36"/>
        <v>0</v>
      </c>
      <c r="FP28" s="61">
        <f t="shared" si="36"/>
        <v>0</v>
      </c>
      <c r="FQ28" s="61">
        <f t="shared" si="36"/>
        <v>0</v>
      </c>
      <c r="FR28" s="61">
        <f t="shared" si="36"/>
        <v>0</v>
      </c>
      <c r="FS28" s="61">
        <f t="shared" si="36"/>
        <v>0</v>
      </c>
      <c r="FT28" s="4" t="str">
        <f t="shared" si="50"/>
        <v/>
      </c>
      <c r="FU28" s="4" t="str">
        <f t="shared" si="50"/>
        <v/>
      </c>
      <c r="FV28" s="4" t="str">
        <f t="shared" si="50"/>
        <v/>
      </c>
      <c r="FW28" s="4">
        <f t="shared" si="50"/>
        <v>0</v>
      </c>
      <c r="FX28" s="4" t="str">
        <f t="shared" si="50"/>
        <v/>
      </c>
      <c r="FY28" s="4" t="str">
        <f t="shared" si="50"/>
        <v/>
      </c>
      <c r="FZ28" s="4" t="str">
        <f t="shared" si="50"/>
        <v/>
      </c>
      <c r="GA28" s="4">
        <f t="shared" si="50"/>
        <v>0</v>
      </c>
      <c r="GB28" s="4" t="str">
        <f t="shared" si="50"/>
        <v/>
      </c>
      <c r="GC28" s="4" t="str">
        <f t="shared" si="47"/>
        <v/>
      </c>
      <c r="GD28" s="4" t="str">
        <f t="shared" si="47"/>
        <v/>
      </c>
      <c r="GE28" s="4" t="str">
        <f t="shared" si="47"/>
        <v/>
      </c>
      <c r="GF28" s="4" t="str">
        <f t="shared" si="47"/>
        <v/>
      </c>
      <c r="GG28" s="4" t="str">
        <f t="shared" si="47"/>
        <v/>
      </c>
      <c r="GH28" s="4" t="str">
        <f t="shared" si="47"/>
        <v/>
      </c>
      <c r="GI28" s="4" t="str">
        <f t="shared" si="47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96"/>
      <c r="C29" s="28" t="s">
        <v>111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8"/>
        <v/>
      </c>
      <c r="BQ29" s="4" t="str">
        <f t="shared" si="48"/>
        <v/>
      </c>
      <c r="BR29" s="4" t="str">
        <f t="shared" si="48"/>
        <v/>
      </c>
      <c r="BS29" s="4">
        <f t="shared" si="48"/>
        <v>0</v>
      </c>
      <c r="BT29" s="4" t="str">
        <f t="shared" si="48"/>
        <v/>
      </c>
      <c r="BU29" s="4">
        <f t="shared" si="48"/>
        <v>0</v>
      </c>
      <c r="BV29" s="4" t="str">
        <f t="shared" si="48"/>
        <v/>
      </c>
      <c r="BW29" s="4">
        <f t="shared" si="48"/>
        <v>0</v>
      </c>
      <c r="BX29" s="4" t="str">
        <f t="shared" si="48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96"/>
      <c r="DG29" s="28" t="s">
        <v>111</v>
      </c>
      <c r="DH29" s="5">
        <f t="shared" si="22"/>
        <v>0</v>
      </c>
      <c r="DI29" s="24">
        <v>5.03</v>
      </c>
      <c r="DJ29" s="23">
        <f t="shared" si="4"/>
        <v>0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0</v>
      </c>
      <c r="DO29" s="23" t="str">
        <f t="shared" si="27"/>
        <v/>
      </c>
      <c r="DP29" s="23" t="str">
        <f t="shared" si="28"/>
        <v/>
      </c>
      <c r="DQ29" s="10">
        <v>0.2</v>
      </c>
      <c r="DR29" s="23">
        <f t="shared" si="29"/>
        <v>0</v>
      </c>
      <c r="DS29" s="23" t="str">
        <f t="shared" si="30"/>
        <v/>
      </c>
      <c r="DT29" s="23" t="str">
        <f t="shared" si="31"/>
        <v/>
      </c>
      <c r="DU29" s="7">
        <v>0.1</v>
      </c>
      <c r="DV29" s="6">
        <f t="shared" si="32"/>
        <v>0</v>
      </c>
      <c r="DW29" s="5">
        <f t="shared" si="49"/>
        <v>0</v>
      </c>
      <c r="DX29" s="5">
        <f t="shared" si="49"/>
        <v>0</v>
      </c>
      <c r="DY29" s="5">
        <f t="shared" si="49"/>
        <v>0</v>
      </c>
      <c r="DZ29" s="5">
        <f t="shared" si="49"/>
        <v>0</v>
      </c>
      <c r="EA29" s="5">
        <f t="shared" si="49"/>
        <v>0</v>
      </c>
      <c r="EB29" s="5">
        <f t="shared" si="49"/>
        <v>0</v>
      </c>
      <c r="EC29" s="5">
        <f t="shared" si="49"/>
        <v>0</v>
      </c>
      <c r="ED29" s="5">
        <f t="shared" si="49"/>
        <v>0</v>
      </c>
      <c r="EE29" s="5">
        <f t="shared" si="49"/>
        <v>0</v>
      </c>
      <c r="EF29" s="61">
        <f t="shared" si="49"/>
        <v>0</v>
      </c>
      <c r="EG29" s="61">
        <f t="shared" si="49"/>
        <v>0</v>
      </c>
      <c r="EH29" s="61">
        <f t="shared" si="49"/>
        <v>0</v>
      </c>
      <c r="EI29" s="61">
        <f t="shared" si="49"/>
        <v>0</v>
      </c>
      <c r="EJ29" s="61">
        <f t="shared" si="49"/>
        <v>0</v>
      </c>
      <c r="EK29" s="61">
        <f t="shared" si="49"/>
        <v>0</v>
      </c>
      <c r="EL29" s="61">
        <f t="shared" si="49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36"/>
        <v>0</v>
      </c>
      <c r="FM29" s="61">
        <f t="shared" si="36"/>
        <v>0</v>
      </c>
      <c r="FN29" s="61">
        <f t="shared" si="36"/>
        <v>0</v>
      </c>
      <c r="FO29" s="61">
        <f t="shared" si="36"/>
        <v>0</v>
      </c>
      <c r="FP29" s="61">
        <f t="shared" si="36"/>
        <v>0</v>
      </c>
      <c r="FQ29" s="61">
        <f t="shared" si="36"/>
        <v>0</v>
      </c>
      <c r="FR29" s="61">
        <f t="shared" si="36"/>
        <v>0</v>
      </c>
      <c r="FS29" s="61">
        <f t="shared" si="36"/>
        <v>0</v>
      </c>
      <c r="FT29" s="4" t="str">
        <f t="shared" si="50"/>
        <v/>
      </c>
      <c r="FU29" s="4" t="str">
        <f t="shared" si="50"/>
        <v/>
      </c>
      <c r="FV29" s="4" t="str">
        <f t="shared" si="50"/>
        <v/>
      </c>
      <c r="FW29" s="4">
        <f t="shared" si="50"/>
        <v>0</v>
      </c>
      <c r="FX29" s="4" t="str">
        <f t="shared" si="50"/>
        <v/>
      </c>
      <c r="FY29" s="4" t="str">
        <f t="shared" si="50"/>
        <v/>
      </c>
      <c r="FZ29" s="4" t="str">
        <f t="shared" si="50"/>
        <v/>
      </c>
      <c r="GA29" s="4">
        <f t="shared" si="50"/>
        <v>0</v>
      </c>
      <c r="GB29" s="4" t="str">
        <f t="shared" si="50"/>
        <v/>
      </c>
      <c r="GC29" s="4" t="str">
        <f t="shared" si="47"/>
        <v/>
      </c>
      <c r="GD29" s="4" t="str">
        <f t="shared" si="47"/>
        <v/>
      </c>
      <c r="GE29" s="4" t="str">
        <f t="shared" si="47"/>
        <v/>
      </c>
      <c r="GF29" s="4" t="str">
        <f t="shared" si="47"/>
        <v/>
      </c>
      <c r="GG29" s="4" t="str">
        <f t="shared" si="47"/>
        <v/>
      </c>
      <c r="GH29" s="4" t="str">
        <f t="shared" si="47"/>
        <v/>
      </c>
      <c r="GI29" s="4" t="str">
        <f t="shared" si="47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96"/>
      <c r="C30" s="28" t="s">
        <v>126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8"/>
        <v/>
      </c>
      <c r="BQ30" s="4" t="str">
        <f t="shared" si="48"/>
        <v/>
      </c>
      <c r="BR30" s="4" t="str">
        <f t="shared" si="48"/>
        <v/>
      </c>
      <c r="BS30" s="4">
        <f t="shared" si="48"/>
        <v>0</v>
      </c>
      <c r="BT30" s="4" t="str">
        <f t="shared" si="48"/>
        <v/>
      </c>
      <c r="BU30" s="4">
        <f t="shared" si="48"/>
        <v>0</v>
      </c>
      <c r="BV30" s="4" t="str">
        <f t="shared" si="48"/>
        <v/>
      </c>
      <c r="BW30" s="4">
        <f t="shared" si="48"/>
        <v>0</v>
      </c>
      <c r="BX30" s="4" t="str">
        <f t="shared" si="48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96"/>
      <c r="DG30" s="28" t="s">
        <v>126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49"/>
        <v>0</v>
      </c>
      <c r="DX30" s="5">
        <f t="shared" si="49"/>
        <v>0</v>
      </c>
      <c r="DY30" s="5">
        <f t="shared" si="49"/>
        <v>0</v>
      </c>
      <c r="DZ30" s="5">
        <f t="shared" si="49"/>
        <v>0</v>
      </c>
      <c r="EA30" s="5">
        <f t="shared" si="49"/>
        <v>0</v>
      </c>
      <c r="EB30" s="5">
        <f t="shared" si="49"/>
        <v>0</v>
      </c>
      <c r="EC30" s="5">
        <f t="shared" si="49"/>
        <v>0</v>
      </c>
      <c r="ED30" s="5">
        <f t="shared" si="49"/>
        <v>0</v>
      </c>
      <c r="EE30" s="5">
        <f t="shared" si="49"/>
        <v>0</v>
      </c>
      <c r="EF30" s="61">
        <f t="shared" si="49"/>
        <v>0</v>
      </c>
      <c r="EG30" s="61">
        <f t="shared" si="49"/>
        <v>0</v>
      </c>
      <c r="EH30" s="61">
        <f t="shared" si="49"/>
        <v>0</v>
      </c>
      <c r="EI30" s="61">
        <f t="shared" si="49"/>
        <v>0</v>
      </c>
      <c r="EJ30" s="61">
        <f t="shared" si="49"/>
        <v>0</v>
      </c>
      <c r="EK30" s="61">
        <f t="shared" si="49"/>
        <v>0</v>
      </c>
      <c r="EL30" s="61">
        <f t="shared" si="49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36"/>
        <v>0</v>
      </c>
      <c r="FM30" s="61">
        <f t="shared" si="36"/>
        <v>0</v>
      </c>
      <c r="FN30" s="61">
        <f t="shared" si="36"/>
        <v>0</v>
      </c>
      <c r="FO30" s="61">
        <f t="shared" si="36"/>
        <v>0</v>
      </c>
      <c r="FP30" s="61">
        <f t="shared" si="36"/>
        <v>0</v>
      </c>
      <c r="FQ30" s="61">
        <f t="shared" si="36"/>
        <v>0</v>
      </c>
      <c r="FR30" s="61">
        <f t="shared" si="36"/>
        <v>0</v>
      </c>
      <c r="FS30" s="61">
        <f t="shared" si="36"/>
        <v>0</v>
      </c>
      <c r="FT30" s="4" t="str">
        <f t="shared" si="50"/>
        <v/>
      </c>
      <c r="FU30" s="4" t="str">
        <f t="shared" si="50"/>
        <v/>
      </c>
      <c r="FV30" s="4" t="str">
        <f t="shared" si="50"/>
        <v/>
      </c>
      <c r="FW30" s="4">
        <f t="shared" si="50"/>
        <v>0</v>
      </c>
      <c r="FX30" s="4" t="str">
        <f t="shared" si="50"/>
        <v/>
      </c>
      <c r="FY30" s="4" t="str">
        <f t="shared" si="50"/>
        <v/>
      </c>
      <c r="FZ30" s="4" t="str">
        <f t="shared" si="50"/>
        <v/>
      </c>
      <c r="GA30" s="4">
        <f t="shared" si="50"/>
        <v>0</v>
      </c>
      <c r="GB30" s="4" t="str">
        <f t="shared" si="50"/>
        <v/>
      </c>
      <c r="GC30" s="4" t="str">
        <f t="shared" si="47"/>
        <v/>
      </c>
      <c r="GD30" s="4" t="str">
        <f t="shared" si="47"/>
        <v/>
      </c>
      <c r="GE30" s="4" t="str">
        <f t="shared" si="47"/>
        <v/>
      </c>
      <c r="GF30" s="4" t="str">
        <f t="shared" si="47"/>
        <v/>
      </c>
      <c r="GG30" s="4" t="str">
        <f t="shared" si="47"/>
        <v/>
      </c>
      <c r="GH30" s="4" t="str">
        <f t="shared" si="47"/>
        <v/>
      </c>
      <c r="GI30" s="4" t="str">
        <f t="shared" si="47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97"/>
      <c r="C31" s="28" t="s">
        <v>139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8"/>
        <v/>
      </c>
      <c r="BQ31" s="4" t="str">
        <f t="shared" si="48"/>
        <v/>
      </c>
      <c r="BR31" s="4" t="str">
        <f t="shared" si="48"/>
        <v/>
      </c>
      <c r="BS31" s="4">
        <f t="shared" si="48"/>
        <v>0</v>
      </c>
      <c r="BT31" s="4" t="str">
        <f t="shared" si="48"/>
        <v/>
      </c>
      <c r="BU31" s="4">
        <f t="shared" si="48"/>
        <v>0</v>
      </c>
      <c r="BV31" s="4" t="str">
        <f t="shared" si="48"/>
        <v/>
      </c>
      <c r="BW31" s="4">
        <f t="shared" si="48"/>
        <v>0</v>
      </c>
      <c r="BX31" s="4" t="str">
        <f t="shared" si="48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97"/>
      <c r="DG31" s="28" t="s">
        <v>139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49"/>
        <v>0</v>
      </c>
      <c r="DX31" s="5">
        <f t="shared" si="49"/>
        <v>0</v>
      </c>
      <c r="DY31" s="5">
        <f t="shared" si="49"/>
        <v>0</v>
      </c>
      <c r="DZ31" s="5">
        <f t="shared" si="49"/>
        <v>0</v>
      </c>
      <c r="EA31" s="5">
        <f t="shared" si="49"/>
        <v>0</v>
      </c>
      <c r="EB31" s="5">
        <f t="shared" si="49"/>
        <v>0</v>
      </c>
      <c r="EC31" s="5">
        <f t="shared" si="49"/>
        <v>0</v>
      </c>
      <c r="ED31" s="5">
        <f t="shared" si="49"/>
        <v>0</v>
      </c>
      <c r="EE31" s="5">
        <f t="shared" si="49"/>
        <v>0</v>
      </c>
      <c r="EF31" s="61">
        <f t="shared" si="49"/>
        <v>0</v>
      </c>
      <c r="EG31" s="61">
        <f t="shared" si="49"/>
        <v>0</v>
      </c>
      <c r="EH31" s="61">
        <f t="shared" si="49"/>
        <v>0</v>
      </c>
      <c r="EI31" s="61">
        <f t="shared" si="49"/>
        <v>0</v>
      </c>
      <c r="EJ31" s="61">
        <f t="shared" si="49"/>
        <v>0</v>
      </c>
      <c r="EK31" s="61">
        <f t="shared" si="49"/>
        <v>0</v>
      </c>
      <c r="EL31" s="61">
        <f t="shared" si="49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36"/>
        <v>0</v>
      </c>
      <c r="FM31" s="61">
        <f t="shared" si="36"/>
        <v>0</v>
      </c>
      <c r="FN31" s="61">
        <f t="shared" si="36"/>
        <v>0</v>
      </c>
      <c r="FO31" s="61">
        <f t="shared" si="36"/>
        <v>0</v>
      </c>
      <c r="FP31" s="61">
        <f t="shared" si="36"/>
        <v>0</v>
      </c>
      <c r="FQ31" s="61">
        <f t="shared" si="36"/>
        <v>0</v>
      </c>
      <c r="FR31" s="61">
        <f t="shared" si="36"/>
        <v>0</v>
      </c>
      <c r="FS31" s="61">
        <f t="shared" si="36"/>
        <v>0</v>
      </c>
      <c r="FT31" s="4" t="str">
        <f t="shared" si="50"/>
        <v/>
      </c>
      <c r="FU31" s="4" t="str">
        <f t="shared" si="50"/>
        <v/>
      </c>
      <c r="FV31" s="4" t="str">
        <f t="shared" si="50"/>
        <v/>
      </c>
      <c r="FW31" s="4">
        <f t="shared" si="50"/>
        <v>0</v>
      </c>
      <c r="FX31" s="4" t="str">
        <f t="shared" si="50"/>
        <v/>
      </c>
      <c r="FY31" s="4" t="str">
        <f t="shared" si="50"/>
        <v/>
      </c>
      <c r="FZ31" s="4" t="str">
        <f t="shared" si="50"/>
        <v/>
      </c>
      <c r="GA31" s="4">
        <f t="shared" si="50"/>
        <v>0</v>
      </c>
      <c r="GB31" s="4" t="str">
        <f t="shared" si="50"/>
        <v/>
      </c>
      <c r="GC31" s="4" t="str">
        <f t="shared" si="47"/>
        <v/>
      </c>
      <c r="GD31" s="4" t="str">
        <f t="shared" si="47"/>
        <v/>
      </c>
      <c r="GE31" s="4" t="str">
        <f t="shared" si="47"/>
        <v/>
      </c>
      <c r="GF31" s="4" t="str">
        <f t="shared" si="47"/>
        <v/>
      </c>
      <c r="GG31" s="4" t="str">
        <f t="shared" si="47"/>
        <v/>
      </c>
      <c r="GH31" s="4" t="str">
        <f t="shared" si="47"/>
        <v/>
      </c>
      <c r="GI31" s="4" t="str">
        <f t="shared" si="47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95" t="s">
        <v>140</v>
      </c>
      <c r="C32" s="28" t="s">
        <v>122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8"/>
        <v/>
      </c>
      <c r="BQ32" s="4" t="str">
        <f t="shared" si="48"/>
        <v/>
      </c>
      <c r="BR32" s="4" t="str">
        <f t="shared" si="48"/>
        <v/>
      </c>
      <c r="BS32" s="4">
        <f t="shared" si="48"/>
        <v>0</v>
      </c>
      <c r="BT32" s="4" t="str">
        <f t="shared" si="48"/>
        <v/>
      </c>
      <c r="BU32" s="4">
        <f t="shared" si="48"/>
        <v>0</v>
      </c>
      <c r="BV32" s="4" t="str">
        <f t="shared" si="48"/>
        <v/>
      </c>
      <c r="BW32" s="4">
        <f t="shared" si="48"/>
        <v>0</v>
      </c>
      <c r="BX32" s="4" t="str">
        <f t="shared" si="48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95" t="s">
        <v>140</v>
      </c>
      <c r="DG32" s="28" t="s">
        <v>122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49"/>
        <v>0</v>
      </c>
      <c r="DX32" s="5">
        <f t="shared" si="49"/>
        <v>0</v>
      </c>
      <c r="DY32" s="5">
        <f t="shared" si="49"/>
        <v>0</v>
      </c>
      <c r="DZ32" s="5">
        <f t="shared" si="49"/>
        <v>0</v>
      </c>
      <c r="EA32" s="5">
        <f t="shared" si="49"/>
        <v>0</v>
      </c>
      <c r="EB32" s="5">
        <f t="shared" si="49"/>
        <v>0</v>
      </c>
      <c r="EC32" s="5">
        <f t="shared" si="49"/>
        <v>0</v>
      </c>
      <c r="ED32" s="5">
        <f t="shared" si="49"/>
        <v>0</v>
      </c>
      <c r="EE32" s="5">
        <f t="shared" si="49"/>
        <v>0</v>
      </c>
      <c r="EF32" s="61">
        <f t="shared" si="49"/>
        <v>0</v>
      </c>
      <c r="EG32" s="61">
        <f t="shared" si="49"/>
        <v>0</v>
      </c>
      <c r="EH32" s="61">
        <f t="shared" si="49"/>
        <v>0</v>
      </c>
      <c r="EI32" s="61">
        <f t="shared" si="49"/>
        <v>0</v>
      </c>
      <c r="EJ32" s="61">
        <f t="shared" si="49"/>
        <v>0</v>
      </c>
      <c r="EK32" s="61">
        <f t="shared" si="49"/>
        <v>0</v>
      </c>
      <c r="EL32" s="61">
        <f t="shared" si="49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36"/>
        <v>0</v>
      </c>
      <c r="FM32" s="61">
        <f t="shared" si="36"/>
        <v>0</v>
      </c>
      <c r="FN32" s="61">
        <f t="shared" si="36"/>
        <v>0</v>
      </c>
      <c r="FO32" s="61">
        <f t="shared" si="36"/>
        <v>0</v>
      </c>
      <c r="FP32" s="61">
        <f t="shared" si="36"/>
        <v>0</v>
      </c>
      <c r="FQ32" s="61">
        <f t="shared" si="36"/>
        <v>0</v>
      </c>
      <c r="FR32" s="61">
        <f t="shared" si="36"/>
        <v>0</v>
      </c>
      <c r="FS32" s="61">
        <f t="shared" si="36"/>
        <v>0</v>
      </c>
      <c r="FT32" s="4" t="str">
        <f t="shared" si="50"/>
        <v/>
      </c>
      <c r="FU32" s="4" t="str">
        <f t="shared" si="50"/>
        <v/>
      </c>
      <c r="FV32" s="4" t="str">
        <f t="shared" si="50"/>
        <v/>
      </c>
      <c r="FW32" s="4">
        <f t="shared" si="50"/>
        <v>0</v>
      </c>
      <c r="FX32" s="4" t="str">
        <f t="shared" si="50"/>
        <v/>
      </c>
      <c r="FY32" s="4" t="str">
        <f t="shared" si="50"/>
        <v/>
      </c>
      <c r="FZ32" s="4" t="str">
        <f t="shared" si="50"/>
        <v/>
      </c>
      <c r="GA32" s="4">
        <f t="shared" si="50"/>
        <v>0</v>
      </c>
      <c r="GB32" s="4" t="str">
        <f t="shared" si="50"/>
        <v/>
      </c>
      <c r="GC32" s="4" t="str">
        <f t="shared" si="47"/>
        <v/>
      </c>
      <c r="GD32" s="4" t="str">
        <f t="shared" si="47"/>
        <v/>
      </c>
      <c r="GE32" s="4" t="str">
        <f t="shared" si="47"/>
        <v/>
      </c>
      <c r="GF32" s="4" t="str">
        <f t="shared" si="47"/>
        <v/>
      </c>
      <c r="GG32" s="4" t="str">
        <f t="shared" si="47"/>
        <v/>
      </c>
      <c r="GH32" s="4" t="str">
        <f t="shared" si="47"/>
        <v/>
      </c>
      <c r="GI32" s="4" t="str">
        <f t="shared" si="47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97"/>
      <c r="C33" s="28" t="s">
        <v>141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8"/>
        <v/>
      </c>
      <c r="BQ33" s="4" t="str">
        <f t="shared" si="48"/>
        <v/>
      </c>
      <c r="BR33" s="4" t="str">
        <f t="shared" si="48"/>
        <v/>
      </c>
      <c r="BS33" s="4">
        <f t="shared" si="48"/>
        <v>0</v>
      </c>
      <c r="BT33" s="4" t="str">
        <f t="shared" si="48"/>
        <v/>
      </c>
      <c r="BU33" s="4">
        <f t="shared" si="48"/>
        <v>0</v>
      </c>
      <c r="BV33" s="4" t="str">
        <f t="shared" si="48"/>
        <v/>
      </c>
      <c r="BW33" s="4">
        <f t="shared" si="48"/>
        <v>0</v>
      </c>
      <c r="BX33" s="4" t="str">
        <f t="shared" si="48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97"/>
      <c r="DG33" s="28" t="s">
        <v>141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49"/>
        <v>0</v>
      </c>
      <c r="DX33" s="5">
        <f t="shared" si="49"/>
        <v>0</v>
      </c>
      <c r="DY33" s="5">
        <f t="shared" si="49"/>
        <v>0</v>
      </c>
      <c r="DZ33" s="5">
        <f t="shared" si="49"/>
        <v>0</v>
      </c>
      <c r="EA33" s="5">
        <f t="shared" si="49"/>
        <v>0</v>
      </c>
      <c r="EB33" s="5">
        <f t="shared" si="49"/>
        <v>0</v>
      </c>
      <c r="EC33" s="5">
        <f t="shared" si="49"/>
        <v>0</v>
      </c>
      <c r="ED33" s="5">
        <f t="shared" si="49"/>
        <v>0</v>
      </c>
      <c r="EE33" s="5">
        <f t="shared" si="49"/>
        <v>0</v>
      </c>
      <c r="EF33" s="61">
        <f t="shared" si="49"/>
        <v>0</v>
      </c>
      <c r="EG33" s="61">
        <f t="shared" si="49"/>
        <v>0</v>
      </c>
      <c r="EH33" s="61">
        <f t="shared" si="49"/>
        <v>0</v>
      </c>
      <c r="EI33" s="61">
        <f t="shared" si="49"/>
        <v>0</v>
      </c>
      <c r="EJ33" s="61">
        <f t="shared" si="49"/>
        <v>0</v>
      </c>
      <c r="EK33" s="61">
        <f t="shared" si="49"/>
        <v>0</v>
      </c>
      <c r="EL33" s="61">
        <f t="shared" si="49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36"/>
        <v>0</v>
      </c>
      <c r="FM33" s="61">
        <f t="shared" si="36"/>
        <v>0</v>
      </c>
      <c r="FN33" s="61">
        <f t="shared" si="36"/>
        <v>0</v>
      </c>
      <c r="FO33" s="61">
        <f t="shared" si="36"/>
        <v>0</v>
      </c>
      <c r="FP33" s="61">
        <f t="shared" si="36"/>
        <v>0</v>
      </c>
      <c r="FQ33" s="61">
        <f t="shared" si="36"/>
        <v>0</v>
      </c>
      <c r="FR33" s="61">
        <f t="shared" si="36"/>
        <v>0</v>
      </c>
      <c r="FS33" s="61">
        <f t="shared" si="36"/>
        <v>0</v>
      </c>
      <c r="FT33" s="4" t="str">
        <f t="shared" si="50"/>
        <v/>
      </c>
      <c r="FU33" s="4" t="str">
        <f t="shared" si="50"/>
        <v/>
      </c>
      <c r="FV33" s="4" t="str">
        <f t="shared" si="50"/>
        <v/>
      </c>
      <c r="FW33" s="4">
        <f t="shared" si="50"/>
        <v>0</v>
      </c>
      <c r="FX33" s="4" t="str">
        <f t="shared" si="50"/>
        <v/>
      </c>
      <c r="FY33" s="4" t="str">
        <f t="shared" si="50"/>
        <v/>
      </c>
      <c r="FZ33" s="4" t="str">
        <f t="shared" si="50"/>
        <v/>
      </c>
      <c r="GA33" s="4">
        <f t="shared" si="50"/>
        <v>0</v>
      </c>
      <c r="GB33" s="4" t="str">
        <f t="shared" si="50"/>
        <v/>
      </c>
      <c r="GC33" s="4" t="str">
        <f t="shared" si="47"/>
        <v/>
      </c>
      <c r="GD33" s="4" t="str">
        <f t="shared" si="47"/>
        <v/>
      </c>
      <c r="GE33" s="4" t="str">
        <f t="shared" si="47"/>
        <v/>
      </c>
      <c r="GF33" s="4" t="str">
        <f t="shared" si="47"/>
        <v/>
      </c>
      <c r="GG33" s="4" t="str">
        <f t="shared" si="47"/>
        <v/>
      </c>
      <c r="GH33" s="4" t="str">
        <f t="shared" si="47"/>
        <v/>
      </c>
      <c r="GI33" s="4" t="str">
        <f t="shared" si="47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2" t="s">
        <v>142</v>
      </c>
      <c r="C34" s="28" t="s">
        <v>143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8"/>
        <v/>
      </c>
      <c r="BQ34" s="4" t="str">
        <f t="shared" si="48"/>
        <v/>
      </c>
      <c r="BR34" s="4" t="str">
        <f t="shared" si="48"/>
        <v/>
      </c>
      <c r="BS34" s="4">
        <f t="shared" si="48"/>
        <v>0</v>
      </c>
      <c r="BT34" s="4" t="str">
        <f t="shared" si="48"/>
        <v/>
      </c>
      <c r="BU34" s="4">
        <f t="shared" si="48"/>
        <v>0</v>
      </c>
      <c r="BV34" s="4" t="str">
        <f t="shared" si="48"/>
        <v/>
      </c>
      <c r="BW34" s="4">
        <f t="shared" si="48"/>
        <v>0</v>
      </c>
      <c r="BX34" s="4" t="str">
        <f t="shared" si="48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2" t="s">
        <v>142</v>
      </c>
      <c r="DG34" s="28" t="s">
        <v>143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49"/>
        <v>0</v>
      </c>
      <c r="DX34" s="5">
        <f t="shared" si="49"/>
        <v>0</v>
      </c>
      <c r="DY34" s="5">
        <f t="shared" si="49"/>
        <v>0</v>
      </c>
      <c r="DZ34" s="5">
        <f t="shared" si="49"/>
        <v>0</v>
      </c>
      <c r="EA34" s="5">
        <f t="shared" si="49"/>
        <v>0</v>
      </c>
      <c r="EB34" s="5">
        <f t="shared" si="49"/>
        <v>0</v>
      </c>
      <c r="EC34" s="5">
        <f t="shared" si="49"/>
        <v>0</v>
      </c>
      <c r="ED34" s="5">
        <f t="shared" si="49"/>
        <v>0</v>
      </c>
      <c r="EE34" s="5">
        <f t="shared" si="49"/>
        <v>0</v>
      </c>
      <c r="EF34" s="61">
        <f t="shared" si="49"/>
        <v>0</v>
      </c>
      <c r="EG34" s="61">
        <f t="shared" si="49"/>
        <v>0</v>
      </c>
      <c r="EH34" s="61">
        <f t="shared" si="49"/>
        <v>0</v>
      </c>
      <c r="EI34" s="61">
        <f t="shared" si="49"/>
        <v>0</v>
      </c>
      <c r="EJ34" s="61">
        <f t="shared" si="49"/>
        <v>0</v>
      </c>
      <c r="EK34" s="61">
        <f t="shared" si="49"/>
        <v>0</v>
      </c>
      <c r="EL34" s="61">
        <f t="shared" si="49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36"/>
        <v>0</v>
      </c>
      <c r="FM34" s="61">
        <f t="shared" si="36"/>
        <v>0</v>
      </c>
      <c r="FN34" s="61">
        <f t="shared" si="36"/>
        <v>0</v>
      </c>
      <c r="FO34" s="61">
        <f t="shared" si="36"/>
        <v>0</v>
      </c>
      <c r="FP34" s="61">
        <f t="shared" si="36"/>
        <v>0</v>
      </c>
      <c r="FQ34" s="61">
        <f t="shared" si="36"/>
        <v>0</v>
      </c>
      <c r="FR34" s="61">
        <f t="shared" si="36"/>
        <v>0</v>
      </c>
      <c r="FS34" s="61">
        <f t="shared" si="36"/>
        <v>0</v>
      </c>
      <c r="FT34" s="4" t="str">
        <f t="shared" si="50"/>
        <v/>
      </c>
      <c r="FU34" s="4" t="str">
        <f t="shared" si="50"/>
        <v/>
      </c>
      <c r="FV34" s="4" t="str">
        <f t="shared" si="50"/>
        <v/>
      </c>
      <c r="FW34" s="4">
        <f t="shared" si="50"/>
        <v>0</v>
      </c>
      <c r="FX34" s="4" t="str">
        <f t="shared" si="50"/>
        <v/>
      </c>
      <c r="FY34" s="4" t="str">
        <f t="shared" si="50"/>
        <v/>
      </c>
      <c r="FZ34" s="4" t="str">
        <f t="shared" si="50"/>
        <v/>
      </c>
      <c r="GA34" s="4">
        <f t="shared" si="50"/>
        <v>0</v>
      </c>
      <c r="GB34" s="4" t="str">
        <f t="shared" si="50"/>
        <v/>
      </c>
      <c r="GC34" s="4" t="str">
        <f t="shared" si="47"/>
        <v/>
      </c>
      <c r="GD34" s="4" t="str">
        <f t="shared" si="47"/>
        <v/>
      </c>
      <c r="GE34" s="4" t="str">
        <f t="shared" si="47"/>
        <v/>
      </c>
      <c r="GF34" s="4" t="str">
        <f t="shared" si="47"/>
        <v/>
      </c>
      <c r="GG34" s="4" t="str">
        <f t="shared" si="47"/>
        <v/>
      </c>
      <c r="GH34" s="4" t="str">
        <f t="shared" si="47"/>
        <v/>
      </c>
      <c r="GI34" s="4" t="str">
        <f t="shared" si="47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98" t="s">
        <v>144</v>
      </c>
      <c r="C35" s="28" t="s">
        <v>145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8"/>
        <v/>
      </c>
      <c r="BQ35" s="4" t="str">
        <f t="shared" si="48"/>
        <v/>
      </c>
      <c r="BR35" s="4" t="str">
        <f t="shared" si="48"/>
        <v/>
      </c>
      <c r="BS35" s="4">
        <f t="shared" si="48"/>
        <v>0</v>
      </c>
      <c r="BT35" s="4" t="str">
        <f t="shared" si="48"/>
        <v/>
      </c>
      <c r="BU35" s="4">
        <f t="shared" si="48"/>
        <v>0</v>
      </c>
      <c r="BV35" s="4" t="str">
        <f t="shared" si="48"/>
        <v/>
      </c>
      <c r="BW35" s="4">
        <f t="shared" si="48"/>
        <v>0</v>
      </c>
      <c r="BX35" s="4" t="str">
        <f t="shared" si="48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si="38"/>
        <v/>
      </c>
      <c r="CW35" s="4" t="str">
        <f t="shared" si="38"/>
        <v/>
      </c>
      <c r="CX35" s="4" t="str">
        <f t="shared" si="38"/>
        <v/>
      </c>
      <c r="CY35" s="4" t="str">
        <f t="shared" si="38"/>
        <v/>
      </c>
      <c r="CZ35" s="4" t="str">
        <f t="shared" si="38"/>
        <v/>
      </c>
      <c r="DA35" s="4" t="str">
        <f t="shared" si="38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98" t="s">
        <v>144</v>
      </c>
      <c r="DG35" s="28" t="s">
        <v>145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49"/>
        <v>0</v>
      </c>
      <c r="DX35" s="5">
        <f t="shared" si="49"/>
        <v>0</v>
      </c>
      <c r="DY35" s="5">
        <f t="shared" si="49"/>
        <v>0</v>
      </c>
      <c r="DZ35" s="5">
        <f t="shared" si="49"/>
        <v>0</v>
      </c>
      <c r="EA35" s="5">
        <f t="shared" si="49"/>
        <v>0</v>
      </c>
      <c r="EB35" s="5">
        <f t="shared" si="49"/>
        <v>0</v>
      </c>
      <c r="EC35" s="5">
        <f t="shared" si="49"/>
        <v>0</v>
      </c>
      <c r="ED35" s="5">
        <f t="shared" si="49"/>
        <v>0</v>
      </c>
      <c r="EE35" s="5">
        <f t="shared" si="49"/>
        <v>0</v>
      </c>
      <c r="EF35" s="61">
        <f t="shared" si="49"/>
        <v>0</v>
      </c>
      <c r="EG35" s="61">
        <f t="shared" si="49"/>
        <v>0</v>
      </c>
      <c r="EH35" s="61">
        <f t="shared" si="49"/>
        <v>0</v>
      </c>
      <c r="EI35" s="61">
        <f t="shared" si="49"/>
        <v>0</v>
      </c>
      <c r="EJ35" s="61">
        <f t="shared" si="49"/>
        <v>0</v>
      </c>
      <c r="EK35" s="61">
        <f t="shared" si="49"/>
        <v>0</v>
      </c>
      <c r="EL35" s="61">
        <f t="shared" si="49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36"/>
        <v>0</v>
      </c>
      <c r="FM35" s="61">
        <f t="shared" si="36"/>
        <v>0</v>
      </c>
      <c r="FN35" s="61">
        <f t="shared" si="36"/>
        <v>0</v>
      </c>
      <c r="FO35" s="61">
        <f t="shared" si="36"/>
        <v>0</v>
      </c>
      <c r="FP35" s="61">
        <f t="shared" si="36"/>
        <v>0</v>
      </c>
      <c r="FQ35" s="61">
        <f t="shared" si="36"/>
        <v>0</v>
      </c>
      <c r="FR35" s="61">
        <f t="shared" si="36"/>
        <v>0</v>
      </c>
      <c r="FS35" s="61">
        <f t="shared" si="36"/>
        <v>0</v>
      </c>
      <c r="FT35" s="4" t="str">
        <f t="shared" si="50"/>
        <v/>
      </c>
      <c r="FU35" s="4" t="str">
        <f t="shared" si="50"/>
        <v/>
      </c>
      <c r="FV35" s="4" t="str">
        <f t="shared" si="50"/>
        <v/>
      </c>
      <c r="FW35" s="4">
        <f t="shared" si="50"/>
        <v>0</v>
      </c>
      <c r="FX35" s="4" t="str">
        <f t="shared" si="50"/>
        <v/>
      </c>
      <c r="FY35" s="4" t="str">
        <f t="shared" si="50"/>
        <v/>
      </c>
      <c r="FZ35" s="4" t="str">
        <f t="shared" si="50"/>
        <v/>
      </c>
      <c r="GA35" s="4">
        <f t="shared" si="50"/>
        <v>0</v>
      </c>
      <c r="GB35" s="4" t="str">
        <f t="shared" si="50"/>
        <v/>
      </c>
      <c r="GC35" s="4" t="str">
        <f t="shared" si="47"/>
        <v/>
      </c>
      <c r="GD35" s="4" t="str">
        <f t="shared" si="47"/>
        <v/>
      </c>
      <c r="GE35" s="4" t="str">
        <f t="shared" si="47"/>
        <v/>
      </c>
      <c r="GF35" s="4" t="str">
        <f t="shared" si="47"/>
        <v/>
      </c>
      <c r="GG35" s="4" t="str">
        <f t="shared" si="47"/>
        <v/>
      </c>
      <c r="GH35" s="4" t="str">
        <f t="shared" si="47"/>
        <v/>
      </c>
      <c r="GI35" s="4" t="str">
        <f t="shared" si="47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si="39"/>
        <v/>
      </c>
      <c r="HA35" s="4" t="str">
        <f t="shared" si="39"/>
        <v/>
      </c>
      <c r="HB35" s="4" t="str">
        <f t="shared" si="39"/>
        <v/>
      </c>
      <c r="HC35" s="4" t="str">
        <f t="shared" si="39"/>
        <v/>
      </c>
      <c r="HD35" s="4" t="str">
        <f t="shared" si="39"/>
        <v/>
      </c>
      <c r="HE35" s="4" t="str">
        <f t="shared" si="39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99"/>
      <c r="C36" s="28" t="s">
        <v>114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8"/>
        <v/>
      </c>
      <c r="BQ36" s="4" t="str">
        <f t="shared" si="48"/>
        <v/>
      </c>
      <c r="BR36" s="4" t="str">
        <f t="shared" si="48"/>
        <v/>
      </c>
      <c r="BS36" s="4">
        <f t="shared" si="48"/>
        <v>0</v>
      </c>
      <c r="BT36" s="4" t="str">
        <f t="shared" si="48"/>
        <v/>
      </c>
      <c r="BU36" s="4">
        <f t="shared" si="48"/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38"/>
        <v/>
      </c>
      <c r="CW36" s="4" t="str">
        <f t="shared" si="38"/>
        <v/>
      </c>
      <c r="CX36" s="4" t="str">
        <f t="shared" si="38"/>
        <v/>
      </c>
      <c r="CY36" s="4" t="str">
        <f t="shared" si="38"/>
        <v/>
      </c>
      <c r="CZ36" s="4" t="str">
        <f t="shared" si="38"/>
        <v/>
      </c>
      <c r="DA36" s="4" t="str">
        <f t="shared" si="38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99"/>
      <c r="DG36" s="28" t="s">
        <v>114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49"/>
        <v>0</v>
      </c>
      <c r="DX36" s="5">
        <f t="shared" si="49"/>
        <v>0</v>
      </c>
      <c r="DY36" s="5">
        <f t="shared" si="49"/>
        <v>0</v>
      </c>
      <c r="DZ36" s="5">
        <f t="shared" si="49"/>
        <v>0</v>
      </c>
      <c r="EA36" s="5">
        <f t="shared" si="49"/>
        <v>0</v>
      </c>
      <c r="EB36" s="5">
        <f t="shared" si="49"/>
        <v>0</v>
      </c>
      <c r="EC36" s="5">
        <f t="shared" si="49"/>
        <v>0</v>
      </c>
      <c r="ED36" s="5">
        <f t="shared" si="49"/>
        <v>0</v>
      </c>
      <c r="EE36" s="5">
        <f t="shared" si="49"/>
        <v>0</v>
      </c>
      <c r="EF36" s="61">
        <f t="shared" si="49"/>
        <v>0</v>
      </c>
      <c r="EG36" s="61">
        <f t="shared" si="49"/>
        <v>0</v>
      </c>
      <c r="EH36" s="61">
        <f t="shared" si="49"/>
        <v>0</v>
      </c>
      <c r="EI36" s="61">
        <f t="shared" si="49"/>
        <v>0</v>
      </c>
      <c r="EJ36" s="61">
        <f t="shared" si="49"/>
        <v>0</v>
      </c>
      <c r="EK36" s="61">
        <f t="shared" si="49"/>
        <v>0</v>
      </c>
      <c r="EL36" s="61">
        <f t="shared" si="49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36"/>
        <v>0</v>
      </c>
      <c r="FM36" s="61">
        <f t="shared" si="36"/>
        <v>0</v>
      </c>
      <c r="FN36" s="61">
        <f t="shared" si="36"/>
        <v>0</v>
      </c>
      <c r="FO36" s="61">
        <f t="shared" si="36"/>
        <v>0</v>
      </c>
      <c r="FP36" s="61">
        <f t="shared" si="36"/>
        <v>0</v>
      </c>
      <c r="FQ36" s="61">
        <f t="shared" si="36"/>
        <v>0</v>
      </c>
      <c r="FR36" s="61">
        <f t="shared" si="36"/>
        <v>0</v>
      </c>
      <c r="FS36" s="61">
        <f t="shared" si="36"/>
        <v>0</v>
      </c>
      <c r="FT36" s="4" t="str">
        <f t="shared" si="50"/>
        <v/>
      </c>
      <c r="FU36" s="4" t="str">
        <f t="shared" si="50"/>
        <v/>
      </c>
      <c r="FV36" s="4" t="str">
        <f t="shared" si="50"/>
        <v/>
      </c>
      <c r="FW36" s="4">
        <f t="shared" si="50"/>
        <v>0</v>
      </c>
      <c r="FX36" s="4" t="str">
        <f t="shared" si="50"/>
        <v/>
      </c>
      <c r="FY36" s="4" t="str">
        <f t="shared" si="50"/>
        <v/>
      </c>
      <c r="FZ36" s="4" t="str">
        <f t="shared" si="50"/>
        <v/>
      </c>
      <c r="GA36" s="4">
        <f t="shared" si="50"/>
        <v>0</v>
      </c>
      <c r="GB36" s="4" t="str">
        <f t="shared" si="50"/>
        <v/>
      </c>
      <c r="GC36" s="4" t="str">
        <f t="shared" si="47"/>
        <v/>
      </c>
      <c r="GD36" s="4" t="str">
        <f t="shared" si="47"/>
        <v/>
      </c>
      <c r="GE36" s="4" t="str">
        <f t="shared" si="47"/>
        <v/>
      </c>
      <c r="GF36" s="4" t="str">
        <f t="shared" si="47"/>
        <v/>
      </c>
      <c r="GG36" s="4" t="str">
        <f t="shared" si="47"/>
        <v/>
      </c>
      <c r="GH36" s="4" t="str">
        <f t="shared" si="47"/>
        <v/>
      </c>
      <c r="GI36" s="4" t="str">
        <f t="shared" si="47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39"/>
        <v/>
      </c>
      <c r="HA36" s="4" t="str">
        <f t="shared" si="39"/>
        <v/>
      </c>
      <c r="HB36" s="4" t="str">
        <f t="shared" si="39"/>
        <v/>
      </c>
      <c r="HC36" s="4" t="str">
        <f t="shared" si="39"/>
        <v/>
      </c>
      <c r="HD36" s="4" t="str">
        <f t="shared" si="39"/>
        <v/>
      </c>
      <c r="HE36" s="4" t="str">
        <f t="shared" si="39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99"/>
      <c r="C37" s="28" t="s">
        <v>126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38"/>
        <v/>
      </c>
      <c r="CW37" s="4" t="str">
        <f t="shared" si="38"/>
        <v/>
      </c>
      <c r="CX37" s="4" t="str">
        <f t="shared" si="38"/>
        <v/>
      </c>
      <c r="CY37" s="4" t="str">
        <f t="shared" si="38"/>
        <v/>
      </c>
      <c r="CZ37" s="4" t="str">
        <f t="shared" si="38"/>
        <v/>
      </c>
      <c r="DA37" s="4" t="str">
        <f t="shared" si="38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99"/>
      <c r="DG37" s="28" t="s">
        <v>126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49"/>
        <v>0</v>
      </c>
      <c r="DX37" s="5">
        <f t="shared" si="49"/>
        <v>0</v>
      </c>
      <c r="DY37" s="5">
        <f t="shared" si="49"/>
        <v>0</v>
      </c>
      <c r="DZ37" s="5">
        <f t="shared" si="49"/>
        <v>0</v>
      </c>
      <c r="EA37" s="5">
        <f t="shared" si="49"/>
        <v>0</v>
      </c>
      <c r="EB37" s="5">
        <f t="shared" si="49"/>
        <v>0</v>
      </c>
      <c r="EC37" s="5">
        <f t="shared" si="49"/>
        <v>0</v>
      </c>
      <c r="ED37" s="5">
        <f t="shared" si="49"/>
        <v>0</v>
      </c>
      <c r="EE37" s="5">
        <f t="shared" si="49"/>
        <v>0</v>
      </c>
      <c r="EF37" s="61">
        <f t="shared" si="49"/>
        <v>0</v>
      </c>
      <c r="EG37" s="61">
        <f t="shared" si="49"/>
        <v>0</v>
      </c>
      <c r="EH37" s="61">
        <f t="shared" si="49"/>
        <v>0</v>
      </c>
      <c r="EI37" s="61">
        <f t="shared" si="49"/>
        <v>0</v>
      </c>
      <c r="EJ37" s="61">
        <f t="shared" si="49"/>
        <v>0</v>
      </c>
      <c r="EK37" s="61">
        <f t="shared" si="49"/>
        <v>0</v>
      </c>
      <c r="EL37" s="61">
        <f t="shared" si="49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36"/>
        <v>0</v>
      </c>
      <c r="FM37" s="61">
        <f t="shared" si="36"/>
        <v>0</v>
      </c>
      <c r="FN37" s="61">
        <f t="shared" si="36"/>
        <v>0</v>
      </c>
      <c r="FO37" s="61">
        <f t="shared" si="36"/>
        <v>0</v>
      </c>
      <c r="FP37" s="61">
        <f t="shared" si="36"/>
        <v>0</v>
      </c>
      <c r="FQ37" s="61">
        <f t="shared" si="36"/>
        <v>0</v>
      </c>
      <c r="FR37" s="61">
        <f t="shared" si="36"/>
        <v>0</v>
      </c>
      <c r="FS37" s="61">
        <f t="shared" si="36"/>
        <v>0</v>
      </c>
      <c r="FT37" s="4" t="str">
        <f t="shared" si="50"/>
        <v/>
      </c>
      <c r="FU37" s="4" t="str">
        <f t="shared" si="50"/>
        <v/>
      </c>
      <c r="FV37" s="4" t="str">
        <f t="shared" si="50"/>
        <v/>
      </c>
      <c r="FW37" s="4">
        <f t="shared" si="50"/>
        <v>0</v>
      </c>
      <c r="FX37" s="4" t="str">
        <f t="shared" si="50"/>
        <v/>
      </c>
      <c r="FY37" s="4" t="str">
        <f t="shared" si="50"/>
        <v/>
      </c>
      <c r="FZ37" s="4" t="str">
        <f t="shared" si="50"/>
        <v/>
      </c>
      <c r="GA37" s="4">
        <f t="shared" si="50"/>
        <v>0</v>
      </c>
      <c r="GB37" s="4" t="str">
        <f t="shared" si="50"/>
        <v/>
      </c>
      <c r="GC37" s="4" t="str">
        <f t="shared" si="47"/>
        <v/>
      </c>
      <c r="GD37" s="4" t="str">
        <f t="shared" si="47"/>
        <v/>
      </c>
      <c r="GE37" s="4" t="str">
        <f t="shared" si="47"/>
        <v/>
      </c>
      <c r="GF37" s="4" t="str">
        <f t="shared" si="47"/>
        <v/>
      </c>
      <c r="GG37" s="4" t="str">
        <f t="shared" si="47"/>
        <v/>
      </c>
      <c r="GH37" s="4" t="str">
        <f t="shared" si="47"/>
        <v/>
      </c>
      <c r="GI37" s="4" t="str">
        <f t="shared" si="47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39"/>
        <v/>
      </c>
      <c r="HA37" s="4" t="str">
        <f t="shared" si="39"/>
        <v/>
      </c>
      <c r="HB37" s="4" t="str">
        <f t="shared" si="39"/>
        <v/>
      </c>
      <c r="HC37" s="4" t="str">
        <f t="shared" si="39"/>
        <v/>
      </c>
      <c r="HD37" s="4" t="str">
        <f t="shared" si="39"/>
        <v/>
      </c>
      <c r="HE37" s="4" t="str">
        <f t="shared" si="39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00"/>
      <c r="C38" s="28" t="s">
        <v>124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38"/>
        <v/>
      </c>
      <c r="CW38" s="4" t="str">
        <f t="shared" si="38"/>
        <v/>
      </c>
      <c r="CX38" s="4" t="str">
        <f t="shared" si="38"/>
        <v/>
      </c>
      <c r="CY38" s="4" t="str">
        <f t="shared" si="38"/>
        <v/>
      </c>
      <c r="CZ38" s="4" t="str">
        <f t="shared" si="38"/>
        <v/>
      </c>
      <c r="DA38" s="4" t="str">
        <f t="shared" si="38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00"/>
      <c r="DG38" s="28" t="s">
        <v>124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49"/>
        <v>0</v>
      </c>
      <c r="DX38" s="5">
        <f t="shared" si="49"/>
        <v>0</v>
      </c>
      <c r="DY38" s="5">
        <f t="shared" si="49"/>
        <v>0</v>
      </c>
      <c r="DZ38" s="5">
        <f t="shared" si="49"/>
        <v>0</v>
      </c>
      <c r="EA38" s="5">
        <f t="shared" si="49"/>
        <v>0</v>
      </c>
      <c r="EB38" s="5">
        <f t="shared" si="49"/>
        <v>0</v>
      </c>
      <c r="EC38" s="5">
        <f t="shared" si="49"/>
        <v>0</v>
      </c>
      <c r="ED38" s="5">
        <f t="shared" si="49"/>
        <v>0</v>
      </c>
      <c r="EE38" s="5">
        <f t="shared" si="49"/>
        <v>0</v>
      </c>
      <c r="EF38" s="61">
        <f t="shared" si="49"/>
        <v>0</v>
      </c>
      <c r="EG38" s="61">
        <f t="shared" si="49"/>
        <v>0</v>
      </c>
      <c r="EH38" s="61">
        <f t="shared" si="49"/>
        <v>0</v>
      </c>
      <c r="EI38" s="61">
        <f t="shared" si="49"/>
        <v>0</v>
      </c>
      <c r="EJ38" s="61">
        <f t="shared" si="49"/>
        <v>0</v>
      </c>
      <c r="EK38" s="61">
        <f t="shared" si="49"/>
        <v>0</v>
      </c>
      <c r="EL38" s="61">
        <f t="shared" si="49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36"/>
        <v>0</v>
      </c>
      <c r="FM38" s="61">
        <f t="shared" si="36"/>
        <v>0</v>
      </c>
      <c r="FN38" s="61">
        <f t="shared" si="36"/>
        <v>0</v>
      </c>
      <c r="FO38" s="61">
        <f t="shared" si="36"/>
        <v>0</v>
      </c>
      <c r="FP38" s="61">
        <f t="shared" si="36"/>
        <v>0</v>
      </c>
      <c r="FQ38" s="61">
        <f t="shared" si="36"/>
        <v>0</v>
      </c>
      <c r="FR38" s="61">
        <f t="shared" si="36"/>
        <v>0</v>
      </c>
      <c r="FS38" s="61">
        <f t="shared" si="36"/>
        <v>0</v>
      </c>
      <c r="FT38" s="4" t="str">
        <f t="shared" si="50"/>
        <v/>
      </c>
      <c r="FU38" s="4" t="str">
        <f t="shared" si="50"/>
        <v/>
      </c>
      <c r="FV38" s="4" t="str">
        <f t="shared" si="50"/>
        <v/>
      </c>
      <c r="FW38" s="4">
        <f t="shared" si="50"/>
        <v>0</v>
      </c>
      <c r="FX38" s="4" t="str">
        <f t="shared" si="50"/>
        <v/>
      </c>
      <c r="FY38" s="4" t="str">
        <f t="shared" si="50"/>
        <v/>
      </c>
      <c r="FZ38" s="4" t="str">
        <f t="shared" si="50"/>
        <v/>
      </c>
      <c r="GA38" s="4">
        <f t="shared" si="50"/>
        <v>0</v>
      </c>
      <c r="GB38" s="4" t="str">
        <f t="shared" si="50"/>
        <v/>
      </c>
      <c r="GC38" s="4" t="str">
        <f t="shared" si="47"/>
        <v/>
      </c>
      <c r="GD38" s="4" t="str">
        <f t="shared" si="47"/>
        <v/>
      </c>
      <c r="GE38" s="4" t="str">
        <f t="shared" si="47"/>
        <v/>
      </c>
      <c r="GF38" s="4" t="str">
        <f t="shared" si="47"/>
        <v/>
      </c>
      <c r="GG38" s="4" t="str">
        <f t="shared" si="47"/>
        <v/>
      </c>
      <c r="GH38" s="4" t="str">
        <f t="shared" si="47"/>
        <v/>
      </c>
      <c r="GI38" s="4" t="str">
        <f t="shared" si="47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39"/>
        <v/>
      </c>
      <c r="HA38" s="4" t="str">
        <f t="shared" si="39"/>
        <v/>
      </c>
      <c r="HB38" s="4" t="str">
        <f t="shared" si="39"/>
        <v/>
      </c>
      <c r="HC38" s="4" t="str">
        <f t="shared" si="39"/>
        <v/>
      </c>
      <c r="HD38" s="4" t="str">
        <f t="shared" si="39"/>
        <v/>
      </c>
      <c r="HE38" s="4" t="str">
        <f t="shared" si="39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95" t="s">
        <v>146</v>
      </c>
      <c r="C39" s="28" t="s">
        <v>147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38"/>
        <v/>
      </c>
      <c r="CW39" s="4" t="str">
        <f t="shared" si="38"/>
        <v/>
      </c>
      <c r="CX39" s="4" t="str">
        <f t="shared" si="38"/>
        <v/>
      </c>
      <c r="CY39" s="4" t="str">
        <f t="shared" si="38"/>
        <v/>
      </c>
      <c r="CZ39" s="4" t="str">
        <f t="shared" si="38"/>
        <v/>
      </c>
      <c r="DA39" s="4" t="str">
        <f t="shared" si="38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95" t="s">
        <v>146</v>
      </c>
      <c r="DG39" s="28" t="s">
        <v>147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49"/>
        <v>0</v>
      </c>
      <c r="DX39" s="5">
        <f t="shared" si="49"/>
        <v>0</v>
      </c>
      <c r="DY39" s="5">
        <f t="shared" si="49"/>
        <v>0</v>
      </c>
      <c r="DZ39" s="5">
        <f t="shared" si="49"/>
        <v>0</v>
      </c>
      <c r="EA39" s="5">
        <f t="shared" si="49"/>
        <v>0</v>
      </c>
      <c r="EB39" s="5">
        <f t="shared" si="49"/>
        <v>0</v>
      </c>
      <c r="EC39" s="5">
        <f t="shared" si="49"/>
        <v>0</v>
      </c>
      <c r="ED39" s="5">
        <f t="shared" si="49"/>
        <v>0</v>
      </c>
      <c r="EE39" s="5">
        <f t="shared" si="49"/>
        <v>0</v>
      </c>
      <c r="EF39" s="61">
        <f t="shared" si="49"/>
        <v>0</v>
      </c>
      <c r="EG39" s="61">
        <f t="shared" si="49"/>
        <v>0</v>
      </c>
      <c r="EH39" s="61">
        <f t="shared" si="49"/>
        <v>0</v>
      </c>
      <c r="EI39" s="61">
        <f t="shared" si="49"/>
        <v>0</v>
      </c>
      <c r="EJ39" s="61">
        <f t="shared" si="49"/>
        <v>0</v>
      </c>
      <c r="EK39" s="61">
        <f t="shared" si="49"/>
        <v>0</v>
      </c>
      <c r="EL39" s="61">
        <f t="shared" si="49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36"/>
        <v>0</v>
      </c>
      <c r="FM39" s="61">
        <f t="shared" si="36"/>
        <v>0</v>
      </c>
      <c r="FN39" s="61">
        <f t="shared" si="36"/>
        <v>0</v>
      </c>
      <c r="FO39" s="61">
        <f t="shared" si="36"/>
        <v>0</v>
      </c>
      <c r="FP39" s="61">
        <f t="shared" si="36"/>
        <v>0</v>
      </c>
      <c r="FQ39" s="61">
        <f t="shared" si="36"/>
        <v>0</v>
      </c>
      <c r="FR39" s="61">
        <f t="shared" si="36"/>
        <v>0</v>
      </c>
      <c r="FS39" s="61">
        <f t="shared" si="36"/>
        <v>0</v>
      </c>
      <c r="FT39" s="4" t="str">
        <f t="shared" si="50"/>
        <v/>
      </c>
      <c r="FU39" s="4" t="str">
        <f t="shared" si="50"/>
        <v/>
      </c>
      <c r="FV39" s="4" t="str">
        <f t="shared" si="50"/>
        <v/>
      </c>
      <c r="FW39" s="4">
        <f t="shared" si="50"/>
        <v>0</v>
      </c>
      <c r="FX39" s="4" t="str">
        <f t="shared" si="50"/>
        <v/>
      </c>
      <c r="FY39" s="4" t="str">
        <f t="shared" si="50"/>
        <v/>
      </c>
      <c r="FZ39" s="4" t="str">
        <f t="shared" si="50"/>
        <v/>
      </c>
      <c r="GA39" s="4">
        <f t="shared" si="50"/>
        <v>0</v>
      </c>
      <c r="GB39" s="4" t="str">
        <f t="shared" si="50"/>
        <v/>
      </c>
      <c r="GC39" s="4" t="str">
        <f t="shared" si="47"/>
        <v/>
      </c>
      <c r="GD39" s="4" t="str">
        <f t="shared" si="47"/>
        <v/>
      </c>
      <c r="GE39" s="4" t="str">
        <f t="shared" si="47"/>
        <v/>
      </c>
      <c r="GF39" s="4" t="str">
        <f t="shared" si="47"/>
        <v/>
      </c>
      <c r="GG39" s="4" t="str">
        <f t="shared" si="47"/>
        <v/>
      </c>
      <c r="GH39" s="4" t="str">
        <f t="shared" si="47"/>
        <v/>
      </c>
      <c r="GI39" s="4" t="str">
        <f t="shared" si="47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39"/>
        <v/>
      </c>
      <c r="HA39" s="4" t="str">
        <f t="shared" si="39"/>
        <v/>
      </c>
      <c r="HB39" s="4" t="str">
        <f t="shared" si="39"/>
        <v/>
      </c>
      <c r="HC39" s="4" t="str">
        <f t="shared" si="39"/>
        <v/>
      </c>
      <c r="HD39" s="4" t="str">
        <f t="shared" si="39"/>
        <v/>
      </c>
      <c r="HE39" s="4" t="str">
        <f t="shared" si="39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96"/>
      <c r="C40" s="28" t="s">
        <v>124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103" si="51">IF(ISERROR(BG40/AO40*100),"",(BG40/AO40*100))</f>
        <v/>
      </c>
      <c r="CV40" s="4" t="str">
        <f t="shared" si="38"/>
        <v/>
      </c>
      <c r="CW40" s="4" t="str">
        <f t="shared" si="38"/>
        <v/>
      </c>
      <c r="CX40" s="4" t="str">
        <f t="shared" si="38"/>
        <v/>
      </c>
      <c r="CY40" s="4" t="str">
        <f t="shared" si="38"/>
        <v/>
      </c>
      <c r="CZ40" s="4" t="str">
        <f t="shared" si="38"/>
        <v/>
      </c>
      <c r="DA40" s="4" t="str">
        <f t="shared" si="38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96"/>
      <c r="DG40" s="28" t="s">
        <v>124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49"/>
        <v>0</v>
      </c>
      <c r="DX40" s="5">
        <f t="shared" si="49"/>
        <v>0</v>
      </c>
      <c r="DY40" s="5">
        <f t="shared" si="49"/>
        <v>0</v>
      </c>
      <c r="DZ40" s="5">
        <f t="shared" si="49"/>
        <v>0</v>
      </c>
      <c r="EA40" s="5">
        <f t="shared" si="49"/>
        <v>0</v>
      </c>
      <c r="EB40" s="5">
        <f t="shared" si="49"/>
        <v>0</v>
      </c>
      <c r="EC40" s="5">
        <f t="shared" si="49"/>
        <v>0</v>
      </c>
      <c r="ED40" s="5">
        <f t="shared" si="49"/>
        <v>0</v>
      </c>
      <c r="EE40" s="5">
        <f t="shared" si="49"/>
        <v>0</v>
      </c>
      <c r="EF40" s="61">
        <f t="shared" si="49"/>
        <v>0</v>
      </c>
      <c r="EG40" s="61">
        <f t="shared" si="49"/>
        <v>0</v>
      </c>
      <c r="EH40" s="61">
        <f t="shared" si="49"/>
        <v>0</v>
      </c>
      <c r="EI40" s="61">
        <f t="shared" si="49"/>
        <v>0</v>
      </c>
      <c r="EJ40" s="61">
        <f t="shared" si="49"/>
        <v>0</v>
      </c>
      <c r="EK40" s="61">
        <f t="shared" si="49"/>
        <v>0</v>
      </c>
      <c r="EL40" s="61">
        <f t="shared" si="49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36"/>
        <v>0</v>
      </c>
      <c r="FM40" s="61">
        <f t="shared" si="36"/>
        <v>0</v>
      </c>
      <c r="FN40" s="61">
        <f t="shared" si="36"/>
        <v>0</v>
      </c>
      <c r="FO40" s="61">
        <f t="shared" si="36"/>
        <v>0</v>
      </c>
      <c r="FP40" s="61">
        <f t="shared" si="36"/>
        <v>0</v>
      </c>
      <c r="FQ40" s="61">
        <f t="shared" si="36"/>
        <v>0</v>
      </c>
      <c r="FR40" s="61">
        <f t="shared" si="36"/>
        <v>0</v>
      </c>
      <c r="FS40" s="61">
        <f t="shared" si="36"/>
        <v>0</v>
      </c>
      <c r="FT40" s="4" t="str">
        <f t="shared" si="50"/>
        <v/>
      </c>
      <c r="FU40" s="4" t="str">
        <f t="shared" si="50"/>
        <v/>
      </c>
      <c r="FV40" s="4" t="str">
        <f t="shared" si="50"/>
        <v/>
      </c>
      <c r="FW40" s="4">
        <f t="shared" si="50"/>
        <v>0</v>
      </c>
      <c r="FX40" s="4" t="str">
        <f t="shared" si="50"/>
        <v/>
      </c>
      <c r="FY40" s="4" t="str">
        <f t="shared" si="50"/>
        <v/>
      </c>
      <c r="FZ40" s="4" t="str">
        <f t="shared" si="50"/>
        <v/>
      </c>
      <c r="GA40" s="4">
        <f t="shared" si="50"/>
        <v>0</v>
      </c>
      <c r="GB40" s="4" t="str">
        <f t="shared" si="50"/>
        <v/>
      </c>
      <c r="GC40" s="4" t="str">
        <f t="shared" si="47"/>
        <v/>
      </c>
      <c r="GD40" s="4" t="str">
        <f t="shared" si="47"/>
        <v/>
      </c>
      <c r="GE40" s="4" t="str">
        <f t="shared" si="47"/>
        <v/>
      </c>
      <c r="GF40" s="4" t="str">
        <f t="shared" si="47"/>
        <v/>
      </c>
      <c r="GG40" s="4" t="str">
        <f t="shared" si="47"/>
        <v/>
      </c>
      <c r="GH40" s="4" t="str">
        <f t="shared" si="47"/>
        <v/>
      </c>
      <c r="GI40" s="4" t="str">
        <f t="shared" si="47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103" si="52">IF(ISERROR(FK40/ES40*100),"",(FK40/ES40*100))</f>
        <v/>
      </c>
      <c r="GZ40" s="4" t="str">
        <f t="shared" si="39"/>
        <v/>
      </c>
      <c r="HA40" s="4" t="str">
        <f t="shared" si="39"/>
        <v/>
      </c>
      <c r="HB40" s="4" t="str">
        <f t="shared" si="39"/>
        <v/>
      </c>
      <c r="HC40" s="4" t="str">
        <f t="shared" si="39"/>
        <v/>
      </c>
      <c r="HD40" s="4" t="str">
        <f t="shared" si="39"/>
        <v/>
      </c>
      <c r="HE40" s="4" t="str">
        <f t="shared" si="39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95" t="s">
        <v>148</v>
      </c>
      <c r="C41" s="28" t="s">
        <v>124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1"/>
        <v/>
      </c>
      <c r="CL41" s="4" t="str">
        <f t="shared" si="51"/>
        <v/>
      </c>
      <c r="CM41" s="4" t="str">
        <f t="shared" si="51"/>
        <v/>
      </c>
      <c r="CN41" s="4" t="str">
        <f t="shared" si="51"/>
        <v/>
      </c>
      <c r="CO41" s="4" t="str">
        <f t="shared" si="51"/>
        <v/>
      </c>
      <c r="CP41" s="4" t="str">
        <f t="shared" si="51"/>
        <v/>
      </c>
      <c r="CQ41" s="4" t="str">
        <f t="shared" si="51"/>
        <v/>
      </c>
      <c r="CR41" s="4" t="str">
        <f t="shared" si="51"/>
        <v/>
      </c>
      <c r="CS41" s="4" t="str">
        <f t="shared" si="51"/>
        <v/>
      </c>
      <c r="CT41" s="4" t="str">
        <f t="shared" si="51"/>
        <v/>
      </c>
      <c r="CU41" s="4" t="str">
        <f t="shared" si="51"/>
        <v/>
      </c>
      <c r="CV41" s="4" t="str">
        <f t="shared" si="38"/>
        <v/>
      </c>
      <c r="CW41" s="4" t="str">
        <f t="shared" si="38"/>
        <v/>
      </c>
      <c r="CX41" s="4" t="str">
        <f t="shared" si="38"/>
        <v/>
      </c>
      <c r="CY41" s="4" t="str">
        <f t="shared" si="38"/>
        <v/>
      </c>
      <c r="CZ41" s="4" t="str">
        <f t="shared" si="38"/>
        <v/>
      </c>
      <c r="DA41" s="4" t="str">
        <f t="shared" si="38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95" t="s">
        <v>148</v>
      </c>
      <c r="DG41" s="28" t="s">
        <v>124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49"/>
        <v>0</v>
      </c>
      <c r="DX41" s="5">
        <f t="shared" si="49"/>
        <v>0</v>
      </c>
      <c r="DY41" s="5">
        <f t="shared" si="49"/>
        <v>0</v>
      </c>
      <c r="DZ41" s="5">
        <f t="shared" si="49"/>
        <v>0</v>
      </c>
      <c r="EA41" s="5">
        <f t="shared" si="49"/>
        <v>0</v>
      </c>
      <c r="EB41" s="5">
        <f t="shared" si="49"/>
        <v>0</v>
      </c>
      <c r="EC41" s="5">
        <f t="shared" si="49"/>
        <v>0</v>
      </c>
      <c r="ED41" s="5">
        <f t="shared" si="49"/>
        <v>0</v>
      </c>
      <c r="EE41" s="5">
        <f t="shared" si="49"/>
        <v>0</v>
      </c>
      <c r="EF41" s="61">
        <f t="shared" si="49"/>
        <v>0</v>
      </c>
      <c r="EG41" s="61">
        <f t="shared" si="49"/>
        <v>0</v>
      </c>
      <c r="EH41" s="61">
        <f t="shared" si="49"/>
        <v>0</v>
      </c>
      <c r="EI41" s="61">
        <f t="shared" si="49"/>
        <v>0</v>
      </c>
      <c r="EJ41" s="61">
        <f t="shared" si="49"/>
        <v>0</v>
      </c>
      <c r="EK41" s="61">
        <f t="shared" si="49"/>
        <v>0</v>
      </c>
      <c r="EL41" s="61">
        <f t="shared" si="49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36"/>
        <v>0</v>
      </c>
      <c r="FM41" s="61">
        <f t="shared" si="36"/>
        <v>0</v>
      </c>
      <c r="FN41" s="61">
        <f t="shared" si="36"/>
        <v>0</v>
      </c>
      <c r="FO41" s="61">
        <f t="shared" si="36"/>
        <v>0</v>
      </c>
      <c r="FP41" s="61">
        <f t="shared" si="36"/>
        <v>0</v>
      </c>
      <c r="FQ41" s="61">
        <f t="shared" si="36"/>
        <v>0</v>
      </c>
      <c r="FR41" s="61">
        <f t="shared" si="36"/>
        <v>0</v>
      </c>
      <c r="FS41" s="61">
        <f t="shared" ref="FM41:FS104" si="53">BO41+BO245</f>
        <v>0</v>
      </c>
      <c r="FT41" s="4" t="str">
        <f t="shared" si="50"/>
        <v/>
      </c>
      <c r="FU41" s="4" t="str">
        <f t="shared" si="50"/>
        <v/>
      </c>
      <c r="FV41" s="4" t="str">
        <f t="shared" si="50"/>
        <v/>
      </c>
      <c r="FW41" s="4">
        <f t="shared" si="50"/>
        <v>0</v>
      </c>
      <c r="FX41" s="4" t="str">
        <f t="shared" si="50"/>
        <v/>
      </c>
      <c r="FY41" s="4" t="str">
        <f t="shared" si="50"/>
        <v/>
      </c>
      <c r="FZ41" s="4" t="str">
        <f t="shared" si="50"/>
        <v/>
      </c>
      <c r="GA41" s="4">
        <f t="shared" si="50"/>
        <v>0</v>
      </c>
      <c r="GB41" s="4" t="str">
        <f t="shared" si="50"/>
        <v/>
      </c>
      <c r="GC41" s="4" t="str">
        <f t="shared" si="47"/>
        <v/>
      </c>
      <c r="GD41" s="4" t="str">
        <f t="shared" si="47"/>
        <v/>
      </c>
      <c r="GE41" s="4" t="str">
        <f t="shared" si="47"/>
        <v/>
      </c>
      <c r="GF41" s="4" t="str">
        <f t="shared" si="47"/>
        <v/>
      </c>
      <c r="GG41" s="4" t="str">
        <f t="shared" si="47"/>
        <v/>
      </c>
      <c r="GH41" s="4" t="str">
        <f t="shared" si="47"/>
        <v/>
      </c>
      <c r="GI41" s="4" t="str">
        <f t="shared" si="47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52"/>
        <v/>
      </c>
      <c r="GP41" s="4" t="str">
        <f t="shared" si="52"/>
        <v/>
      </c>
      <c r="GQ41" s="4" t="str">
        <f t="shared" si="52"/>
        <v/>
      </c>
      <c r="GR41" s="4" t="str">
        <f t="shared" si="52"/>
        <v/>
      </c>
      <c r="GS41" s="4" t="str">
        <f t="shared" si="52"/>
        <v/>
      </c>
      <c r="GT41" s="4" t="str">
        <f t="shared" si="52"/>
        <v/>
      </c>
      <c r="GU41" s="4" t="str">
        <f t="shared" si="52"/>
        <v/>
      </c>
      <c r="GV41" s="4" t="str">
        <f t="shared" si="52"/>
        <v/>
      </c>
      <c r="GW41" s="4" t="str">
        <f t="shared" si="52"/>
        <v/>
      </c>
      <c r="GX41" s="4" t="str">
        <f t="shared" si="52"/>
        <v/>
      </c>
      <c r="GY41" s="4" t="str">
        <f t="shared" si="52"/>
        <v/>
      </c>
      <c r="GZ41" s="4" t="str">
        <f t="shared" si="39"/>
        <v/>
      </c>
      <c r="HA41" s="4" t="str">
        <f t="shared" si="39"/>
        <v/>
      </c>
      <c r="HB41" s="4" t="str">
        <f t="shared" si="39"/>
        <v/>
      </c>
      <c r="HC41" s="4" t="str">
        <f t="shared" si="39"/>
        <v/>
      </c>
      <c r="HD41" s="4" t="str">
        <f t="shared" si="39"/>
        <v/>
      </c>
      <c r="HE41" s="4" t="str">
        <f t="shared" si="39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97"/>
      <c r="C42" s="28" t="s">
        <v>122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1"/>
        <v/>
      </c>
      <c r="CL42" s="4" t="str">
        <f t="shared" si="51"/>
        <v/>
      </c>
      <c r="CM42" s="4" t="str">
        <f t="shared" si="51"/>
        <v/>
      </c>
      <c r="CN42" s="4" t="str">
        <f t="shared" si="51"/>
        <v/>
      </c>
      <c r="CO42" s="4" t="str">
        <f t="shared" si="51"/>
        <v/>
      </c>
      <c r="CP42" s="4" t="str">
        <f t="shared" si="51"/>
        <v/>
      </c>
      <c r="CQ42" s="4" t="str">
        <f t="shared" si="51"/>
        <v/>
      </c>
      <c r="CR42" s="4" t="str">
        <f t="shared" si="51"/>
        <v/>
      </c>
      <c r="CS42" s="4" t="str">
        <f t="shared" si="51"/>
        <v/>
      </c>
      <c r="CT42" s="4" t="str">
        <f t="shared" si="51"/>
        <v/>
      </c>
      <c r="CU42" s="4" t="str">
        <f t="shared" si="51"/>
        <v/>
      </c>
      <c r="CV42" s="4" t="str">
        <f t="shared" si="38"/>
        <v/>
      </c>
      <c r="CW42" s="4" t="str">
        <f t="shared" si="38"/>
        <v/>
      </c>
      <c r="CX42" s="4" t="str">
        <f t="shared" si="38"/>
        <v/>
      </c>
      <c r="CY42" s="4" t="str">
        <f t="shared" si="38"/>
        <v/>
      </c>
      <c r="CZ42" s="4" t="str">
        <f t="shared" si="38"/>
        <v/>
      </c>
      <c r="DA42" s="4" t="str">
        <f t="shared" si="38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97"/>
      <c r="DG42" s="28" t="s">
        <v>122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49"/>
        <v>0</v>
      </c>
      <c r="DX42" s="5">
        <f t="shared" si="49"/>
        <v>0</v>
      </c>
      <c r="DY42" s="5">
        <f t="shared" si="49"/>
        <v>0</v>
      </c>
      <c r="DZ42" s="5">
        <f t="shared" si="49"/>
        <v>0</v>
      </c>
      <c r="EA42" s="5">
        <f t="shared" si="49"/>
        <v>0</v>
      </c>
      <c r="EB42" s="5">
        <f t="shared" si="49"/>
        <v>0</v>
      </c>
      <c r="EC42" s="5">
        <f t="shared" si="49"/>
        <v>0</v>
      </c>
      <c r="ED42" s="5">
        <f t="shared" si="49"/>
        <v>0</v>
      </c>
      <c r="EE42" s="5">
        <f t="shared" si="49"/>
        <v>0</v>
      </c>
      <c r="EF42" s="61">
        <f t="shared" si="49"/>
        <v>0</v>
      </c>
      <c r="EG42" s="61">
        <f t="shared" si="49"/>
        <v>0</v>
      </c>
      <c r="EH42" s="61">
        <f t="shared" si="49"/>
        <v>0</v>
      </c>
      <c r="EI42" s="61">
        <f t="shared" si="49"/>
        <v>0</v>
      </c>
      <c r="EJ42" s="61">
        <f t="shared" si="49"/>
        <v>0</v>
      </c>
      <c r="EK42" s="61">
        <f t="shared" si="49"/>
        <v>0</v>
      </c>
      <c r="EL42" s="61">
        <f t="shared" ref="EL42:FA105" si="54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si="44"/>
        <v>0</v>
      </c>
      <c r="FD42" s="61">
        <f t="shared" si="44"/>
        <v>0</v>
      </c>
      <c r="FE42" s="61">
        <f t="shared" si="44"/>
        <v>0</v>
      </c>
      <c r="FF42" s="61">
        <f t="shared" si="44"/>
        <v>0</v>
      </c>
      <c r="FG42" s="61">
        <f t="shared" si="44"/>
        <v>0</v>
      </c>
      <c r="FH42" s="61">
        <f t="shared" ref="FC42:FO105" si="55">BD42+BD246</f>
        <v>0</v>
      </c>
      <c r="FI42" s="61">
        <f t="shared" si="55"/>
        <v>0</v>
      </c>
      <c r="FJ42" s="61">
        <f t="shared" si="55"/>
        <v>0</v>
      </c>
      <c r="FK42" s="61">
        <f t="shared" si="55"/>
        <v>0</v>
      </c>
      <c r="FL42" s="61">
        <f t="shared" si="55"/>
        <v>0</v>
      </c>
      <c r="FM42" s="61">
        <f t="shared" si="53"/>
        <v>0</v>
      </c>
      <c r="FN42" s="61">
        <f t="shared" si="53"/>
        <v>0</v>
      </c>
      <c r="FO42" s="61">
        <f t="shared" si="53"/>
        <v>0</v>
      </c>
      <c r="FP42" s="61">
        <f t="shared" si="53"/>
        <v>0</v>
      </c>
      <c r="FQ42" s="61">
        <f t="shared" si="53"/>
        <v>0</v>
      </c>
      <c r="FR42" s="61">
        <f t="shared" si="53"/>
        <v>0</v>
      </c>
      <c r="FS42" s="61">
        <f t="shared" si="53"/>
        <v>0</v>
      </c>
      <c r="FT42" s="4" t="str">
        <f t="shared" si="50"/>
        <v/>
      </c>
      <c r="FU42" s="4" t="str">
        <f t="shared" si="50"/>
        <v/>
      </c>
      <c r="FV42" s="4" t="str">
        <f t="shared" si="50"/>
        <v/>
      </c>
      <c r="FW42" s="4">
        <f t="shared" si="50"/>
        <v>0</v>
      </c>
      <c r="FX42" s="4" t="str">
        <f t="shared" si="50"/>
        <v/>
      </c>
      <c r="FY42" s="4" t="str">
        <f t="shared" si="50"/>
        <v/>
      </c>
      <c r="FZ42" s="4" t="str">
        <f t="shared" si="50"/>
        <v/>
      </c>
      <c r="GA42" s="4">
        <f t="shared" si="50"/>
        <v>0</v>
      </c>
      <c r="GB42" s="4" t="str">
        <f t="shared" si="50"/>
        <v/>
      </c>
      <c r="GC42" s="4" t="str">
        <f t="shared" si="47"/>
        <v/>
      </c>
      <c r="GD42" s="4" t="str">
        <f t="shared" si="47"/>
        <v/>
      </c>
      <c r="GE42" s="4" t="str">
        <f t="shared" si="47"/>
        <v/>
      </c>
      <c r="GF42" s="4" t="str">
        <f t="shared" si="47"/>
        <v/>
      </c>
      <c r="GG42" s="4" t="str">
        <f t="shared" si="47"/>
        <v/>
      </c>
      <c r="GH42" s="4" t="str">
        <f t="shared" si="47"/>
        <v/>
      </c>
      <c r="GI42" s="4" t="str">
        <f t="shared" si="47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52"/>
        <v/>
      </c>
      <c r="GP42" s="4" t="str">
        <f t="shared" si="52"/>
        <v/>
      </c>
      <c r="GQ42" s="4" t="str">
        <f t="shared" si="52"/>
        <v/>
      </c>
      <c r="GR42" s="4" t="str">
        <f t="shared" si="52"/>
        <v/>
      </c>
      <c r="GS42" s="4" t="str">
        <f t="shared" si="52"/>
        <v/>
      </c>
      <c r="GT42" s="4" t="str">
        <f t="shared" si="52"/>
        <v/>
      </c>
      <c r="GU42" s="4" t="str">
        <f t="shared" si="52"/>
        <v/>
      </c>
      <c r="GV42" s="4" t="str">
        <f t="shared" si="52"/>
        <v/>
      </c>
      <c r="GW42" s="4" t="str">
        <f t="shared" si="52"/>
        <v/>
      </c>
      <c r="GX42" s="4" t="str">
        <f t="shared" si="52"/>
        <v/>
      </c>
      <c r="GY42" s="4" t="str">
        <f t="shared" si="52"/>
        <v/>
      </c>
      <c r="GZ42" s="4" t="str">
        <f t="shared" si="39"/>
        <v/>
      </c>
      <c r="HA42" s="4" t="str">
        <f t="shared" si="39"/>
        <v/>
      </c>
      <c r="HB42" s="4" t="str">
        <f t="shared" si="39"/>
        <v/>
      </c>
      <c r="HC42" s="4" t="str">
        <f t="shared" si="39"/>
        <v/>
      </c>
      <c r="HD42" s="4" t="str">
        <f t="shared" si="39"/>
        <v/>
      </c>
      <c r="HE42" s="4" t="str">
        <f t="shared" si="39"/>
        <v/>
      </c>
      <c r="HF42" s="4" t="str">
        <f t="shared" si="43"/>
        <v/>
      </c>
      <c r="HG42" s="4" t="str">
        <f t="shared" si="43"/>
        <v/>
      </c>
    </row>
    <row r="43" spans="1:215" s="1" customFormat="1" ht="15" hidden="1" customHeight="1">
      <c r="A43" s="35">
        <v>200096</v>
      </c>
      <c r="B43" s="96" t="s">
        <v>149</v>
      </c>
      <c r="C43" s="28" t="s">
        <v>139</v>
      </c>
      <c r="D43" s="5"/>
      <c r="E43" s="22">
        <v>5.0599999999999996</v>
      </c>
      <c r="F43" s="23">
        <f t="shared" si="0"/>
        <v>0</v>
      </c>
      <c r="G43" s="23"/>
      <c r="H43" s="23">
        <f t="shared" si="12"/>
        <v>0</v>
      </c>
      <c r="I43" s="23">
        <f t="shared" si="13"/>
        <v>0</v>
      </c>
      <c r="J43" s="23">
        <f t="shared" si="14"/>
        <v>0</v>
      </c>
      <c r="K43" s="23" t="str">
        <f t="shared" si="15"/>
        <v>0</v>
      </c>
      <c r="L43" s="23" t="str">
        <f t="shared" si="16"/>
        <v>0</v>
      </c>
      <c r="M43" s="10">
        <v>0.7</v>
      </c>
      <c r="N43" s="23">
        <f t="shared" si="17"/>
        <v>0</v>
      </c>
      <c r="O43" s="23">
        <f t="shared" si="18"/>
        <v>0.7</v>
      </c>
      <c r="P43" s="23" t="str">
        <f t="shared" si="19"/>
        <v/>
      </c>
      <c r="Q43" s="7">
        <v>0.3</v>
      </c>
      <c r="R43" s="6">
        <f t="shared" si="20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1"/>
        <v/>
      </c>
      <c r="CL43" s="4" t="str">
        <f t="shared" si="51"/>
        <v/>
      </c>
      <c r="CM43" s="4" t="str">
        <f t="shared" si="51"/>
        <v/>
      </c>
      <c r="CN43" s="4" t="str">
        <f t="shared" si="51"/>
        <v/>
      </c>
      <c r="CO43" s="4" t="str">
        <f t="shared" si="51"/>
        <v/>
      </c>
      <c r="CP43" s="4" t="str">
        <f t="shared" si="51"/>
        <v/>
      </c>
      <c r="CQ43" s="4" t="str">
        <f t="shared" si="51"/>
        <v/>
      </c>
      <c r="CR43" s="4" t="str">
        <f t="shared" si="51"/>
        <v/>
      </c>
      <c r="CS43" s="4" t="str">
        <f t="shared" si="51"/>
        <v/>
      </c>
      <c r="CT43" s="4" t="str">
        <f t="shared" si="51"/>
        <v/>
      </c>
      <c r="CU43" s="4" t="str">
        <f t="shared" si="51"/>
        <v/>
      </c>
      <c r="CV43" s="4" t="str">
        <f t="shared" si="38"/>
        <v/>
      </c>
      <c r="CW43" s="4" t="str">
        <f t="shared" si="38"/>
        <v/>
      </c>
      <c r="CX43" s="4" t="str">
        <f t="shared" si="38"/>
        <v/>
      </c>
      <c r="CY43" s="4" t="str">
        <f t="shared" si="38"/>
        <v/>
      </c>
      <c r="CZ43" s="4" t="str">
        <f t="shared" si="38"/>
        <v/>
      </c>
      <c r="DA43" s="4" t="str">
        <f t="shared" si="38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96" t="s">
        <v>149</v>
      </c>
      <c r="DG43" s="28" t="s">
        <v>139</v>
      </c>
      <c r="DH43" s="5">
        <f t="shared" si="22"/>
        <v>0</v>
      </c>
      <c r="DI43" s="24">
        <v>5.0599999999999996</v>
      </c>
      <c r="DJ43" s="23">
        <f t="shared" si="4"/>
        <v>0</v>
      </c>
      <c r="DK43" s="23">
        <f t="shared" si="23"/>
        <v>0</v>
      </c>
      <c r="DL43" s="23">
        <f t="shared" si="24"/>
        <v>0</v>
      </c>
      <c r="DM43" s="23">
        <f t="shared" si="25"/>
        <v>0</v>
      </c>
      <c r="DN43" s="23">
        <f t="shared" si="26"/>
        <v>0</v>
      </c>
      <c r="DO43" s="23" t="str">
        <f t="shared" si="27"/>
        <v/>
      </c>
      <c r="DP43" s="23" t="str">
        <f t="shared" si="28"/>
        <v/>
      </c>
      <c r="DQ43" s="10">
        <v>0.7</v>
      </c>
      <c r="DR43" s="23">
        <f t="shared" si="29"/>
        <v>0</v>
      </c>
      <c r="DS43" s="23" t="str">
        <f t="shared" si="30"/>
        <v/>
      </c>
      <c r="DT43" s="23" t="str">
        <f t="shared" si="31"/>
        <v/>
      </c>
      <c r="DU43" s="7">
        <v>0.3</v>
      </c>
      <c r="DV43" s="6">
        <f t="shared" si="32"/>
        <v>0</v>
      </c>
      <c r="DW43" s="5">
        <f t="shared" ref="DW43:EK58" si="56">S43+S247</f>
        <v>0</v>
      </c>
      <c r="DX43" s="5">
        <f t="shared" si="56"/>
        <v>0</v>
      </c>
      <c r="DY43" s="5">
        <f t="shared" si="56"/>
        <v>0</v>
      </c>
      <c r="DZ43" s="5">
        <f t="shared" si="56"/>
        <v>0</v>
      </c>
      <c r="EA43" s="5">
        <f t="shared" si="56"/>
        <v>0</v>
      </c>
      <c r="EB43" s="5">
        <f t="shared" si="56"/>
        <v>0</v>
      </c>
      <c r="EC43" s="5">
        <f t="shared" si="56"/>
        <v>0</v>
      </c>
      <c r="ED43" s="5">
        <f t="shared" si="56"/>
        <v>0</v>
      </c>
      <c r="EE43" s="5">
        <f t="shared" si="56"/>
        <v>0</v>
      </c>
      <c r="EF43" s="61">
        <f t="shared" si="56"/>
        <v>0</v>
      </c>
      <c r="EG43" s="61">
        <f t="shared" si="56"/>
        <v>0</v>
      </c>
      <c r="EH43" s="61">
        <f t="shared" si="56"/>
        <v>0</v>
      </c>
      <c r="EI43" s="61">
        <f t="shared" si="56"/>
        <v>0</v>
      </c>
      <c r="EJ43" s="61">
        <f t="shared" si="56"/>
        <v>0</v>
      </c>
      <c r="EK43" s="61">
        <f t="shared" si="56"/>
        <v>0</v>
      </c>
      <c r="EL43" s="61">
        <f t="shared" si="54"/>
        <v>0</v>
      </c>
      <c r="EM43" s="61">
        <f t="shared" si="46"/>
        <v>0</v>
      </c>
      <c r="EN43" s="61">
        <f t="shared" si="46"/>
        <v>0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5"/>
        <v>0</v>
      </c>
      <c r="FD43" s="61">
        <f t="shared" si="55"/>
        <v>0</v>
      </c>
      <c r="FE43" s="61">
        <f t="shared" si="55"/>
        <v>0</v>
      </c>
      <c r="FF43" s="61">
        <f t="shared" si="55"/>
        <v>0</v>
      </c>
      <c r="FG43" s="61">
        <f t="shared" si="55"/>
        <v>0</v>
      </c>
      <c r="FH43" s="61">
        <f t="shared" si="55"/>
        <v>0</v>
      </c>
      <c r="FI43" s="61">
        <f t="shared" si="55"/>
        <v>0</v>
      </c>
      <c r="FJ43" s="61">
        <f t="shared" si="55"/>
        <v>0</v>
      </c>
      <c r="FK43" s="61">
        <f t="shared" si="55"/>
        <v>0</v>
      </c>
      <c r="FL43" s="61">
        <f t="shared" si="55"/>
        <v>0</v>
      </c>
      <c r="FM43" s="61">
        <f t="shared" si="53"/>
        <v>0</v>
      </c>
      <c r="FN43" s="61">
        <f t="shared" si="53"/>
        <v>0</v>
      </c>
      <c r="FO43" s="61">
        <f t="shared" si="53"/>
        <v>0</v>
      </c>
      <c r="FP43" s="61">
        <f t="shared" si="53"/>
        <v>0</v>
      </c>
      <c r="FQ43" s="61">
        <f t="shared" si="53"/>
        <v>0</v>
      </c>
      <c r="FR43" s="61">
        <f t="shared" si="53"/>
        <v>0</v>
      </c>
      <c r="FS43" s="61">
        <f t="shared" si="53"/>
        <v>0</v>
      </c>
      <c r="FT43" s="4" t="str">
        <f t="shared" si="50"/>
        <v/>
      </c>
      <c r="FU43" s="4" t="str">
        <f t="shared" si="50"/>
        <v/>
      </c>
      <c r="FV43" s="4" t="str">
        <f t="shared" si="50"/>
        <v/>
      </c>
      <c r="FW43" s="4">
        <f t="shared" si="50"/>
        <v>0</v>
      </c>
      <c r="FX43" s="4" t="str">
        <f t="shared" si="50"/>
        <v/>
      </c>
      <c r="FY43" s="4" t="str">
        <f t="shared" si="50"/>
        <v/>
      </c>
      <c r="FZ43" s="4" t="str">
        <f t="shared" si="50"/>
        <v/>
      </c>
      <c r="GA43" s="4">
        <f t="shared" si="50"/>
        <v>0</v>
      </c>
      <c r="GB43" s="4" t="str">
        <f t="shared" si="50"/>
        <v/>
      </c>
      <c r="GC43" s="4" t="str">
        <f t="shared" si="47"/>
        <v/>
      </c>
      <c r="GD43" s="4" t="str">
        <f t="shared" si="47"/>
        <v/>
      </c>
      <c r="GE43" s="4" t="str">
        <f t="shared" si="47"/>
        <v/>
      </c>
      <c r="GF43" s="4" t="str">
        <f t="shared" si="47"/>
        <v/>
      </c>
      <c r="GG43" s="4" t="str">
        <f t="shared" si="47"/>
        <v/>
      </c>
      <c r="GH43" s="4" t="str">
        <f t="shared" si="47"/>
        <v/>
      </c>
      <c r="GI43" s="4" t="str">
        <f t="shared" si="47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52"/>
        <v/>
      </c>
      <c r="GP43" s="4" t="str">
        <f t="shared" si="52"/>
        <v/>
      </c>
      <c r="GQ43" s="4" t="str">
        <f t="shared" si="52"/>
        <v/>
      </c>
      <c r="GR43" s="4" t="str">
        <f t="shared" si="52"/>
        <v/>
      </c>
      <c r="GS43" s="4" t="str">
        <f t="shared" si="52"/>
        <v/>
      </c>
      <c r="GT43" s="4" t="str">
        <f t="shared" si="52"/>
        <v/>
      </c>
      <c r="GU43" s="4" t="str">
        <f t="shared" si="52"/>
        <v/>
      </c>
      <c r="GV43" s="4" t="str">
        <f t="shared" si="52"/>
        <v/>
      </c>
      <c r="GW43" s="4" t="str">
        <f t="shared" si="52"/>
        <v/>
      </c>
      <c r="GX43" s="4" t="str">
        <f t="shared" si="52"/>
        <v/>
      </c>
      <c r="GY43" s="4" t="str">
        <f t="shared" si="52"/>
        <v/>
      </c>
      <c r="GZ43" s="4" t="str">
        <f t="shared" si="39"/>
        <v/>
      </c>
      <c r="HA43" s="4" t="str">
        <f t="shared" si="39"/>
        <v/>
      </c>
      <c r="HB43" s="4" t="str">
        <f t="shared" si="39"/>
        <v/>
      </c>
      <c r="HC43" s="4" t="str">
        <f t="shared" si="39"/>
        <v/>
      </c>
      <c r="HD43" s="4" t="str">
        <f t="shared" si="39"/>
        <v/>
      </c>
      <c r="HE43" s="4" t="str">
        <f t="shared" si="39"/>
        <v/>
      </c>
      <c r="HF43" s="4" t="str">
        <f t="shared" si="43"/>
        <v/>
      </c>
      <c r="HG43" s="4" t="str">
        <f t="shared" si="43"/>
        <v/>
      </c>
    </row>
    <row r="44" spans="1:215" s="1" customFormat="1" ht="15" hidden="1" customHeight="1">
      <c r="A44" s="35">
        <v>200097</v>
      </c>
      <c r="B44" s="97"/>
      <c r="C44" s="28" t="s">
        <v>150</v>
      </c>
      <c r="D44" s="5"/>
      <c r="E44" s="22">
        <v>5.0599999999999996</v>
      </c>
      <c r="F44" s="23">
        <f t="shared" si="0"/>
        <v>0</v>
      </c>
      <c r="G44" s="23"/>
      <c r="H44" s="23">
        <f t="shared" si="12"/>
        <v>0</v>
      </c>
      <c r="I44" s="23">
        <f t="shared" si="13"/>
        <v>0</v>
      </c>
      <c r="J44" s="23">
        <f t="shared" si="14"/>
        <v>0</v>
      </c>
      <c r="K44" s="23" t="str">
        <f t="shared" si="15"/>
        <v>0</v>
      </c>
      <c r="L44" s="23" t="str">
        <f t="shared" si="16"/>
        <v>0</v>
      </c>
      <c r="M44" s="10">
        <v>0.7</v>
      </c>
      <c r="N44" s="23">
        <f t="shared" si="17"/>
        <v>0</v>
      </c>
      <c r="O44" s="23">
        <f t="shared" si="18"/>
        <v>0.7</v>
      </c>
      <c r="P44" s="23" t="str">
        <f t="shared" si="19"/>
        <v/>
      </c>
      <c r="Q44" s="7">
        <v>0.3</v>
      </c>
      <c r="R44" s="6">
        <f t="shared" si="20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51"/>
        <v/>
      </c>
      <c r="CL44" s="4" t="str">
        <f t="shared" si="51"/>
        <v/>
      </c>
      <c r="CM44" s="4" t="str">
        <f t="shared" si="51"/>
        <v/>
      </c>
      <c r="CN44" s="4" t="str">
        <f t="shared" si="51"/>
        <v/>
      </c>
      <c r="CO44" s="4" t="str">
        <f t="shared" si="51"/>
        <v/>
      </c>
      <c r="CP44" s="4" t="str">
        <f t="shared" si="51"/>
        <v/>
      </c>
      <c r="CQ44" s="4" t="str">
        <f t="shared" si="51"/>
        <v/>
      </c>
      <c r="CR44" s="4" t="str">
        <f t="shared" si="51"/>
        <v/>
      </c>
      <c r="CS44" s="4" t="str">
        <f t="shared" si="51"/>
        <v/>
      </c>
      <c r="CT44" s="4" t="str">
        <f t="shared" si="51"/>
        <v/>
      </c>
      <c r="CU44" s="4" t="str">
        <f t="shared" si="51"/>
        <v/>
      </c>
      <c r="CV44" s="4" t="str">
        <f t="shared" si="38"/>
        <v/>
      </c>
      <c r="CW44" s="4" t="str">
        <f t="shared" si="38"/>
        <v/>
      </c>
      <c r="CX44" s="4" t="str">
        <f t="shared" si="38"/>
        <v/>
      </c>
      <c r="CY44" s="4" t="str">
        <f t="shared" si="38"/>
        <v/>
      </c>
      <c r="CZ44" s="4" t="str">
        <f t="shared" si="38"/>
        <v/>
      </c>
      <c r="DA44" s="4" t="str">
        <f t="shared" si="38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97"/>
      <c r="DG44" s="28" t="s">
        <v>150</v>
      </c>
      <c r="DH44" s="5">
        <f t="shared" si="22"/>
        <v>0</v>
      </c>
      <c r="DI44" s="24">
        <v>5.0599999999999996</v>
      </c>
      <c r="DJ44" s="23">
        <f t="shared" si="4"/>
        <v>0</v>
      </c>
      <c r="DK44" s="23">
        <f t="shared" si="23"/>
        <v>0</v>
      </c>
      <c r="DL44" s="23">
        <f t="shared" si="24"/>
        <v>0</v>
      </c>
      <c r="DM44" s="23">
        <f t="shared" si="25"/>
        <v>0</v>
      </c>
      <c r="DN44" s="23">
        <f t="shared" si="26"/>
        <v>0</v>
      </c>
      <c r="DO44" s="23" t="str">
        <f t="shared" si="27"/>
        <v/>
      </c>
      <c r="DP44" s="23" t="str">
        <f t="shared" si="28"/>
        <v/>
      </c>
      <c r="DQ44" s="10">
        <v>0.7</v>
      </c>
      <c r="DR44" s="23">
        <f t="shared" si="29"/>
        <v>0</v>
      </c>
      <c r="DS44" s="23" t="str">
        <f t="shared" si="30"/>
        <v/>
      </c>
      <c r="DT44" s="23" t="str">
        <f t="shared" si="31"/>
        <v/>
      </c>
      <c r="DU44" s="7">
        <v>0.3</v>
      </c>
      <c r="DV44" s="6">
        <f t="shared" si="32"/>
        <v>0</v>
      </c>
      <c r="DW44" s="5">
        <f t="shared" si="56"/>
        <v>0</v>
      </c>
      <c r="DX44" s="5">
        <f t="shared" si="56"/>
        <v>0</v>
      </c>
      <c r="DY44" s="5">
        <f t="shared" si="56"/>
        <v>0</v>
      </c>
      <c r="DZ44" s="5">
        <f t="shared" si="56"/>
        <v>0</v>
      </c>
      <c r="EA44" s="5">
        <f t="shared" si="56"/>
        <v>0</v>
      </c>
      <c r="EB44" s="5">
        <f t="shared" si="56"/>
        <v>0</v>
      </c>
      <c r="EC44" s="5">
        <f t="shared" si="56"/>
        <v>0</v>
      </c>
      <c r="ED44" s="5">
        <f t="shared" si="56"/>
        <v>0</v>
      </c>
      <c r="EE44" s="5">
        <f t="shared" si="56"/>
        <v>0</v>
      </c>
      <c r="EF44" s="61">
        <f t="shared" si="56"/>
        <v>0</v>
      </c>
      <c r="EG44" s="61">
        <f t="shared" si="56"/>
        <v>0</v>
      </c>
      <c r="EH44" s="61">
        <f t="shared" si="56"/>
        <v>0</v>
      </c>
      <c r="EI44" s="61">
        <f t="shared" si="56"/>
        <v>0</v>
      </c>
      <c r="EJ44" s="61">
        <f t="shared" si="56"/>
        <v>0</v>
      </c>
      <c r="EK44" s="61">
        <f t="shared" si="56"/>
        <v>0</v>
      </c>
      <c r="EL44" s="61">
        <f t="shared" si="54"/>
        <v>0</v>
      </c>
      <c r="EM44" s="61">
        <f t="shared" si="46"/>
        <v>0</v>
      </c>
      <c r="EN44" s="61">
        <f t="shared" si="46"/>
        <v>0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5"/>
        <v>0</v>
      </c>
      <c r="FD44" s="61">
        <f t="shared" si="55"/>
        <v>0</v>
      </c>
      <c r="FE44" s="61">
        <f t="shared" si="55"/>
        <v>0</v>
      </c>
      <c r="FF44" s="61">
        <f t="shared" si="55"/>
        <v>0</v>
      </c>
      <c r="FG44" s="61">
        <f t="shared" si="55"/>
        <v>0</v>
      </c>
      <c r="FH44" s="61">
        <f t="shared" si="55"/>
        <v>0</v>
      </c>
      <c r="FI44" s="61">
        <f t="shared" si="55"/>
        <v>0</v>
      </c>
      <c r="FJ44" s="61">
        <f t="shared" si="55"/>
        <v>0</v>
      </c>
      <c r="FK44" s="61">
        <f t="shared" si="55"/>
        <v>0</v>
      </c>
      <c r="FL44" s="61">
        <f t="shared" si="55"/>
        <v>0</v>
      </c>
      <c r="FM44" s="61">
        <f t="shared" si="53"/>
        <v>0</v>
      </c>
      <c r="FN44" s="61">
        <f t="shared" si="53"/>
        <v>0</v>
      </c>
      <c r="FO44" s="61">
        <f t="shared" si="53"/>
        <v>0</v>
      </c>
      <c r="FP44" s="61">
        <f t="shared" si="53"/>
        <v>0</v>
      </c>
      <c r="FQ44" s="61">
        <f t="shared" si="53"/>
        <v>0</v>
      </c>
      <c r="FR44" s="61">
        <f t="shared" si="53"/>
        <v>0</v>
      </c>
      <c r="FS44" s="61">
        <f t="shared" si="53"/>
        <v>0</v>
      </c>
      <c r="FT44" s="4" t="str">
        <f t="shared" si="50"/>
        <v/>
      </c>
      <c r="FU44" s="4" t="str">
        <f t="shared" si="50"/>
        <v/>
      </c>
      <c r="FV44" s="4" t="str">
        <f t="shared" si="50"/>
        <v/>
      </c>
      <c r="FW44" s="4">
        <f t="shared" si="50"/>
        <v>0</v>
      </c>
      <c r="FX44" s="4" t="str">
        <f t="shared" si="50"/>
        <v/>
      </c>
      <c r="FY44" s="4" t="str">
        <f t="shared" si="50"/>
        <v/>
      </c>
      <c r="FZ44" s="4" t="str">
        <f t="shared" si="50"/>
        <v/>
      </c>
      <c r="GA44" s="4">
        <f t="shared" si="50"/>
        <v>0</v>
      </c>
      <c r="GB44" s="4" t="str">
        <f t="shared" si="50"/>
        <v/>
      </c>
      <c r="GC44" s="4" t="str">
        <f t="shared" si="47"/>
        <v/>
      </c>
      <c r="GD44" s="4" t="str">
        <f t="shared" si="47"/>
        <v/>
      </c>
      <c r="GE44" s="4" t="str">
        <f t="shared" si="47"/>
        <v/>
      </c>
      <c r="GF44" s="4" t="str">
        <f t="shared" si="47"/>
        <v/>
      </c>
      <c r="GG44" s="4" t="str">
        <f t="shared" si="47"/>
        <v/>
      </c>
      <c r="GH44" s="4" t="str">
        <f t="shared" si="47"/>
        <v/>
      </c>
      <c r="GI44" s="4" t="str">
        <f t="shared" si="47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52"/>
        <v/>
      </c>
      <c r="GP44" s="4" t="str">
        <f t="shared" si="52"/>
        <v/>
      </c>
      <c r="GQ44" s="4" t="str">
        <f t="shared" si="52"/>
        <v/>
      </c>
      <c r="GR44" s="4" t="str">
        <f t="shared" si="52"/>
        <v/>
      </c>
      <c r="GS44" s="4" t="str">
        <f t="shared" si="52"/>
        <v/>
      </c>
      <c r="GT44" s="4" t="str">
        <f t="shared" si="52"/>
        <v/>
      </c>
      <c r="GU44" s="4" t="str">
        <f t="shared" si="52"/>
        <v/>
      </c>
      <c r="GV44" s="4" t="str">
        <f t="shared" si="52"/>
        <v/>
      </c>
      <c r="GW44" s="4" t="str">
        <f t="shared" si="52"/>
        <v/>
      </c>
      <c r="GX44" s="4" t="str">
        <f t="shared" si="52"/>
        <v/>
      </c>
      <c r="GY44" s="4" t="str">
        <f t="shared" si="52"/>
        <v/>
      </c>
      <c r="GZ44" s="4" t="str">
        <f t="shared" si="39"/>
        <v/>
      </c>
      <c r="HA44" s="4" t="str">
        <f t="shared" si="39"/>
        <v/>
      </c>
      <c r="HB44" s="4" t="str">
        <f t="shared" si="39"/>
        <v/>
      </c>
      <c r="HC44" s="4" t="str">
        <f t="shared" si="39"/>
        <v/>
      </c>
      <c r="HD44" s="4" t="str">
        <f t="shared" si="39"/>
        <v/>
      </c>
      <c r="HE44" s="4" t="str">
        <f t="shared" si="39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95" t="s">
        <v>151</v>
      </c>
      <c r="C45" s="28" t="s">
        <v>152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1"/>
        <v/>
      </c>
      <c r="CL45" s="4" t="str">
        <f t="shared" si="51"/>
        <v/>
      </c>
      <c r="CM45" s="4" t="str">
        <f t="shared" si="51"/>
        <v/>
      </c>
      <c r="CN45" s="4" t="str">
        <f t="shared" si="51"/>
        <v/>
      </c>
      <c r="CO45" s="4" t="str">
        <f t="shared" si="51"/>
        <v/>
      </c>
      <c r="CP45" s="4" t="str">
        <f t="shared" si="51"/>
        <v/>
      </c>
      <c r="CQ45" s="4" t="str">
        <f t="shared" si="51"/>
        <v/>
      </c>
      <c r="CR45" s="4" t="str">
        <f t="shared" si="51"/>
        <v/>
      </c>
      <c r="CS45" s="4" t="str">
        <f t="shared" si="51"/>
        <v/>
      </c>
      <c r="CT45" s="4" t="str">
        <f t="shared" si="51"/>
        <v/>
      </c>
      <c r="CU45" s="4" t="str">
        <f t="shared" si="51"/>
        <v/>
      </c>
      <c r="CV45" s="4" t="str">
        <f t="shared" si="38"/>
        <v/>
      </c>
      <c r="CW45" s="4" t="str">
        <f t="shared" si="38"/>
        <v/>
      </c>
      <c r="CX45" s="4" t="str">
        <f t="shared" si="38"/>
        <v/>
      </c>
      <c r="CY45" s="4" t="str">
        <f t="shared" si="38"/>
        <v/>
      </c>
      <c r="CZ45" s="4" t="str">
        <f t="shared" si="38"/>
        <v/>
      </c>
      <c r="DA45" s="4" t="str">
        <f t="shared" si="38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95" t="s">
        <v>151</v>
      </c>
      <c r="DG45" s="28" t="s">
        <v>152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6"/>
        <v>0</v>
      </c>
      <c r="DX45" s="5">
        <f t="shared" si="56"/>
        <v>0</v>
      </c>
      <c r="DY45" s="5">
        <f t="shared" si="56"/>
        <v>0</v>
      </c>
      <c r="DZ45" s="5">
        <f t="shared" si="56"/>
        <v>0</v>
      </c>
      <c r="EA45" s="5">
        <f t="shared" si="56"/>
        <v>0</v>
      </c>
      <c r="EB45" s="5">
        <f t="shared" si="56"/>
        <v>0</v>
      </c>
      <c r="EC45" s="5">
        <f t="shared" si="56"/>
        <v>0</v>
      </c>
      <c r="ED45" s="5">
        <f t="shared" si="56"/>
        <v>0</v>
      </c>
      <c r="EE45" s="5">
        <f t="shared" si="56"/>
        <v>0</v>
      </c>
      <c r="EF45" s="61">
        <f t="shared" si="56"/>
        <v>0</v>
      </c>
      <c r="EG45" s="61">
        <f t="shared" si="56"/>
        <v>0</v>
      </c>
      <c r="EH45" s="61">
        <f t="shared" si="56"/>
        <v>0</v>
      </c>
      <c r="EI45" s="61">
        <f t="shared" si="56"/>
        <v>0</v>
      </c>
      <c r="EJ45" s="61">
        <f t="shared" si="56"/>
        <v>0</v>
      </c>
      <c r="EK45" s="61">
        <f t="shared" si="56"/>
        <v>0</v>
      </c>
      <c r="EL45" s="61">
        <f t="shared" si="54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5"/>
        <v>0</v>
      </c>
      <c r="FD45" s="61">
        <f t="shared" si="55"/>
        <v>0</v>
      </c>
      <c r="FE45" s="61">
        <f t="shared" si="55"/>
        <v>0</v>
      </c>
      <c r="FF45" s="61">
        <f t="shared" si="55"/>
        <v>0</v>
      </c>
      <c r="FG45" s="61">
        <f t="shared" si="55"/>
        <v>0</v>
      </c>
      <c r="FH45" s="61">
        <f t="shared" si="55"/>
        <v>0</v>
      </c>
      <c r="FI45" s="61">
        <f t="shared" si="55"/>
        <v>0</v>
      </c>
      <c r="FJ45" s="61">
        <f t="shared" si="55"/>
        <v>0</v>
      </c>
      <c r="FK45" s="61">
        <f t="shared" si="55"/>
        <v>0</v>
      </c>
      <c r="FL45" s="61">
        <f t="shared" si="55"/>
        <v>0</v>
      </c>
      <c r="FM45" s="61">
        <f t="shared" si="53"/>
        <v>0</v>
      </c>
      <c r="FN45" s="61">
        <f t="shared" si="53"/>
        <v>0</v>
      </c>
      <c r="FO45" s="61">
        <f t="shared" si="53"/>
        <v>0</v>
      </c>
      <c r="FP45" s="61">
        <f t="shared" si="53"/>
        <v>0</v>
      </c>
      <c r="FQ45" s="61">
        <f t="shared" si="53"/>
        <v>0</v>
      </c>
      <c r="FR45" s="61">
        <f t="shared" si="53"/>
        <v>0</v>
      </c>
      <c r="FS45" s="61">
        <f t="shared" si="53"/>
        <v>0</v>
      </c>
      <c r="FT45" s="4" t="str">
        <f t="shared" si="50"/>
        <v/>
      </c>
      <c r="FU45" s="4" t="str">
        <f t="shared" si="50"/>
        <v/>
      </c>
      <c r="FV45" s="4" t="str">
        <f t="shared" si="50"/>
        <v/>
      </c>
      <c r="FW45" s="4">
        <f t="shared" si="50"/>
        <v>0</v>
      </c>
      <c r="FX45" s="4" t="str">
        <f t="shared" si="50"/>
        <v/>
      </c>
      <c r="FY45" s="4" t="str">
        <f t="shared" si="50"/>
        <v/>
      </c>
      <c r="FZ45" s="4" t="str">
        <f t="shared" si="50"/>
        <v/>
      </c>
      <c r="GA45" s="4">
        <f t="shared" si="50"/>
        <v>0</v>
      </c>
      <c r="GB45" s="4" t="str">
        <f t="shared" si="50"/>
        <v/>
      </c>
      <c r="GC45" s="4" t="str">
        <f t="shared" si="47"/>
        <v/>
      </c>
      <c r="GD45" s="4" t="str">
        <f t="shared" si="47"/>
        <v/>
      </c>
      <c r="GE45" s="4" t="str">
        <f t="shared" si="47"/>
        <v/>
      </c>
      <c r="GF45" s="4" t="str">
        <f t="shared" si="47"/>
        <v/>
      </c>
      <c r="GG45" s="4" t="str">
        <f t="shared" si="47"/>
        <v/>
      </c>
      <c r="GH45" s="4" t="str">
        <f t="shared" si="47"/>
        <v/>
      </c>
      <c r="GI45" s="4" t="str">
        <f t="shared" si="47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52"/>
        <v/>
      </c>
      <c r="GP45" s="4" t="str">
        <f t="shared" si="52"/>
        <v/>
      </c>
      <c r="GQ45" s="4" t="str">
        <f t="shared" si="52"/>
        <v/>
      </c>
      <c r="GR45" s="4" t="str">
        <f t="shared" si="52"/>
        <v/>
      </c>
      <c r="GS45" s="4" t="str">
        <f t="shared" si="52"/>
        <v/>
      </c>
      <c r="GT45" s="4" t="str">
        <f t="shared" si="52"/>
        <v/>
      </c>
      <c r="GU45" s="4" t="str">
        <f t="shared" si="52"/>
        <v/>
      </c>
      <c r="GV45" s="4" t="str">
        <f t="shared" si="52"/>
        <v/>
      </c>
      <c r="GW45" s="4" t="str">
        <f t="shared" si="52"/>
        <v/>
      </c>
      <c r="GX45" s="4" t="str">
        <f t="shared" si="52"/>
        <v/>
      </c>
      <c r="GY45" s="4" t="str">
        <f t="shared" si="52"/>
        <v/>
      </c>
      <c r="GZ45" s="4" t="str">
        <f t="shared" si="39"/>
        <v/>
      </c>
      <c r="HA45" s="4" t="str">
        <f t="shared" si="39"/>
        <v/>
      </c>
      <c r="HB45" s="4" t="str">
        <f t="shared" si="39"/>
        <v/>
      </c>
      <c r="HC45" s="4" t="str">
        <f t="shared" si="39"/>
        <v/>
      </c>
      <c r="HD45" s="4" t="str">
        <f t="shared" si="39"/>
        <v/>
      </c>
      <c r="HE45" s="4" t="str">
        <f t="shared" si="39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96"/>
      <c r="C46" s="28" t="s">
        <v>153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1"/>
        <v/>
      </c>
      <c r="CL46" s="4" t="str">
        <f t="shared" si="51"/>
        <v/>
      </c>
      <c r="CM46" s="4" t="str">
        <f t="shared" si="51"/>
        <v/>
      </c>
      <c r="CN46" s="4" t="str">
        <f t="shared" si="51"/>
        <v/>
      </c>
      <c r="CO46" s="4" t="str">
        <f t="shared" si="51"/>
        <v/>
      </c>
      <c r="CP46" s="4" t="str">
        <f t="shared" si="51"/>
        <v/>
      </c>
      <c r="CQ46" s="4" t="str">
        <f t="shared" si="51"/>
        <v/>
      </c>
      <c r="CR46" s="4" t="str">
        <f t="shared" si="51"/>
        <v/>
      </c>
      <c r="CS46" s="4" t="str">
        <f t="shared" si="51"/>
        <v/>
      </c>
      <c r="CT46" s="4" t="str">
        <f t="shared" si="51"/>
        <v/>
      </c>
      <c r="CU46" s="4" t="str">
        <f t="shared" si="51"/>
        <v/>
      </c>
      <c r="CV46" s="4" t="str">
        <f t="shared" si="38"/>
        <v/>
      </c>
      <c r="CW46" s="4" t="str">
        <f t="shared" si="38"/>
        <v/>
      </c>
      <c r="CX46" s="4" t="str">
        <f t="shared" si="38"/>
        <v/>
      </c>
      <c r="CY46" s="4" t="str">
        <f t="shared" si="38"/>
        <v/>
      </c>
      <c r="CZ46" s="4" t="str">
        <f t="shared" si="38"/>
        <v/>
      </c>
      <c r="DA46" s="4" t="str">
        <f t="shared" si="38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96"/>
      <c r="DG46" s="28" t="s">
        <v>153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6"/>
        <v>0</v>
      </c>
      <c r="DX46" s="5">
        <f t="shared" si="56"/>
        <v>0</v>
      </c>
      <c r="DY46" s="5">
        <f t="shared" si="56"/>
        <v>0</v>
      </c>
      <c r="DZ46" s="5">
        <f t="shared" si="56"/>
        <v>0</v>
      </c>
      <c r="EA46" s="5">
        <f t="shared" si="56"/>
        <v>0</v>
      </c>
      <c r="EB46" s="5">
        <f t="shared" si="56"/>
        <v>0</v>
      </c>
      <c r="EC46" s="5">
        <f t="shared" si="56"/>
        <v>0</v>
      </c>
      <c r="ED46" s="5">
        <f t="shared" si="56"/>
        <v>0</v>
      </c>
      <c r="EE46" s="5">
        <f t="shared" si="56"/>
        <v>0</v>
      </c>
      <c r="EF46" s="61">
        <f t="shared" si="56"/>
        <v>0</v>
      </c>
      <c r="EG46" s="61">
        <f t="shared" si="56"/>
        <v>0</v>
      </c>
      <c r="EH46" s="61">
        <f t="shared" si="56"/>
        <v>0</v>
      </c>
      <c r="EI46" s="61">
        <f t="shared" si="56"/>
        <v>0</v>
      </c>
      <c r="EJ46" s="61">
        <f t="shared" si="56"/>
        <v>0</v>
      </c>
      <c r="EK46" s="61">
        <f t="shared" si="56"/>
        <v>0</v>
      </c>
      <c r="EL46" s="61">
        <f t="shared" si="54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5"/>
        <v>0</v>
      </c>
      <c r="FD46" s="61">
        <f t="shared" si="55"/>
        <v>0</v>
      </c>
      <c r="FE46" s="61">
        <f t="shared" si="55"/>
        <v>0</v>
      </c>
      <c r="FF46" s="61">
        <f t="shared" si="55"/>
        <v>0</v>
      </c>
      <c r="FG46" s="61">
        <f t="shared" si="55"/>
        <v>0</v>
      </c>
      <c r="FH46" s="61">
        <f t="shared" si="55"/>
        <v>0</v>
      </c>
      <c r="FI46" s="61">
        <f t="shared" si="55"/>
        <v>0</v>
      </c>
      <c r="FJ46" s="61">
        <f t="shared" si="55"/>
        <v>0</v>
      </c>
      <c r="FK46" s="61">
        <f t="shared" si="55"/>
        <v>0</v>
      </c>
      <c r="FL46" s="61">
        <f t="shared" si="55"/>
        <v>0</v>
      </c>
      <c r="FM46" s="61">
        <f t="shared" si="55"/>
        <v>0</v>
      </c>
      <c r="FN46" s="61">
        <f t="shared" si="55"/>
        <v>0</v>
      </c>
      <c r="FO46" s="61">
        <f t="shared" si="55"/>
        <v>0</v>
      </c>
      <c r="FP46" s="61">
        <f t="shared" si="53"/>
        <v>0</v>
      </c>
      <c r="FQ46" s="61">
        <f t="shared" si="53"/>
        <v>0</v>
      </c>
      <c r="FR46" s="61">
        <f t="shared" si="53"/>
        <v>0</v>
      </c>
      <c r="FS46" s="61">
        <f t="shared" si="53"/>
        <v>0</v>
      </c>
      <c r="FT46" s="4" t="str">
        <f t="shared" si="50"/>
        <v/>
      </c>
      <c r="FU46" s="4" t="str">
        <f t="shared" si="50"/>
        <v/>
      </c>
      <c r="FV46" s="4" t="str">
        <f t="shared" si="50"/>
        <v/>
      </c>
      <c r="FW46" s="4">
        <f t="shared" si="50"/>
        <v>0</v>
      </c>
      <c r="FX46" s="4" t="str">
        <f t="shared" si="50"/>
        <v/>
      </c>
      <c r="FY46" s="4" t="str">
        <f t="shared" si="50"/>
        <v/>
      </c>
      <c r="FZ46" s="4" t="str">
        <f t="shared" si="50"/>
        <v/>
      </c>
      <c r="GA46" s="4">
        <f t="shared" si="50"/>
        <v>0</v>
      </c>
      <c r="GB46" s="4" t="str">
        <f t="shared" si="50"/>
        <v/>
      </c>
      <c r="GC46" s="4" t="str">
        <f t="shared" si="47"/>
        <v/>
      </c>
      <c r="GD46" s="4" t="str">
        <f t="shared" si="47"/>
        <v/>
      </c>
      <c r="GE46" s="4" t="str">
        <f t="shared" si="47"/>
        <v/>
      </c>
      <c r="GF46" s="4" t="str">
        <f t="shared" si="47"/>
        <v/>
      </c>
      <c r="GG46" s="4" t="str">
        <f t="shared" si="47"/>
        <v/>
      </c>
      <c r="GH46" s="4" t="str">
        <f t="shared" si="47"/>
        <v/>
      </c>
      <c r="GI46" s="4" t="str">
        <f t="shared" si="47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52"/>
        <v/>
      </c>
      <c r="GP46" s="4" t="str">
        <f t="shared" si="52"/>
        <v/>
      </c>
      <c r="GQ46" s="4" t="str">
        <f t="shared" si="52"/>
        <v/>
      </c>
      <c r="GR46" s="4" t="str">
        <f t="shared" si="52"/>
        <v/>
      </c>
      <c r="GS46" s="4" t="str">
        <f t="shared" si="52"/>
        <v/>
      </c>
      <c r="GT46" s="4" t="str">
        <f t="shared" si="52"/>
        <v/>
      </c>
      <c r="GU46" s="4" t="str">
        <f t="shared" si="52"/>
        <v/>
      </c>
      <c r="GV46" s="4" t="str">
        <f t="shared" si="52"/>
        <v/>
      </c>
      <c r="GW46" s="4" t="str">
        <f t="shared" si="52"/>
        <v/>
      </c>
      <c r="GX46" s="4" t="str">
        <f t="shared" si="52"/>
        <v/>
      </c>
      <c r="GY46" s="4" t="str">
        <f t="shared" si="52"/>
        <v/>
      </c>
      <c r="GZ46" s="4" t="str">
        <f t="shared" si="39"/>
        <v/>
      </c>
      <c r="HA46" s="4" t="str">
        <f t="shared" si="39"/>
        <v/>
      </c>
      <c r="HB46" s="4" t="str">
        <f t="shared" si="39"/>
        <v/>
      </c>
      <c r="HC46" s="4" t="str">
        <f t="shared" si="39"/>
        <v/>
      </c>
      <c r="HD46" s="4" t="str">
        <f t="shared" si="39"/>
        <v/>
      </c>
      <c r="HE46" s="4" t="str">
        <f t="shared" si="39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96"/>
      <c r="C47" s="28" t="s">
        <v>145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1"/>
        <v/>
      </c>
      <c r="CL47" s="4" t="str">
        <f t="shared" si="51"/>
        <v/>
      </c>
      <c r="CM47" s="4" t="str">
        <f t="shared" si="51"/>
        <v/>
      </c>
      <c r="CN47" s="4" t="str">
        <f t="shared" si="51"/>
        <v/>
      </c>
      <c r="CO47" s="4" t="str">
        <f t="shared" si="51"/>
        <v/>
      </c>
      <c r="CP47" s="4" t="str">
        <f t="shared" si="51"/>
        <v/>
      </c>
      <c r="CQ47" s="4" t="str">
        <f t="shared" si="51"/>
        <v/>
      </c>
      <c r="CR47" s="4" t="str">
        <f t="shared" si="51"/>
        <v/>
      </c>
      <c r="CS47" s="4" t="str">
        <f t="shared" si="51"/>
        <v/>
      </c>
      <c r="CT47" s="4" t="str">
        <f t="shared" si="51"/>
        <v/>
      </c>
      <c r="CU47" s="4" t="str">
        <f t="shared" si="51"/>
        <v/>
      </c>
      <c r="CV47" s="4" t="str">
        <f t="shared" si="38"/>
        <v/>
      </c>
      <c r="CW47" s="4" t="str">
        <f t="shared" si="38"/>
        <v/>
      </c>
      <c r="CX47" s="4" t="str">
        <f t="shared" si="38"/>
        <v/>
      </c>
      <c r="CY47" s="4" t="str">
        <f t="shared" si="38"/>
        <v/>
      </c>
      <c r="CZ47" s="4" t="str">
        <f t="shared" si="38"/>
        <v/>
      </c>
      <c r="DA47" s="4" t="str">
        <f t="shared" si="38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96"/>
      <c r="DG47" s="28" t="s">
        <v>145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6"/>
        <v>0</v>
      </c>
      <c r="DX47" s="5">
        <f t="shared" si="56"/>
        <v>0</v>
      </c>
      <c r="DY47" s="5">
        <f t="shared" si="56"/>
        <v>0</v>
      </c>
      <c r="DZ47" s="5">
        <f t="shared" si="56"/>
        <v>0</v>
      </c>
      <c r="EA47" s="5">
        <f t="shared" si="56"/>
        <v>0</v>
      </c>
      <c r="EB47" s="5">
        <f t="shared" si="56"/>
        <v>0</v>
      </c>
      <c r="EC47" s="5">
        <f t="shared" si="56"/>
        <v>0</v>
      </c>
      <c r="ED47" s="5">
        <f t="shared" si="56"/>
        <v>0</v>
      </c>
      <c r="EE47" s="5">
        <f t="shared" si="56"/>
        <v>0</v>
      </c>
      <c r="EF47" s="61">
        <f t="shared" si="56"/>
        <v>0</v>
      </c>
      <c r="EG47" s="61">
        <f t="shared" si="56"/>
        <v>0</v>
      </c>
      <c r="EH47" s="61">
        <f t="shared" si="56"/>
        <v>0</v>
      </c>
      <c r="EI47" s="61">
        <f t="shared" si="56"/>
        <v>0</v>
      </c>
      <c r="EJ47" s="61">
        <f t="shared" si="56"/>
        <v>0</v>
      </c>
      <c r="EK47" s="61">
        <f t="shared" si="56"/>
        <v>0</v>
      </c>
      <c r="EL47" s="61">
        <f t="shared" si="54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5"/>
        <v>0</v>
      </c>
      <c r="FD47" s="61">
        <f t="shared" si="55"/>
        <v>0</v>
      </c>
      <c r="FE47" s="61">
        <f t="shared" si="55"/>
        <v>0</v>
      </c>
      <c r="FF47" s="61">
        <f t="shared" si="55"/>
        <v>0</v>
      </c>
      <c r="FG47" s="61">
        <f t="shared" si="55"/>
        <v>0</v>
      </c>
      <c r="FH47" s="61">
        <f t="shared" si="55"/>
        <v>0</v>
      </c>
      <c r="FI47" s="61">
        <f t="shared" si="55"/>
        <v>0</v>
      </c>
      <c r="FJ47" s="61">
        <f t="shared" si="55"/>
        <v>0</v>
      </c>
      <c r="FK47" s="61">
        <f t="shared" si="55"/>
        <v>0</v>
      </c>
      <c r="FL47" s="61">
        <f t="shared" si="55"/>
        <v>0</v>
      </c>
      <c r="FM47" s="61">
        <f t="shared" si="55"/>
        <v>0</v>
      </c>
      <c r="FN47" s="61">
        <f t="shared" si="55"/>
        <v>0</v>
      </c>
      <c r="FO47" s="61">
        <f t="shared" si="55"/>
        <v>0</v>
      </c>
      <c r="FP47" s="61">
        <f t="shared" si="53"/>
        <v>0</v>
      </c>
      <c r="FQ47" s="61">
        <f t="shared" si="53"/>
        <v>0</v>
      </c>
      <c r="FR47" s="61">
        <f t="shared" si="53"/>
        <v>0</v>
      </c>
      <c r="FS47" s="61">
        <f t="shared" si="53"/>
        <v>0</v>
      </c>
      <c r="FT47" s="4" t="str">
        <f t="shared" si="50"/>
        <v/>
      </c>
      <c r="FU47" s="4" t="str">
        <f t="shared" si="50"/>
        <v/>
      </c>
      <c r="FV47" s="4" t="str">
        <f t="shared" si="50"/>
        <v/>
      </c>
      <c r="FW47" s="4">
        <f t="shared" si="50"/>
        <v>0</v>
      </c>
      <c r="FX47" s="4" t="str">
        <f t="shared" si="50"/>
        <v/>
      </c>
      <c r="FY47" s="4" t="str">
        <f t="shared" si="50"/>
        <v/>
      </c>
      <c r="FZ47" s="4" t="str">
        <f t="shared" si="50"/>
        <v/>
      </c>
      <c r="GA47" s="4">
        <f t="shared" si="50"/>
        <v>0</v>
      </c>
      <c r="GB47" s="4" t="str">
        <f t="shared" si="50"/>
        <v/>
      </c>
      <c r="GC47" s="4" t="str">
        <f t="shared" si="47"/>
        <v/>
      </c>
      <c r="GD47" s="4" t="str">
        <f t="shared" si="47"/>
        <v/>
      </c>
      <c r="GE47" s="4" t="str">
        <f t="shared" si="47"/>
        <v/>
      </c>
      <c r="GF47" s="4" t="str">
        <f t="shared" si="47"/>
        <v/>
      </c>
      <c r="GG47" s="4" t="str">
        <f t="shared" si="47"/>
        <v/>
      </c>
      <c r="GH47" s="4" t="str">
        <f t="shared" si="47"/>
        <v/>
      </c>
      <c r="GI47" s="4" t="str">
        <f t="shared" si="47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52"/>
        <v/>
      </c>
      <c r="GP47" s="4" t="str">
        <f t="shared" si="52"/>
        <v/>
      </c>
      <c r="GQ47" s="4" t="str">
        <f t="shared" si="52"/>
        <v/>
      </c>
      <c r="GR47" s="4" t="str">
        <f t="shared" si="52"/>
        <v/>
      </c>
      <c r="GS47" s="4" t="str">
        <f t="shared" si="52"/>
        <v/>
      </c>
      <c r="GT47" s="4" t="str">
        <f t="shared" si="52"/>
        <v/>
      </c>
      <c r="GU47" s="4" t="str">
        <f t="shared" si="52"/>
        <v/>
      </c>
      <c r="GV47" s="4" t="str">
        <f t="shared" si="52"/>
        <v/>
      </c>
      <c r="GW47" s="4" t="str">
        <f t="shared" si="52"/>
        <v/>
      </c>
      <c r="GX47" s="4" t="str">
        <f t="shared" si="52"/>
        <v/>
      </c>
      <c r="GY47" s="4" t="str">
        <f t="shared" si="52"/>
        <v/>
      </c>
      <c r="GZ47" s="4" t="str">
        <f t="shared" si="39"/>
        <v/>
      </c>
      <c r="HA47" s="4" t="str">
        <f t="shared" si="39"/>
        <v/>
      </c>
      <c r="HB47" s="4" t="str">
        <f t="shared" si="39"/>
        <v/>
      </c>
      <c r="HC47" s="4" t="str">
        <f t="shared" si="39"/>
        <v/>
      </c>
      <c r="HD47" s="4" t="str">
        <f t="shared" si="39"/>
        <v/>
      </c>
      <c r="HE47" s="4" t="str">
        <f t="shared" si="39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96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1"/>
        <v/>
      </c>
      <c r="CL48" s="4" t="str">
        <f t="shared" si="51"/>
        <v/>
      </c>
      <c r="CM48" s="4" t="str">
        <f t="shared" si="51"/>
        <v/>
      </c>
      <c r="CN48" s="4" t="str">
        <f t="shared" si="51"/>
        <v/>
      </c>
      <c r="CO48" s="4" t="str">
        <f t="shared" si="51"/>
        <v/>
      </c>
      <c r="CP48" s="4" t="str">
        <f t="shared" si="51"/>
        <v/>
      </c>
      <c r="CQ48" s="4" t="str">
        <f t="shared" si="51"/>
        <v/>
      </c>
      <c r="CR48" s="4" t="str">
        <f t="shared" si="51"/>
        <v/>
      </c>
      <c r="CS48" s="4" t="str">
        <f t="shared" si="51"/>
        <v/>
      </c>
      <c r="CT48" s="4" t="str">
        <f t="shared" si="51"/>
        <v/>
      </c>
      <c r="CU48" s="4" t="str">
        <f t="shared" si="51"/>
        <v/>
      </c>
      <c r="CV48" s="4" t="str">
        <f t="shared" si="38"/>
        <v/>
      </c>
      <c r="CW48" s="4" t="str">
        <f t="shared" si="38"/>
        <v/>
      </c>
      <c r="CX48" s="4" t="str">
        <f t="shared" si="38"/>
        <v/>
      </c>
      <c r="CY48" s="4" t="str">
        <f t="shared" si="38"/>
        <v/>
      </c>
      <c r="CZ48" s="4" t="str">
        <f t="shared" si="38"/>
        <v/>
      </c>
      <c r="DA48" s="4" t="str">
        <f t="shared" si="38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96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6"/>
        <v>0</v>
      </c>
      <c r="DX48" s="5">
        <f t="shared" si="56"/>
        <v>0</v>
      </c>
      <c r="DY48" s="5">
        <f t="shared" si="56"/>
        <v>0</v>
      </c>
      <c r="DZ48" s="5">
        <f t="shared" si="56"/>
        <v>0</v>
      </c>
      <c r="EA48" s="5">
        <f t="shared" si="56"/>
        <v>0</v>
      </c>
      <c r="EB48" s="5">
        <f t="shared" si="56"/>
        <v>0</v>
      </c>
      <c r="EC48" s="5">
        <f t="shared" si="56"/>
        <v>0</v>
      </c>
      <c r="ED48" s="5">
        <f t="shared" si="56"/>
        <v>0</v>
      </c>
      <c r="EE48" s="5">
        <f t="shared" si="56"/>
        <v>0</v>
      </c>
      <c r="EF48" s="61">
        <f t="shared" si="56"/>
        <v>0</v>
      </c>
      <c r="EG48" s="61">
        <f t="shared" si="56"/>
        <v>0</v>
      </c>
      <c r="EH48" s="61">
        <f t="shared" si="56"/>
        <v>0</v>
      </c>
      <c r="EI48" s="61">
        <f t="shared" si="56"/>
        <v>0</v>
      </c>
      <c r="EJ48" s="61">
        <f t="shared" si="56"/>
        <v>0</v>
      </c>
      <c r="EK48" s="61">
        <f t="shared" si="56"/>
        <v>0</v>
      </c>
      <c r="EL48" s="61">
        <f t="shared" si="54"/>
        <v>0</v>
      </c>
      <c r="EM48" s="61">
        <f t="shared" si="54"/>
        <v>0</v>
      </c>
      <c r="EN48" s="61">
        <f t="shared" si="54"/>
        <v>0</v>
      </c>
      <c r="EO48" s="61">
        <f t="shared" si="54"/>
        <v>0</v>
      </c>
      <c r="EP48" s="61">
        <f t="shared" si="54"/>
        <v>0</v>
      </c>
      <c r="EQ48" s="61">
        <f t="shared" si="54"/>
        <v>0</v>
      </c>
      <c r="ER48" s="61">
        <f t="shared" si="54"/>
        <v>0</v>
      </c>
      <c r="ES48" s="61">
        <f t="shared" si="54"/>
        <v>0</v>
      </c>
      <c r="ET48" s="61">
        <f t="shared" si="54"/>
        <v>0</v>
      </c>
      <c r="EU48" s="61">
        <f t="shared" si="54"/>
        <v>0</v>
      </c>
      <c r="EV48" s="61">
        <f t="shared" si="54"/>
        <v>0</v>
      </c>
      <c r="EW48" s="61">
        <f t="shared" si="54"/>
        <v>0</v>
      </c>
      <c r="EX48" s="61">
        <f t="shared" si="54"/>
        <v>0</v>
      </c>
      <c r="EY48" s="61">
        <f t="shared" si="54"/>
        <v>0</v>
      </c>
      <c r="EZ48" s="61">
        <f t="shared" si="54"/>
        <v>0</v>
      </c>
      <c r="FA48" s="61">
        <f t="shared" si="54"/>
        <v>0</v>
      </c>
      <c r="FB48" s="61">
        <f t="shared" si="46"/>
        <v>0</v>
      </c>
      <c r="FC48" s="61">
        <f t="shared" si="55"/>
        <v>0</v>
      </c>
      <c r="FD48" s="61">
        <f t="shared" si="55"/>
        <v>0</v>
      </c>
      <c r="FE48" s="61">
        <f t="shared" si="55"/>
        <v>0</v>
      </c>
      <c r="FF48" s="61">
        <f t="shared" si="55"/>
        <v>0</v>
      </c>
      <c r="FG48" s="61">
        <f t="shared" si="55"/>
        <v>0</v>
      </c>
      <c r="FH48" s="61">
        <f t="shared" si="55"/>
        <v>0</v>
      </c>
      <c r="FI48" s="61">
        <f t="shared" si="55"/>
        <v>0</v>
      </c>
      <c r="FJ48" s="61">
        <f t="shared" si="55"/>
        <v>0</v>
      </c>
      <c r="FK48" s="61">
        <f t="shared" si="55"/>
        <v>0</v>
      </c>
      <c r="FL48" s="61">
        <f t="shared" si="55"/>
        <v>0</v>
      </c>
      <c r="FM48" s="61">
        <f t="shared" si="55"/>
        <v>0</v>
      </c>
      <c r="FN48" s="61">
        <f t="shared" si="55"/>
        <v>0</v>
      </c>
      <c r="FO48" s="61">
        <f t="shared" si="55"/>
        <v>0</v>
      </c>
      <c r="FP48" s="61">
        <f t="shared" si="53"/>
        <v>0</v>
      </c>
      <c r="FQ48" s="61">
        <f t="shared" si="53"/>
        <v>0</v>
      </c>
      <c r="FR48" s="61">
        <f t="shared" si="53"/>
        <v>0</v>
      </c>
      <c r="FS48" s="61">
        <f t="shared" si="53"/>
        <v>0</v>
      </c>
      <c r="FT48" s="4" t="str">
        <f t="shared" si="50"/>
        <v/>
      </c>
      <c r="FU48" s="4" t="str">
        <f t="shared" si="50"/>
        <v/>
      </c>
      <c r="FV48" s="4" t="str">
        <f t="shared" si="50"/>
        <v/>
      </c>
      <c r="FW48" s="4">
        <f t="shared" si="50"/>
        <v>0</v>
      </c>
      <c r="FX48" s="4" t="str">
        <f t="shared" si="50"/>
        <v/>
      </c>
      <c r="FY48" s="4" t="str">
        <f t="shared" si="50"/>
        <v/>
      </c>
      <c r="FZ48" s="4" t="str">
        <f t="shared" si="50"/>
        <v/>
      </c>
      <c r="GA48" s="4">
        <f t="shared" si="50"/>
        <v>0</v>
      </c>
      <c r="GB48" s="4" t="str">
        <f t="shared" si="50"/>
        <v/>
      </c>
      <c r="GC48" s="4" t="str">
        <f t="shared" si="47"/>
        <v/>
      </c>
      <c r="GD48" s="4" t="str">
        <f t="shared" si="47"/>
        <v/>
      </c>
      <c r="GE48" s="4" t="str">
        <f t="shared" si="47"/>
        <v/>
      </c>
      <c r="GF48" s="4" t="str">
        <f t="shared" si="47"/>
        <v/>
      </c>
      <c r="GG48" s="4" t="str">
        <f t="shared" si="47"/>
        <v/>
      </c>
      <c r="GH48" s="4" t="str">
        <f t="shared" si="47"/>
        <v/>
      </c>
      <c r="GI48" s="4" t="str">
        <f t="shared" si="47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52"/>
        <v/>
      </c>
      <c r="GP48" s="4" t="str">
        <f t="shared" si="52"/>
        <v/>
      </c>
      <c r="GQ48" s="4" t="str">
        <f t="shared" si="52"/>
        <v/>
      </c>
      <c r="GR48" s="4" t="str">
        <f t="shared" si="52"/>
        <v/>
      </c>
      <c r="GS48" s="4" t="str">
        <f t="shared" si="52"/>
        <v/>
      </c>
      <c r="GT48" s="4" t="str">
        <f t="shared" si="52"/>
        <v/>
      </c>
      <c r="GU48" s="4" t="str">
        <f t="shared" si="52"/>
        <v/>
      </c>
      <c r="GV48" s="4" t="str">
        <f t="shared" si="52"/>
        <v/>
      </c>
      <c r="GW48" s="4" t="str">
        <f t="shared" si="52"/>
        <v/>
      </c>
      <c r="GX48" s="4" t="str">
        <f t="shared" si="52"/>
        <v/>
      </c>
      <c r="GY48" s="4" t="str">
        <f t="shared" si="52"/>
        <v/>
      </c>
      <c r="GZ48" s="4" t="str">
        <f t="shared" si="39"/>
        <v/>
      </c>
      <c r="HA48" s="4" t="str">
        <f t="shared" si="39"/>
        <v/>
      </c>
      <c r="HB48" s="4" t="str">
        <f t="shared" si="39"/>
        <v/>
      </c>
      <c r="HC48" s="4" t="str">
        <f t="shared" si="39"/>
        <v/>
      </c>
      <c r="HD48" s="4" t="str">
        <f t="shared" si="39"/>
        <v/>
      </c>
      <c r="HE48" s="4" t="str">
        <f t="shared" si="39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96"/>
      <c r="C49" s="28" t="s">
        <v>113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1"/>
        <v/>
      </c>
      <c r="CL49" s="4" t="str">
        <f t="shared" si="51"/>
        <v/>
      </c>
      <c r="CM49" s="4" t="str">
        <f t="shared" si="51"/>
        <v/>
      </c>
      <c r="CN49" s="4" t="str">
        <f t="shared" si="51"/>
        <v/>
      </c>
      <c r="CO49" s="4" t="str">
        <f t="shared" si="51"/>
        <v/>
      </c>
      <c r="CP49" s="4" t="str">
        <f t="shared" si="51"/>
        <v/>
      </c>
      <c r="CQ49" s="4" t="str">
        <f t="shared" si="51"/>
        <v/>
      </c>
      <c r="CR49" s="4" t="str">
        <f t="shared" si="51"/>
        <v/>
      </c>
      <c r="CS49" s="4" t="str">
        <f t="shared" si="51"/>
        <v/>
      </c>
      <c r="CT49" s="4" t="str">
        <f t="shared" si="51"/>
        <v/>
      </c>
      <c r="CU49" s="4" t="str">
        <f t="shared" si="51"/>
        <v/>
      </c>
      <c r="CV49" s="4" t="str">
        <f t="shared" si="38"/>
        <v/>
      </c>
      <c r="CW49" s="4" t="str">
        <f t="shared" si="38"/>
        <v/>
      </c>
      <c r="CX49" s="4" t="str">
        <f t="shared" si="38"/>
        <v/>
      </c>
      <c r="CY49" s="4" t="str">
        <f t="shared" si="38"/>
        <v/>
      </c>
      <c r="CZ49" s="4" t="str">
        <f t="shared" si="38"/>
        <v/>
      </c>
      <c r="DA49" s="4" t="str">
        <f t="shared" si="38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96"/>
      <c r="DG49" s="28" t="s">
        <v>113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6"/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61">
        <f t="shared" si="56"/>
        <v>0</v>
      </c>
      <c r="EG49" s="61">
        <f t="shared" si="56"/>
        <v>0</v>
      </c>
      <c r="EH49" s="61">
        <f t="shared" si="56"/>
        <v>0</v>
      </c>
      <c r="EI49" s="61">
        <f t="shared" si="56"/>
        <v>0</v>
      </c>
      <c r="EJ49" s="61">
        <f t="shared" si="56"/>
        <v>0</v>
      </c>
      <c r="EK49" s="61">
        <f t="shared" si="56"/>
        <v>0</v>
      </c>
      <c r="EL49" s="61">
        <f t="shared" si="54"/>
        <v>0</v>
      </c>
      <c r="EM49" s="61">
        <f t="shared" si="54"/>
        <v>0</v>
      </c>
      <c r="EN49" s="61">
        <f t="shared" si="54"/>
        <v>0</v>
      </c>
      <c r="EO49" s="61">
        <f t="shared" si="54"/>
        <v>0</v>
      </c>
      <c r="EP49" s="61">
        <f t="shared" si="54"/>
        <v>0</v>
      </c>
      <c r="EQ49" s="61">
        <f t="shared" si="54"/>
        <v>0</v>
      </c>
      <c r="ER49" s="61">
        <f t="shared" si="54"/>
        <v>0</v>
      </c>
      <c r="ES49" s="61">
        <f t="shared" si="54"/>
        <v>0</v>
      </c>
      <c r="ET49" s="61">
        <f t="shared" si="54"/>
        <v>0</v>
      </c>
      <c r="EU49" s="61">
        <f t="shared" si="54"/>
        <v>0</v>
      </c>
      <c r="EV49" s="61">
        <f t="shared" si="54"/>
        <v>0</v>
      </c>
      <c r="EW49" s="61">
        <f t="shared" si="54"/>
        <v>0</v>
      </c>
      <c r="EX49" s="61">
        <f t="shared" si="54"/>
        <v>0</v>
      </c>
      <c r="EY49" s="61">
        <f t="shared" si="54"/>
        <v>0</v>
      </c>
      <c r="EZ49" s="61">
        <f t="shared" si="54"/>
        <v>0</v>
      </c>
      <c r="FA49" s="61">
        <f t="shared" si="54"/>
        <v>0</v>
      </c>
      <c r="FB49" s="61">
        <f t="shared" si="46"/>
        <v>0</v>
      </c>
      <c r="FC49" s="61">
        <f t="shared" si="55"/>
        <v>0</v>
      </c>
      <c r="FD49" s="61">
        <f t="shared" si="55"/>
        <v>0</v>
      </c>
      <c r="FE49" s="61">
        <f t="shared" si="55"/>
        <v>0</v>
      </c>
      <c r="FF49" s="61">
        <f t="shared" si="55"/>
        <v>0</v>
      </c>
      <c r="FG49" s="61">
        <f t="shared" si="55"/>
        <v>0</v>
      </c>
      <c r="FH49" s="61">
        <f t="shared" si="55"/>
        <v>0</v>
      </c>
      <c r="FI49" s="61">
        <f t="shared" si="55"/>
        <v>0</v>
      </c>
      <c r="FJ49" s="61">
        <f t="shared" si="55"/>
        <v>0</v>
      </c>
      <c r="FK49" s="61">
        <f t="shared" si="55"/>
        <v>0</v>
      </c>
      <c r="FL49" s="61">
        <f t="shared" si="55"/>
        <v>0</v>
      </c>
      <c r="FM49" s="61">
        <f t="shared" si="55"/>
        <v>0</v>
      </c>
      <c r="FN49" s="61">
        <f t="shared" si="55"/>
        <v>0</v>
      </c>
      <c r="FO49" s="61">
        <f t="shared" si="55"/>
        <v>0</v>
      </c>
      <c r="FP49" s="61">
        <f t="shared" si="53"/>
        <v>0</v>
      </c>
      <c r="FQ49" s="61">
        <f t="shared" si="53"/>
        <v>0</v>
      </c>
      <c r="FR49" s="61">
        <f t="shared" si="53"/>
        <v>0</v>
      </c>
      <c r="FS49" s="61">
        <f t="shared" si="53"/>
        <v>0</v>
      </c>
      <c r="FT49" s="4" t="str">
        <f t="shared" si="50"/>
        <v/>
      </c>
      <c r="FU49" s="4" t="str">
        <f t="shared" si="50"/>
        <v/>
      </c>
      <c r="FV49" s="4" t="str">
        <f t="shared" si="50"/>
        <v/>
      </c>
      <c r="FW49" s="4">
        <f t="shared" si="50"/>
        <v>0</v>
      </c>
      <c r="FX49" s="4" t="str">
        <f t="shared" si="50"/>
        <v/>
      </c>
      <c r="FY49" s="4" t="str">
        <f t="shared" si="50"/>
        <v/>
      </c>
      <c r="FZ49" s="4" t="str">
        <f t="shared" si="50"/>
        <v/>
      </c>
      <c r="GA49" s="4">
        <f t="shared" si="50"/>
        <v>0</v>
      </c>
      <c r="GB49" s="4" t="str">
        <f t="shared" si="50"/>
        <v/>
      </c>
      <c r="GC49" s="4" t="str">
        <f t="shared" si="47"/>
        <v/>
      </c>
      <c r="GD49" s="4" t="str">
        <f t="shared" si="47"/>
        <v/>
      </c>
      <c r="GE49" s="4" t="str">
        <f t="shared" si="47"/>
        <v/>
      </c>
      <c r="GF49" s="4" t="str">
        <f t="shared" si="47"/>
        <v/>
      </c>
      <c r="GG49" s="4" t="str">
        <f t="shared" si="47"/>
        <v/>
      </c>
      <c r="GH49" s="4" t="str">
        <f t="shared" si="47"/>
        <v/>
      </c>
      <c r="GI49" s="4" t="str">
        <f t="shared" si="47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52"/>
        <v/>
      </c>
      <c r="GP49" s="4" t="str">
        <f t="shared" si="52"/>
        <v/>
      </c>
      <c r="GQ49" s="4" t="str">
        <f t="shared" si="52"/>
        <v/>
      </c>
      <c r="GR49" s="4" t="str">
        <f t="shared" si="52"/>
        <v/>
      </c>
      <c r="GS49" s="4" t="str">
        <f t="shared" si="52"/>
        <v/>
      </c>
      <c r="GT49" s="4" t="str">
        <f t="shared" si="52"/>
        <v/>
      </c>
      <c r="GU49" s="4" t="str">
        <f t="shared" si="52"/>
        <v/>
      </c>
      <c r="GV49" s="4" t="str">
        <f t="shared" si="52"/>
        <v/>
      </c>
      <c r="GW49" s="4" t="str">
        <f t="shared" si="52"/>
        <v/>
      </c>
      <c r="GX49" s="4" t="str">
        <f t="shared" si="52"/>
        <v/>
      </c>
      <c r="GY49" s="4" t="str">
        <f t="shared" si="52"/>
        <v/>
      </c>
      <c r="GZ49" s="4" t="str">
        <f t="shared" si="39"/>
        <v/>
      </c>
      <c r="HA49" s="4" t="str">
        <f t="shared" si="39"/>
        <v/>
      </c>
      <c r="HB49" s="4" t="str">
        <f t="shared" si="39"/>
        <v/>
      </c>
      <c r="HC49" s="4" t="str">
        <f t="shared" si="39"/>
        <v/>
      </c>
      <c r="HD49" s="4" t="str">
        <f t="shared" si="39"/>
        <v/>
      </c>
      <c r="HE49" s="4" t="str">
        <f t="shared" si="39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97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1"/>
        <v/>
      </c>
      <c r="CL50" s="4" t="str">
        <f t="shared" si="51"/>
        <v/>
      </c>
      <c r="CM50" s="4" t="str">
        <f t="shared" si="51"/>
        <v/>
      </c>
      <c r="CN50" s="4" t="str">
        <f t="shared" si="51"/>
        <v/>
      </c>
      <c r="CO50" s="4" t="str">
        <f t="shared" si="51"/>
        <v/>
      </c>
      <c r="CP50" s="4" t="str">
        <f t="shared" si="51"/>
        <v/>
      </c>
      <c r="CQ50" s="4" t="str">
        <f t="shared" si="51"/>
        <v/>
      </c>
      <c r="CR50" s="4" t="str">
        <f t="shared" si="51"/>
        <v/>
      </c>
      <c r="CS50" s="4" t="str">
        <f t="shared" si="51"/>
        <v/>
      </c>
      <c r="CT50" s="4" t="str">
        <f t="shared" si="51"/>
        <v/>
      </c>
      <c r="CU50" s="4" t="str">
        <f t="shared" si="51"/>
        <v/>
      </c>
      <c r="CV50" s="4" t="str">
        <f t="shared" si="38"/>
        <v/>
      </c>
      <c r="CW50" s="4" t="str">
        <f t="shared" si="38"/>
        <v/>
      </c>
      <c r="CX50" s="4" t="str">
        <f t="shared" si="38"/>
        <v/>
      </c>
      <c r="CY50" s="4" t="str">
        <f t="shared" si="38"/>
        <v/>
      </c>
      <c r="CZ50" s="4" t="str">
        <f t="shared" si="38"/>
        <v/>
      </c>
      <c r="DA50" s="4" t="str">
        <f t="shared" si="38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97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61">
        <f t="shared" si="56"/>
        <v>0</v>
      </c>
      <c r="EG50" s="61">
        <f t="shared" si="56"/>
        <v>0</v>
      </c>
      <c r="EH50" s="61">
        <f t="shared" si="56"/>
        <v>0</v>
      </c>
      <c r="EI50" s="61">
        <f t="shared" si="56"/>
        <v>0</v>
      </c>
      <c r="EJ50" s="61">
        <f t="shared" si="56"/>
        <v>0</v>
      </c>
      <c r="EK50" s="61">
        <f t="shared" si="56"/>
        <v>0</v>
      </c>
      <c r="EL50" s="61">
        <f t="shared" si="54"/>
        <v>0</v>
      </c>
      <c r="EM50" s="61">
        <f t="shared" si="54"/>
        <v>0</v>
      </c>
      <c r="EN50" s="61">
        <f t="shared" si="54"/>
        <v>0</v>
      </c>
      <c r="EO50" s="61">
        <f t="shared" si="54"/>
        <v>0</v>
      </c>
      <c r="EP50" s="61">
        <f t="shared" si="54"/>
        <v>0</v>
      </c>
      <c r="EQ50" s="61">
        <f t="shared" si="54"/>
        <v>0</v>
      </c>
      <c r="ER50" s="61">
        <f t="shared" si="54"/>
        <v>0</v>
      </c>
      <c r="ES50" s="61">
        <f t="shared" si="54"/>
        <v>0</v>
      </c>
      <c r="ET50" s="61">
        <f t="shared" si="54"/>
        <v>0</v>
      </c>
      <c r="EU50" s="61">
        <f t="shared" si="54"/>
        <v>0</v>
      </c>
      <c r="EV50" s="61">
        <f t="shared" si="54"/>
        <v>0</v>
      </c>
      <c r="EW50" s="61">
        <f t="shared" si="54"/>
        <v>0</v>
      </c>
      <c r="EX50" s="61">
        <f t="shared" si="54"/>
        <v>0</v>
      </c>
      <c r="EY50" s="61">
        <f t="shared" si="54"/>
        <v>0</v>
      </c>
      <c r="EZ50" s="61">
        <f t="shared" si="54"/>
        <v>0</v>
      </c>
      <c r="FA50" s="61">
        <f t="shared" si="54"/>
        <v>0</v>
      </c>
      <c r="FB50" s="61">
        <f t="shared" si="46"/>
        <v>0</v>
      </c>
      <c r="FC50" s="61">
        <f t="shared" si="55"/>
        <v>0</v>
      </c>
      <c r="FD50" s="61">
        <f t="shared" si="55"/>
        <v>0</v>
      </c>
      <c r="FE50" s="61">
        <f t="shared" si="55"/>
        <v>0</v>
      </c>
      <c r="FF50" s="61">
        <f t="shared" si="55"/>
        <v>0</v>
      </c>
      <c r="FG50" s="61">
        <f t="shared" si="55"/>
        <v>0</v>
      </c>
      <c r="FH50" s="61">
        <f t="shared" si="55"/>
        <v>0</v>
      </c>
      <c r="FI50" s="61">
        <f t="shared" si="55"/>
        <v>0</v>
      </c>
      <c r="FJ50" s="61">
        <f t="shared" si="55"/>
        <v>0</v>
      </c>
      <c r="FK50" s="61">
        <f t="shared" si="55"/>
        <v>0</v>
      </c>
      <c r="FL50" s="61">
        <f t="shared" si="55"/>
        <v>0</v>
      </c>
      <c r="FM50" s="61">
        <f t="shared" si="55"/>
        <v>0</v>
      </c>
      <c r="FN50" s="61">
        <f t="shared" si="55"/>
        <v>0</v>
      </c>
      <c r="FO50" s="61">
        <f t="shared" si="55"/>
        <v>0</v>
      </c>
      <c r="FP50" s="61">
        <f t="shared" si="53"/>
        <v>0</v>
      </c>
      <c r="FQ50" s="61">
        <f t="shared" si="53"/>
        <v>0</v>
      </c>
      <c r="FR50" s="61">
        <f t="shared" si="53"/>
        <v>0</v>
      </c>
      <c r="FS50" s="61">
        <f t="shared" si="53"/>
        <v>0</v>
      </c>
      <c r="FT50" s="4" t="str">
        <f t="shared" si="50"/>
        <v/>
      </c>
      <c r="FU50" s="4" t="str">
        <f t="shared" si="50"/>
        <v/>
      </c>
      <c r="FV50" s="4" t="str">
        <f t="shared" si="50"/>
        <v/>
      </c>
      <c r="FW50" s="4">
        <f t="shared" si="50"/>
        <v>0</v>
      </c>
      <c r="FX50" s="4" t="str">
        <f t="shared" si="50"/>
        <v/>
      </c>
      <c r="FY50" s="4" t="str">
        <f t="shared" si="50"/>
        <v/>
      </c>
      <c r="FZ50" s="4" t="str">
        <f t="shared" si="50"/>
        <v/>
      </c>
      <c r="GA50" s="4">
        <f t="shared" si="50"/>
        <v>0</v>
      </c>
      <c r="GB50" s="4" t="str">
        <f t="shared" si="50"/>
        <v/>
      </c>
      <c r="GC50" s="4" t="str">
        <f t="shared" si="47"/>
        <v/>
      </c>
      <c r="GD50" s="4" t="str">
        <f t="shared" si="47"/>
        <v/>
      </c>
      <c r="GE50" s="4" t="str">
        <f t="shared" si="47"/>
        <v/>
      </c>
      <c r="GF50" s="4" t="str">
        <f t="shared" si="47"/>
        <v/>
      </c>
      <c r="GG50" s="4" t="str">
        <f t="shared" si="47"/>
        <v/>
      </c>
      <c r="GH50" s="4" t="str">
        <f t="shared" si="47"/>
        <v/>
      </c>
      <c r="GI50" s="4" t="str">
        <f t="shared" si="47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52"/>
        <v/>
      </c>
      <c r="GP50" s="4" t="str">
        <f t="shared" si="52"/>
        <v/>
      </c>
      <c r="GQ50" s="4" t="str">
        <f t="shared" si="52"/>
        <v/>
      </c>
      <c r="GR50" s="4" t="str">
        <f t="shared" si="52"/>
        <v/>
      </c>
      <c r="GS50" s="4" t="str">
        <f t="shared" si="52"/>
        <v/>
      </c>
      <c r="GT50" s="4" t="str">
        <f t="shared" si="52"/>
        <v/>
      </c>
      <c r="GU50" s="4" t="str">
        <f t="shared" si="52"/>
        <v/>
      </c>
      <c r="GV50" s="4" t="str">
        <f t="shared" si="52"/>
        <v/>
      </c>
      <c r="GW50" s="4" t="str">
        <f t="shared" si="52"/>
        <v/>
      </c>
      <c r="GX50" s="4" t="str">
        <f t="shared" si="52"/>
        <v/>
      </c>
      <c r="GY50" s="4" t="str">
        <f t="shared" si="52"/>
        <v/>
      </c>
      <c r="GZ50" s="4" t="str">
        <f t="shared" si="39"/>
        <v/>
      </c>
      <c r="HA50" s="4" t="str">
        <f t="shared" si="39"/>
        <v/>
      </c>
      <c r="HB50" s="4" t="str">
        <f t="shared" si="39"/>
        <v/>
      </c>
      <c r="HC50" s="4" t="str">
        <f t="shared" si="39"/>
        <v/>
      </c>
      <c r="HD50" s="4" t="str">
        <f t="shared" si="39"/>
        <v/>
      </c>
      <c r="HE50" s="4" t="str">
        <f t="shared" si="39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95" t="s">
        <v>154</v>
      </c>
      <c r="C51" s="28" t="s">
        <v>155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114" si="57">IF(ISERROR(AU51/AC51*100),"",(AU51/AC51*100))</f>
        <v/>
      </c>
      <c r="CJ51" s="4" t="str">
        <f t="shared" si="57"/>
        <v/>
      </c>
      <c r="CK51" s="4" t="str">
        <f t="shared" si="51"/>
        <v/>
      </c>
      <c r="CL51" s="4" t="str">
        <f t="shared" si="51"/>
        <v/>
      </c>
      <c r="CM51" s="4" t="str">
        <f t="shared" si="51"/>
        <v/>
      </c>
      <c r="CN51" s="4" t="str">
        <f t="shared" si="51"/>
        <v/>
      </c>
      <c r="CO51" s="4" t="str">
        <f t="shared" si="51"/>
        <v/>
      </c>
      <c r="CP51" s="4" t="str">
        <f t="shared" si="51"/>
        <v/>
      </c>
      <c r="CQ51" s="4" t="str">
        <f t="shared" si="51"/>
        <v/>
      </c>
      <c r="CR51" s="4" t="str">
        <f t="shared" si="51"/>
        <v/>
      </c>
      <c r="CS51" s="4" t="str">
        <f t="shared" si="51"/>
        <v/>
      </c>
      <c r="CT51" s="4" t="str">
        <f t="shared" si="51"/>
        <v/>
      </c>
      <c r="CU51" s="4" t="str">
        <f t="shared" si="51"/>
        <v/>
      </c>
      <c r="CV51" s="4" t="str">
        <f t="shared" si="38"/>
        <v/>
      </c>
      <c r="CW51" s="4" t="str">
        <f t="shared" si="38"/>
        <v/>
      </c>
      <c r="CX51" s="4" t="str">
        <f t="shared" si="38"/>
        <v/>
      </c>
      <c r="CY51" s="4" t="str">
        <f t="shared" ref="CV51:DC114" si="58">IF(ISERROR(BK51/AS51*100),"",(BK51/AS51*100))</f>
        <v/>
      </c>
      <c r="CZ51" s="4" t="str">
        <f t="shared" si="58"/>
        <v/>
      </c>
      <c r="DA51" s="4" t="str">
        <f t="shared" si="58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95" t="s">
        <v>154</v>
      </c>
      <c r="DG51" s="28" t="s">
        <v>155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61">
        <f t="shared" si="56"/>
        <v>0</v>
      </c>
      <c r="EG51" s="61">
        <f t="shared" si="56"/>
        <v>0</v>
      </c>
      <c r="EH51" s="61">
        <f t="shared" si="56"/>
        <v>0</v>
      </c>
      <c r="EI51" s="61">
        <f t="shared" si="56"/>
        <v>0</v>
      </c>
      <c r="EJ51" s="61">
        <f t="shared" si="56"/>
        <v>0</v>
      </c>
      <c r="EK51" s="61">
        <f t="shared" si="56"/>
        <v>0</v>
      </c>
      <c r="EL51" s="61">
        <f t="shared" si="54"/>
        <v>0</v>
      </c>
      <c r="EM51" s="61">
        <f t="shared" si="54"/>
        <v>0</v>
      </c>
      <c r="EN51" s="61">
        <f t="shared" si="54"/>
        <v>0</v>
      </c>
      <c r="EO51" s="61">
        <f t="shared" si="54"/>
        <v>0</v>
      </c>
      <c r="EP51" s="61">
        <f t="shared" si="54"/>
        <v>0</v>
      </c>
      <c r="EQ51" s="61">
        <f t="shared" si="54"/>
        <v>0</v>
      </c>
      <c r="ER51" s="61">
        <f t="shared" si="54"/>
        <v>0</v>
      </c>
      <c r="ES51" s="61">
        <f t="shared" si="54"/>
        <v>0</v>
      </c>
      <c r="ET51" s="61">
        <f t="shared" si="54"/>
        <v>0</v>
      </c>
      <c r="EU51" s="61">
        <f t="shared" si="54"/>
        <v>0</v>
      </c>
      <c r="EV51" s="61">
        <f t="shared" si="54"/>
        <v>0</v>
      </c>
      <c r="EW51" s="61">
        <f t="shared" si="54"/>
        <v>0</v>
      </c>
      <c r="EX51" s="61">
        <f t="shared" si="54"/>
        <v>0</v>
      </c>
      <c r="EY51" s="61">
        <f t="shared" si="54"/>
        <v>0</v>
      </c>
      <c r="EZ51" s="61">
        <f t="shared" si="54"/>
        <v>0</v>
      </c>
      <c r="FA51" s="61">
        <f t="shared" si="54"/>
        <v>0</v>
      </c>
      <c r="FB51" s="61">
        <f t="shared" si="46"/>
        <v>0</v>
      </c>
      <c r="FC51" s="61">
        <f t="shared" si="55"/>
        <v>0</v>
      </c>
      <c r="FD51" s="61">
        <f t="shared" si="55"/>
        <v>0</v>
      </c>
      <c r="FE51" s="61">
        <f t="shared" si="55"/>
        <v>0</v>
      </c>
      <c r="FF51" s="61">
        <f t="shared" si="55"/>
        <v>0</v>
      </c>
      <c r="FG51" s="61">
        <f t="shared" si="55"/>
        <v>0</v>
      </c>
      <c r="FH51" s="61">
        <f t="shared" si="55"/>
        <v>0</v>
      </c>
      <c r="FI51" s="61">
        <f t="shared" si="55"/>
        <v>0</v>
      </c>
      <c r="FJ51" s="61">
        <f t="shared" si="55"/>
        <v>0</v>
      </c>
      <c r="FK51" s="61">
        <f t="shared" si="55"/>
        <v>0</v>
      </c>
      <c r="FL51" s="61">
        <f t="shared" si="55"/>
        <v>0</v>
      </c>
      <c r="FM51" s="61">
        <f t="shared" si="55"/>
        <v>0</v>
      </c>
      <c r="FN51" s="61">
        <f t="shared" si="55"/>
        <v>0</v>
      </c>
      <c r="FO51" s="61">
        <f t="shared" si="55"/>
        <v>0</v>
      </c>
      <c r="FP51" s="61">
        <f t="shared" si="53"/>
        <v>0</v>
      </c>
      <c r="FQ51" s="61">
        <f t="shared" si="53"/>
        <v>0</v>
      </c>
      <c r="FR51" s="61">
        <f t="shared" si="53"/>
        <v>0</v>
      </c>
      <c r="FS51" s="61">
        <f t="shared" si="53"/>
        <v>0</v>
      </c>
      <c r="FT51" s="4" t="str">
        <f t="shared" si="50"/>
        <v/>
      </c>
      <c r="FU51" s="4" t="str">
        <f t="shared" si="50"/>
        <v/>
      </c>
      <c r="FV51" s="4" t="str">
        <f t="shared" si="50"/>
        <v/>
      </c>
      <c r="FW51" s="4">
        <f t="shared" si="50"/>
        <v>0</v>
      </c>
      <c r="FX51" s="4" t="str">
        <f t="shared" si="50"/>
        <v/>
      </c>
      <c r="FY51" s="4" t="str">
        <f t="shared" si="50"/>
        <v/>
      </c>
      <c r="FZ51" s="4" t="str">
        <f t="shared" si="50"/>
        <v/>
      </c>
      <c r="GA51" s="4">
        <f t="shared" si="50"/>
        <v>0</v>
      </c>
      <c r="GB51" s="4" t="str">
        <f t="shared" si="50"/>
        <v/>
      </c>
      <c r="GC51" s="4" t="str">
        <f t="shared" si="47"/>
        <v/>
      </c>
      <c r="GD51" s="4" t="str">
        <f t="shared" si="47"/>
        <v/>
      </c>
      <c r="GE51" s="4" t="str">
        <f t="shared" si="47"/>
        <v/>
      </c>
      <c r="GF51" s="4" t="str">
        <f t="shared" si="47"/>
        <v/>
      </c>
      <c r="GG51" s="4" t="str">
        <f t="shared" si="47"/>
        <v/>
      </c>
      <c r="GH51" s="4" t="str">
        <f t="shared" si="47"/>
        <v/>
      </c>
      <c r="GI51" s="4" t="str">
        <f t="shared" si="47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ref="GM51:HB114" si="59">IF(ISERROR(EY51/EG51*100),"",(EY51/EG51*100))</f>
        <v/>
      </c>
      <c r="GN51" s="4" t="str">
        <f t="shared" si="59"/>
        <v/>
      </c>
      <c r="GO51" s="4" t="str">
        <f t="shared" si="52"/>
        <v/>
      </c>
      <c r="GP51" s="4" t="str">
        <f t="shared" si="52"/>
        <v/>
      </c>
      <c r="GQ51" s="4" t="str">
        <f t="shared" si="52"/>
        <v/>
      </c>
      <c r="GR51" s="4" t="str">
        <f t="shared" si="52"/>
        <v/>
      </c>
      <c r="GS51" s="4" t="str">
        <f t="shared" si="52"/>
        <v/>
      </c>
      <c r="GT51" s="4" t="str">
        <f t="shared" si="52"/>
        <v/>
      </c>
      <c r="GU51" s="4" t="str">
        <f t="shared" si="52"/>
        <v/>
      </c>
      <c r="GV51" s="4" t="str">
        <f t="shared" si="52"/>
        <v/>
      </c>
      <c r="GW51" s="4" t="str">
        <f t="shared" si="52"/>
        <v/>
      </c>
      <c r="GX51" s="4" t="str">
        <f t="shared" si="52"/>
        <v/>
      </c>
      <c r="GY51" s="4" t="str">
        <f t="shared" si="52"/>
        <v/>
      </c>
      <c r="GZ51" s="4" t="str">
        <f t="shared" si="39"/>
        <v/>
      </c>
      <c r="HA51" s="4" t="str">
        <f t="shared" si="39"/>
        <v/>
      </c>
      <c r="HB51" s="4" t="str">
        <f t="shared" si="39"/>
        <v/>
      </c>
      <c r="HC51" s="4" t="str">
        <f t="shared" ref="GZ51:HG114" si="60">IF(ISERROR(FO51/EW51*100),"",(FO51/EW51*100))</f>
        <v/>
      </c>
      <c r="HD51" s="4" t="str">
        <f t="shared" si="60"/>
        <v/>
      </c>
      <c r="HE51" s="4" t="str">
        <f t="shared" si="60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97"/>
      <c r="C52" s="28" t="s">
        <v>147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si="48"/>
        <v/>
      </c>
      <c r="BU52" s="4">
        <f t="shared" si="48"/>
        <v>0</v>
      </c>
      <c r="BV52" s="4" t="str">
        <f t="shared" si="48"/>
        <v/>
      </c>
      <c r="BW52" s="4">
        <f t="shared" si="48"/>
        <v>0</v>
      </c>
      <c r="BX52" s="4" t="str">
        <f t="shared" si="48"/>
        <v/>
      </c>
      <c r="BY52" s="4" t="str">
        <f t="shared" si="48"/>
        <v/>
      </c>
      <c r="BZ52" s="4" t="str">
        <f t="shared" si="48"/>
        <v/>
      </c>
      <c r="CA52" s="4" t="str">
        <f t="shared" si="48"/>
        <v/>
      </c>
      <c r="CB52" s="4" t="str">
        <f t="shared" si="48"/>
        <v/>
      </c>
      <c r="CC52" s="4" t="str">
        <f t="shared" si="48"/>
        <v/>
      </c>
      <c r="CD52" s="4" t="str">
        <f t="shared" si="48"/>
        <v/>
      </c>
      <c r="CE52" s="4" t="str">
        <f t="shared" si="48"/>
        <v/>
      </c>
      <c r="CF52" s="4" t="str">
        <f t="shared" ref="CF52:CU115" si="61">IF(ISERROR(AR52/Z52*100),"",(AR52/Z52*100))</f>
        <v/>
      </c>
      <c r="CG52" s="4" t="str">
        <f t="shared" si="61"/>
        <v/>
      </c>
      <c r="CH52" s="4" t="str">
        <f t="shared" si="61"/>
        <v/>
      </c>
      <c r="CI52" s="4" t="str">
        <f t="shared" si="57"/>
        <v/>
      </c>
      <c r="CJ52" s="4" t="str">
        <f t="shared" si="57"/>
        <v/>
      </c>
      <c r="CK52" s="4" t="str">
        <f t="shared" si="51"/>
        <v/>
      </c>
      <c r="CL52" s="4" t="str">
        <f t="shared" si="51"/>
        <v/>
      </c>
      <c r="CM52" s="4" t="str">
        <f t="shared" si="51"/>
        <v/>
      </c>
      <c r="CN52" s="4" t="str">
        <f t="shared" si="51"/>
        <v/>
      </c>
      <c r="CO52" s="4" t="str">
        <f t="shared" si="51"/>
        <v/>
      </c>
      <c r="CP52" s="4" t="str">
        <f t="shared" si="51"/>
        <v/>
      </c>
      <c r="CQ52" s="4" t="str">
        <f t="shared" si="51"/>
        <v/>
      </c>
      <c r="CR52" s="4" t="str">
        <f t="shared" si="51"/>
        <v/>
      </c>
      <c r="CS52" s="4" t="str">
        <f t="shared" si="51"/>
        <v/>
      </c>
      <c r="CT52" s="4" t="str">
        <f t="shared" si="51"/>
        <v/>
      </c>
      <c r="CU52" s="4" t="str">
        <f t="shared" si="51"/>
        <v/>
      </c>
      <c r="CV52" s="4" t="str">
        <f t="shared" si="58"/>
        <v/>
      </c>
      <c r="CW52" s="4" t="str">
        <f t="shared" si="58"/>
        <v/>
      </c>
      <c r="CX52" s="4" t="str">
        <f t="shared" si="58"/>
        <v/>
      </c>
      <c r="CY52" s="4" t="str">
        <f t="shared" si="58"/>
        <v/>
      </c>
      <c r="CZ52" s="4" t="str">
        <f t="shared" si="58"/>
        <v/>
      </c>
      <c r="DA52" s="4" t="str">
        <f t="shared" si="58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97"/>
      <c r="DG52" s="28" t="s">
        <v>147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61">
        <f t="shared" si="56"/>
        <v>0</v>
      </c>
      <c r="EG52" s="61">
        <f t="shared" si="56"/>
        <v>0</v>
      </c>
      <c r="EH52" s="61">
        <f t="shared" si="56"/>
        <v>0</v>
      </c>
      <c r="EI52" s="61">
        <f t="shared" si="56"/>
        <v>0</v>
      </c>
      <c r="EJ52" s="61">
        <f t="shared" si="56"/>
        <v>0</v>
      </c>
      <c r="EK52" s="61">
        <f t="shared" si="56"/>
        <v>0</v>
      </c>
      <c r="EL52" s="61">
        <f t="shared" si="54"/>
        <v>0</v>
      </c>
      <c r="EM52" s="61">
        <f t="shared" si="54"/>
        <v>0</v>
      </c>
      <c r="EN52" s="61">
        <f t="shared" si="54"/>
        <v>0</v>
      </c>
      <c r="EO52" s="61">
        <f t="shared" si="54"/>
        <v>0</v>
      </c>
      <c r="EP52" s="61">
        <f t="shared" si="54"/>
        <v>0</v>
      </c>
      <c r="EQ52" s="61">
        <f t="shared" si="54"/>
        <v>0</v>
      </c>
      <c r="ER52" s="61">
        <f t="shared" si="54"/>
        <v>0</v>
      </c>
      <c r="ES52" s="61">
        <f t="shared" si="54"/>
        <v>0</v>
      </c>
      <c r="ET52" s="61">
        <f t="shared" si="54"/>
        <v>0</v>
      </c>
      <c r="EU52" s="61">
        <f t="shared" si="54"/>
        <v>0</v>
      </c>
      <c r="EV52" s="61">
        <f t="shared" si="54"/>
        <v>0</v>
      </c>
      <c r="EW52" s="61">
        <f t="shared" si="54"/>
        <v>0</v>
      </c>
      <c r="EX52" s="61">
        <f t="shared" si="54"/>
        <v>0</v>
      </c>
      <c r="EY52" s="61">
        <f t="shared" si="54"/>
        <v>0</v>
      </c>
      <c r="EZ52" s="61">
        <f t="shared" si="54"/>
        <v>0</v>
      </c>
      <c r="FA52" s="61">
        <f t="shared" si="54"/>
        <v>0</v>
      </c>
      <c r="FB52" s="61">
        <f t="shared" si="46"/>
        <v>0</v>
      </c>
      <c r="FC52" s="61">
        <f t="shared" si="55"/>
        <v>0</v>
      </c>
      <c r="FD52" s="61">
        <f t="shared" si="55"/>
        <v>0</v>
      </c>
      <c r="FE52" s="61">
        <f t="shared" si="55"/>
        <v>0</v>
      </c>
      <c r="FF52" s="61">
        <f t="shared" si="55"/>
        <v>0</v>
      </c>
      <c r="FG52" s="61">
        <f t="shared" si="55"/>
        <v>0</v>
      </c>
      <c r="FH52" s="61">
        <f t="shared" si="55"/>
        <v>0</v>
      </c>
      <c r="FI52" s="61">
        <f t="shared" si="55"/>
        <v>0</v>
      </c>
      <c r="FJ52" s="61">
        <f t="shared" si="55"/>
        <v>0</v>
      </c>
      <c r="FK52" s="61">
        <f t="shared" si="55"/>
        <v>0</v>
      </c>
      <c r="FL52" s="61">
        <f t="shared" si="55"/>
        <v>0</v>
      </c>
      <c r="FM52" s="61">
        <f t="shared" si="55"/>
        <v>0</v>
      </c>
      <c r="FN52" s="61">
        <f t="shared" si="55"/>
        <v>0</v>
      </c>
      <c r="FO52" s="61">
        <f t="shared" si="55"/>
        <v>0</v>
      </c>
      <c r="FP52" s="61">
        <f t="shared" si="53"/>
        <v>0</v>
      </c>
      <c r="FQ52" s="61">
        <f t="shared" si="53"/>
        <v>0</v>
      </c>
      <c r="FR52" s="61">
        <f t="shared" si="53"/>
        <v>0</v>
      </c>
      <c r="FS52" s="61">
        <f t="shared" si="53"/>
        <v>0</v>
      </c>
      <c r="FT52" s="4" t="str">
        <f t="shared" si="50"/>
        <v/>
      </c>
      <c r="FU52" s="4" t="str">
        <f t="shared" si="50"/>
        <v/>
      </c>
      <c r="FV52" s="4" t="str">
        <f t="shared" si="50"/>
        <v/>
      </c>
      <c r="FW52" s="4">
        <f t="shared" si="50"/>
        <v>0</v>
      </c>
      <c r="FX52" s="4" t="str">
        <f t="shared" si="50"/>
        <v/>
      </c>
      <c r="FY52" s="4" t="str">
        <f t="shared" si="50"/>
        <v/>
      </c>
      <c r="FZ52" s="4" t="str">
        <f t="shared" si="50"/>
        <v/>
      </c>
      <c r="GA52" s="4">
        <f t="shared" si="50"/>
        <v>0</v>
      </c>
      <c r="GB52" s="4" t="str">
        <f t="shared" si="50"/>
        <v/>
      </c>
      <c r="GC52" s="4" t="str">
        <f t="shared" si="50"/>
        <v/>
      </c>
      <c r="GD52" s="4" t="str">
        <f t="shared" si="50"/>
        <v/>
      </c>
      <c r="GE52" s="4" t="str">
        <f t="shared" si="50"/>
        <v/>
      </c>
      <c r="GF52" s="4" t="str">
        <f t="shared" si="50"/>
        <v/>
      </c>
      <c r="GG52" s="4" t="str">
        <f t="shared" si="50"/>
        <v/>
      </c>
      <c r="GH52" s="4" t="str">
        <f t="shared" si="50"/>
        <v/>
      </c>
      <c r="GI52" s="4" t="str">
        <f t="shared" si="50"/>
        <v/>
      </c>
      <c r="GJ52" s="4" t="str">
        <f t="shared" ref="GJ52:GY115" si="62">IF(ISERROR(EV52/ED52*100),"",(EV52/ED52*100))</f>
        <v/>
      </c>
      <c r="GK52" s="4" t="str">
        <f t="shared" si="62"/>
        <v/>
      </c>
      <c r="GL52" s="4" t="str">
        <f t="shared" si="62"/>
        <v/>
      </c>
      <c r="GM52" s="4" t="str">
        <f t="shared" si="59"/>
        <v/>
      </c>
      <c r="GN52" s="4" t="str">
        <f t="shared" si="59"/>
        <v/>
      </c>
      <c r="GO52" s="4" t="str">
        <f t="shared" si="52"/>
        <v/>
      </c>
      <c r="GP52" s="4" t="str">
        <f t="shared" si="52"/>
        <v/>
      </c>
      <c r="GQ52" s="4" t="str">
        <f t="shared" si="52"/>
        <v/>
      </c>
      <c r="GR52" s="4" t="str">
        <f t="shared" si="52"/>
        <v/>
      </c>
      <c r="GS52" s="4" t="str">
        <f t="shared" si="52"/>
        <v/>
      </c>
      <c r="GT52" s="4" t="str">
        <f t="shared" si="52"/>
        <v/>
      </c>
      <c r="GU52" s="4" t="str">
        <f t="shared" si="52"/>
        <v/>
      </c>
      <c r="GV52" s="4" t="str">
        <f t="shared" si="52"/>
        <v/>
      </c>
      <c r="GW52" s="4" t="str">
        <f t="shared" si="52"/>
        <v/>
      </c>
      <c r="GX52" s="4" t="str">
        <f t="shared" si="52"/>
        <v/>
      </c>
      <c r="GY52" s="4" t="str">
        <f t="shared" si="52"/>
        <v/>
      </c>
      <c r="GZ52" s="4" t="str">
        <f t="shared" si="60"/>
        <v/>
      </c>
      <c r="HA52" s="4" t="str">
        <f t="shared" si="60"/>
        <v/>
      </c>
      <c r="HB52" s="4" t="str">
        <f t="shared" si="60"/>
        <v/>
      </c>
      <c r="HC52" s="4" t="str">
        <f t="shared" si="60"/>
        <v/>
      </c>
      <c r="HD52" s="4" t="str">
        <f t="shared" si="60"/>
        <v/>
      </c>
      <c r="HE52" s="4" t="str">
        <f t="shared" si="60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95" t="s">
        <v>156</v>
      </c>
      <c r="C53" s="28" t="s">
        <v>157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8"/>
        <v/>
      </c>
      <c r="BQ53" s="4" t="str">
        <f t="shared" si="48"/>
        <v/>
      </c>
      <c r="BR53" s="4" t="str">
        <f t="shared" si="48"/>
        <v/>
      </c>
      <c r="BS53" s="4">
        <f t="shared" si="48"/>
        <v>0</v>
      </c>
      <c r="BT53" s="4" t="str">
        <f t="shared" si="48"/>
        <v/>
      </c>
      <c r="BU53" s="4">
        <f t="shared" si="48"/>
        <v>0</v>
      </c>
      <c r="BV53" s="4" t="str">
        <f t="shared" si="48"/>
        <v/>
      </c>
      <c r="BW53" s="4">
        <f t="shared" si="48"/>
        <v>0</v>
      </c>
      <c r="BX53" s="4" t="str">
        <f t="shared" si="48"/>
        <v/>
      </c>
      <c r="BY53" s="4" t="str">
        <f t="shared" si="48"/>
        <v/>
      </c>
      <c r="BZ53" s="4" t="str">
        <f t="shared" si="48"/>
        <v/>
      </c>
      <c r="CA53" s="4" t="str">
        <f t="shared" si="48"/>
        <v/>
      </c>
      <c r="CB53" s="4" t="str">
        <f t="shared" si="48"/>
        <v/>
      </c>
      <c r="CC53" s="4" t="str">
        <f t="shared" si="48"/>
        <v/>
      </c>
      <c r="CD53" s="4" t="str">
        <f t="shared" ref="CD53:CS116" si="63">IF(ISERROR(AP53/X53*100),"",(AP53/X53*100))</f>
        <v/>
      </c>
      <c r="CE53" s="4" t="str">
        <f t="shared" si="63"/>
        <v/>
      </c>
      <c r="CF53" s="4" t="str">
        <f t="shared" si="61"/>
        <v/>
      </c>
      <c r="CG53" s="4" t="str">
        <f t="shared" si="61"/>
        <v/>
      </c>
      <c r="CH53" s="4" t="str">
        <f t="shared" si="61"/>
        <v/>
      </c>
      <c r="CI53" s="4" t="str">
        <f t="shared" si="57"/>
        <v/>
      </c>
      <c r="CJ53" s="4" t="str">
        <f t="shared" si="57"/>
        <v/>
      </c>
      <c r="CK53" s="4" t="str">
        <f t="shared" si="51"/>
        <v/>
      </c>
      <c r="CL53" s="4" t="str">
        <f t="shared" si="51"/>
        <v/>
      </c>
      <c r="CM53" s="4" t="str">
        <f t="shared" si="51"/>
        <v/>
      </c>
      <c r="CN53" s="4" t="str">
        <f t="shared" si="51"/>
        <v/>
      </c>
      <c r="CO53" s="4" t="str">
        <f t="shared" si="51"/>
        <v/>
      </c>
      <c r="CP53" s="4" t="str">
        <f t="shared" si="51"/>
        <v/>
      </c>
      <c r="CQ53" s="4" t="str">
        <f t="shared" si="51"/>
        <v/>
      </c>
      <c r="CR53" s="4" t="str">
        <f t="shared" si="51"/>
        <v/>
      </c>
      <c r="CS53" s="4" t="str">
        <f t="shared" si="51"/>
        <v/>
      </c>
      <c r="CT53" s="4" t="str">
        <f t="shared" si="51"/>
        <v/>
      </c>
      <c r="CU53" s="4" t="str">
        <f t="shared" si="51"/>
        <v/>
      </c>
      <c r="CV53" s="4" t="str">
        <f t="shared" si="58"/>
        <v/>
      </c>
      <c r="CW53" s="4" t="str">
        <f t="shared" si="58"/>
        <v/>
      </c>
      <c r="CX53" s="4" t="str">
        <f t="shared" si="58"/>
        <v/>
      </c>
      <c r="CY53" s="4" t="str">
        <f t="shared" si="58"/>
        <v/>
      </c>
      <c r="CZ53" s="4" t="str">
        <f t="shared" si="58"/>
        <v/>
      </c>
      <c r="DA53" s="4" t="str">
        <f t="shared" si="58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95" t="s">
        <v>156</v>
      </c>
      <c r="DG53" s="28" t="s">
        <v>157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61">
        <f t="shared" si="56"/>
        <v>0</v>
      </c>
      <c r="EG53" s="61">
        <f t="shared" si="56"/>
        <v>0</v>
      </c>
      <c r="EH53" s="61">
        <f t="shared" si="56"/>
        <v>0</v>
      </c>
      <c r="EI53" s="61">
        <f t="shared" si="56"/>
        <v>0</v>
      </c>
      <c r="EJ53" s="61">
        <f t="shared" si="56"/>
        <v>0</v>
      </c>
      <c r="EK53" s="61">
        <f t="shared" si="56"/>
        <v>0</v>
      </c>
      <c r="EL53" s="61">
        <f t="shared" si="54"/>
        <v>0</v>
      </c>
      <c r="EM53" s="61">
        <f t="shared" si="54"/>
        <v>0</v>
      </c>
      <c r="EN53" s="61">
        <f t="shared" si="54"/>
        <v>0</v>
      </c>
      <c r="EO53" s="61">
        <f t="shared" si="54"/>
        <v>0</v>
      </c>
      <c r="EP53" s="61">
        <f t="shared" si="54"/>
        <v>0</v>
      </c>
      <c r="EQ53" s="61">
        <f t="shared" si="54"/>
        <v>0</v>
      </c>
      <c r="ER53" s="61">
        <f t="shared" si="54"/>
        <v>0</v>
      </c>
      <c r="ES53" s="61">
        <f t="shared" si="54"/>
        <v>0</v>
      </c>
      <c r="ET53" s="61">
        <f t="shared" si="54"/>
        <v>0</v>
      </c>
      <c r="EU53" s="61">
        <f t="shared" si="54"/>
        <v>0</v>
      </c>
      <c r="EV53" s="61">
        <f t="shared" si="54"/>
        <v>0</v>
      </c>
      <c r="EW53" s="61">
        <f t="shared" si="54"/>
        <v>0</v>
      </c>
      <c r="EX53" s="61">
        <f t="shared" si="54"/>
        <v>0</v>
      </c>
      <c r="EY53" s="61">
        <f t="shared" si="54"/>
        <v>0</v>
      </c>
      <c r="EZ53" s="61">
        <f t="shared" si="54"/>
        <v>0</v>
      </c>
      <c r="FA53" s="61">
        <f t="shared" si="54"/>
        <v>0</v>
      </c>
      <c r="FB53" s="61">
        <f t="shared" si="46"/>
        <v>0</v>
      </c>
      <c r="FC53" s="61">
        <f t="shared" si="55"/>
        <v>0</v>
      </c>
      <c r="FD53" s="61">
        <f t="shared" si="55"/>
        <v>0</v>
      </c>
      <c r="FE53" s="61">
        <f t="shared" si="55"/>
        <v>0</v>
      </c>
      <c r="FF53" s="61">
        <f t="shared" si="55"/>
        <v>0</v>
      </c>
      <c r="FG53" s="61">
        <f t="shared" si="55"/>
        <v>0</v>
      </c>
      <c r="FH53" s="61">
        <f t="shared" si="55"/>
        <v>0</v>
      </c>
      <c r="FI53" s="61">
        <f t="shared" si="55"/>
        <v>0</v>
      </c>
      <c r="FJ53" s="61">
        <f t="shared" si="55"/>
        <v>0</v>
      </c>
      <c r="FK53" s="61">
        <f t="shared" si="55"/>
        <v>0</v>
      </c>
      <c r="FL53" s="61">
        <f t="shared" si="55"/>
        <v>0</v>
      </c>
      <c r="FM53" s="61">
        <f t="shared" si="55"/>
        <v>0</v>
      </c>
      <c r="FN53" s="61">
        <f t="shared" si="55"/>
        <v>0</v>
      </c>
      <c r="FO53" s="61">
        <f t="shared" si="55"/>
        <v>0</v>
      </c>
      <c r="FP53" s="61">
        <f t="shared" si="53"/>
        <v>0</v>
      </c>
      <c r="FQ53" s="61">
        <f t="shared" si="53"/>
        <v>0</v>
      </c>
      <c r="FR53" s="61">
        <f t="shared" si="53"/>
        <v>0</v>
      </c>
      <c r="FS53" s="61">
        <f t="shared" si="53"/>
        <v>0</v>
      </c>
      <c r="FT53" s="4" t="str">
        <f t="shared" si="50"/>
        <v/>
      </c>
      <c r="FU53" s="4" t="str">
        <f t="shared" si="50"/>
        <v/>
      </c>
      <c r="FV53" s="4" t="str">
        <f t="shared" si="50"/>
        <v/>
      </c>
      <c r="FW53" s="4">
        <f t="shared" si="50"/>
        <v>0</v>
      </c>
      <c r="FX53" s="4" t="str">
        <f t="shared" si="50"/>
        <v/>
      </c>
      <c r="FY53" s="4" t="str">
        <f t="shared" si="50"/>
        <v/>
      </c>
      <c r="FZ53" s="4" t="str">
        <f t="shared" si="50"/>
        <v/>
      </c>
      <c r="GA53" s="4">
        <f t="shared" si="50"/>
        <v>0</v>
      </c>
      <c r="GB53" s="4" t="str">
        <f t="shared" si="50"/>
        <v/>
      </c>
      <c r="GC53" s="4" t="str">
        <f t="shared" si="50"/>
        <v/>
      </c>
      <c r="GD53" s="4" t="str">
        <f t="shared" si="50"/>
        <v/>
      </c>
      <c r="GE53" s="4" t="str">
        <f t="shared" si="50"/>
        <v/>
      </c>
      <c r="GF53" s="4" t="str">
        <f t="shared" si="50"/>
        <v/>
      </c>
      <c r="GG53" s="4" t="str">
        <f t="shared" si="50"/>
        <v/>
      </c>
      <c r="GH53" s="4" t="str">
        <f t="shared" ref="GH53:GW116" si="64">IF(ISERROR(ET53/EB53*100),"",(ET53/EB53*100))</f>
        <v/>
      </c>
      <c r="GI53" s="4" t="str">
        <f t="shared" si="64"/>
        <v/>
      </c>
      <c r="GJ53" s="4" t="str">
        <f t="shared" si="62"/>
        <v/>
      </c>
      <c r="GK53" s="4" t="str">
        <f t="shared" si="62"/>
        <v/>
      </c>
      <c r="GL53" s="4" t="str">
        <f t="shared" si="62"/>
        <v/>
      </c>
      <c r="GM53" s="4" t="str">
        <f t="shared" si="59"/>
        <v/>
      </c>
      <c r="GN53" s="4" t="str">
        <f t="shared" si="59"/>
        <v/>
      </c>
      <c r="GO53" s="4" t="str">
        <f t="shared" si="52"/>
        <v/>
      </c>
      <c r="GP53" s="4" t="str">
        <f t="shared" si="52"/>
        <v/>
      </c>
      <c r="GQ53" s="4" t="str">
        <f t="shared" si="52"/>
        <v/>
      </c>
      <c r="GR53" s="4" t="str">
        <f t="shared" si="52"/>
        <v/>
      </c>
      <c r="GS53" s="4" t="str">
        <f t="shared" si="52"/>
        <v/>
      </c>
      <c r="GT53" s="4" t="str">
        <f t="shared" si="52"/>
        <v/>
      </c>
      <c r="GU53" s="4" t="str">
        <f t="shared" si="52"/>
        <v/>
      </c>
      <c r="GV53" s="4" t="str">
        <f t="shared" si="52"/>
        <v/>
      </c>
      <c r="GW53" s="4" t="str">
        <f t="shared" si="52"/>
        <v/>
      </c>
      <c r="GX53" s="4" t="str">
        <f t="shared" si="52"/>
        <v/>
      </c>
      <c r="GY53" s="4" t="str">
        <f t="shared" si="52"/>
        <v/>
      </c>
      <c r="GZ53" s="4" t="str">
        <f t="shared" si="60"/>
        <v/>
      </c>
      <c r="HA53" s="4" t="str">
        <f t="shared" si="60"/>
        <v/>
      </c>
      <c r="HB53" s="4" t="str">
        <f t="shared" si="60"/>
        <v/>
      </c>
      <c r="HC53" s="4" t="str">
        <f t="shared" si="60"/>
        <v/>
      </c>
      <c r="HD53" s="4" t="str">
        <f t="shared" si="60"/>
        <v/>
      </c>
      <c r="HE53" s="4" t="str">
        <f t="shared" si="60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97"/>
      <c r="C54" s="28" t="s">
        <v>158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117" si="65">IF(ISERROR(AB54/J54*100),"",(AB54/J54*100))</f>
        <v/>
      </c>
      <c r="BQ54" s="4" t="str">
        <f t="shared" si="65"/>
        <v/>
      </c>
      <c r="BR54" s="4" t="str">
        <f t="shared" si="65"/>
        <v/>
      </c>
      <c r="BS54" s="4">
        <f t="shared" si="65"/>
        <v>0</v>
      </c>
      <c r="BT54" s="4" t="str">
        <f t="shared" si="65"/>
        <v/>
      </c>
      <c r="BU54" s="4">
        <f t="shared" si="65"/>
        <v>0</v>
      </c>
      <c r="BV54" s="4" t="str">
        <f t="shared" si="65"/>
        <v/>
      </c>
      <c r="BW54" s="4">
        <f t="shared" si="65"/>
        <v>0</v>
      </c>
      <c r="BX54" s="4" t="str">
        <f t="shared" si="65"/>
        <v/>
      </c>
      <c r="BY54" s="4" t="str">
        <f t="shared" si="65"/>
        <v/>
      </c>
      <c r="BZ54" s="4" t="str">
        <f t="shared" si="65"/>
        <v/>
      </c>
      <c r="CA54" s="4" t="str">
        <f t="shared" si="65"/>
        <v/>
      </c>
      <c r="CB54" s="4" t="str">
        <f t="shared" si="65"/>
        <v/>
      </c>
      <c r="CC54" s="4" t="str">
        <f t="shared" si="65"/>
        <v/>
      </c>
      <c r="CD54" s="4" t="str">
        <f t="shared" si="63"/>
        <v/>
      </c>
      <c r="CE54" s="4" t="str">
        <f t="shared" si="63"/>
        <v/>
      </c>
      <c r="CF54" s="4" t="str">
        <f t="shared" si="61"/>
        <v/>
      </c>
      <c r="CG54" s="4" t="str">
        <f t="shared" si="61"/>
        <v/>
      </c>
      <c r="CH54" s="4" t="str">
        <f t="shared" si="61"/>
        <v/>
      </c>
      <c r="CI54" s="4" t="str">
        <f t="shared" si="57"/>
        <v/>
      </c>
      <c r="CJ54" s="4" t="str">
        <f t="shared" si="57"/>
        <v/>
      </c>
      <c r="CK54" s="4" t="str">
        <f t="shared" si="51"/>
        <v/>
      </c>
      <c r="CL54" s="4" t="str">
        <f t="shared" si="51"/>
        <v/>
      </c>
      <c r="CM54" s="4" t="str">
        <f t="shared" si="51"/>
        <v/>
      </c>
      <c r="CN54" s="4" t="str">
        <f t="shared" si="51"/>
        <v/>
      </c>
      <c r="CO54" s="4" t="str">
        <f t="shared" si="51"/>
        <v/>
      </c>
      <c r="CP54" s="4" t="str">
        <f t="shared" si="51"/>
        <v/>
      </c>
      <c r="CQ54" s="4" t="str">
        <f t="shared" si="51"/>
        <v/>
      </c>
      <c r="CR54" s="4" t="str">
        <f t="shared" si="51"/>
        <v/>
      </c>
      <c r="CS54" s="4" t="str">
        <f t="shared" si="51"/>
        <v/>
      </c>
      <c r="CT54" s="4" t="str">
        <f t="shared" si="51"/>
        <v/>
      </c>
      <c r="CU54" s="4" t="str">
        <f t="shared" si="51"/>
        <v/>
      </c>
      <c r="CV54" s="4" t="str">
        <f t="shared" si="58"/>
        <v/>
      </c>
      <c r="CW54" s="4" t="str">
        <f t="shared" si="58"/>
        <v/>
      </c>
      <c r="CX54" s="4" t="str">
        <f t="shared" si="58"/>
        <v/>
      </c>
      <c r="CY54" s="4" t="str">
        <f t="shared" si="58"/>
        <v/>
      </c>
      <c r="CZ54" s="4" t="str">
        <f t="shared" si="58"/>
        <v/>
      </c>
      <c r="DA54" s="4" t="str">
        <f t="shared" si="58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97"/>
      <c r="DG54" s="28" t="s">
        <v>158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61">
        <f t="shared" si="56"/>
        <v>0</v>
      </c>
      <c r="EG54" s="61">
        <f t="shared" si="56"/>
        <v>0</v>
      </c>
      <c r="EH54" s="61">
        <f t="shared" si="56"/>
        <v>0</v>
      </c>
      <c r="EI54" s="61">
        <f t="shared" si="56"/>
        <v>0</v>
      </c>
      <c r="EJ54" s="61">
        <f t="shared" si="56"/>
        <v>0</v>
      </c>
      <c r="EK54" s="61">
        <f t="shared" si="56"/>
        <v>0</v>
      </c>
      <c r="EL54" s="61">
        <f t="shared" si="54"/>
        <v>0</v>
      </c>
      <c r="EM54" s="61">
        <f t="shared" si="54"/>
        <v>0</v>
      </c>
      <c r="EN54" s="61">
        <f t="shared" si="54"/>
        <v>0</v>
      </c>
      <c r="EO54" s="61">
        <f t="shared" si="54"/>
        <v>0</v>
      </c>
      <c r="EP54" s="61">
        <f t="shared" si="54"/>
        <v>0</v>
      </c>
      <c r="EQ54" s="61">
        <f t="shared" si="54"/>
        <v>0</v>
      </c>
      <c r="ER54" s="61">
        <f t="shared" si="54"/>
        <v>0</v>
      </c>
      <c r="ES54" s="61">
        <f t="shared" si="54"/>
        <v>0</v>
      </c>
      <c r="ET54" s="61">
        <f t="shared" si="54"/>
        <v>0</v>
      </c>
      <c r="EU54" s="61">
        <f t="shared" si="54"/>
        <v>0</v>
      </c>
      <c r="EV54" s="61">
        <f t="shared" si="54"/>
        <v>0</v>
      </c>
      <c r="EW54" s="61">
        <f t="shared" si="54"/>
        <v>0</v>
      </c>
      <c r="EX54" s="61">
        <f t="shared" si="54"/>
        <v>0</v>
      </c>
      <c r="EY54" s="61">
        <f t="shared" si="54"/>
        <v>0</v>
      </c>
      <c r="EZ54" s="61">
        <f t="shared" si="54"/>
        <v>0</v>
      </c>
      <c r="FA54" s="61">
        <f t="shared" si="54"/>
        <v>0</v>
      </c>
      <c r="FB54" s="61">
        <f t="shared" si="46"/>
        <v>0</v>
      </c>
      <c r="FC54" s="61">
        <f t="shared" si="55"/>
        <v>0</v>
      </c>
      <c r="FD54" s="61">
        <f t="shared" si="55"/>
        <v>0</v>
      </c>
      <c r="FE54" s="61">
        <f t="shared" si="55"/>
        <v>0</v>
      </c>
      <c r="FF54" s="61">
        <f t="shared" si="55"/>
        <v>0</v>
      </c>
      <c r="FG54" s="61">
        <f t="shared" si="55"/>
        <v>0</v>
      </c>
      <c r="FH54" s="61">
        <f t="shared" si="55"/>
        <v>0</v>
      </c>
      <c r="FI54" s="61">
        <f t="shared" si="55"/>
        <v>0</v>
      </c>
      <c r="FJ54" s="61">
        <f t="shared" si="55"/>
        <v>0</v>
      </c>
      <c r="FK54" s="61">
        <f t="shared" si="55"/>
        <v>0</v>
      </c>
      <c r="FL54" s="61">
        <f t="shared" si="55"/>
        <v>0</v>
      </c>
      <c r="FM54" s="61">
        <f t="shared" si="55"/>
        <v>0</v>
      </c>
      <c r="FN54" s="61">
        <f t="shared" si="55"/>
        <v>0</v>
      </c>
      <c r="FO54" s="61">
        <f t="shared" si="55"/>
        <v>0</v>
      </c>
      <c r="FP54" s="61">
        <f t="shared" si="53"/>
        <v>0</v>
      </c>
      <c r="FQ54" s="61">
        <f t="shared" si="53"/>
        <v>0</v>
      </c>
      <c r="FR54" s="61">
        <f t="shared" si="53"/>
        <v>0</v>
      </c>
      <c r="FS54" s="61">
        <f t="shared" si="53"/>
        <v>0</v>
      </c>
      <c r="FT54" s="4" t="str">
        <f t="shared" ref="FT54:GG117" si="66">IF(ISERROR(EF54/DN54*100),"",(EF54/DN54*100))</f>
        <v/>
      </c>
      <c r="FU54" s="4" t="str">
        <f t="shared" si="66"/>
        <v/>
      </c>
      <c r="FV54" s="4" t="str">
        <f t="shared" si="66"/>
        <v/>
      </c>
      <c r="FW54" s="4">
        <f t="shared" si="66"/>
        <v>0</v>
      </c>
      <c r="FX54" s="4" t="str">
        <f t="shared" si="66"/>
        <v/>
      </c>
      <c r="FY54" s="4" t="str">
        <f t="shared" si="66"/>
        <v/>
      </c>
      <c r="FZ54" s="4" t="str">
        <f t="shared" si="66"/>
        <v/>
      </c>
      <c r="GA54" s="4">
        <f t="shared" si="66"/>
        <v>0</v>
      </c>
      <c r="GB54" s="4" t="str">
        <f t="shared" si="66"/>
        <v/>
      </c>
      <c r="GC54" s="4" t="str">
        <f t="shared" si="66"/>
        <v/>
      </c>
      <c r="GD54" s="4" t="str">
        <f t="shared" si="66"/>
        <v/>
      </c>
      <c r="GE54" s="4" t="str">
        <f t="shared" si="66"/>
        <v/>
      </c>
      <c r="GF54" s="4" t="str">
        <f t="shared" si="66"/>
        <v/>
      </c>
      <c r="GG54" s="4" t="str">
        <f t="shared" si="66"/>
        <v/>
      </c>
      <c r="GH54" s="4" t="str">
        <f t="shared" si="64"/>
        <v/>
      </c>
      <c r="GI54" s="4" t="str">
        <f t="shared" si="64"/>
        <v/>
      </c>
      <c r="GJ54" s="4" t="str">
        <f t="shared" si="62"/>
        <v/>
      </c>
      <c r="GK54" s="4" t="str">
        <f t="shared" si="62"/>
        <v/>
      </c>
      <c r="GL54" s="4" t="str">
        <f t="shared" si="62"/>
        <v/>
      </c>
      <c r="GM54" s="4" t="str">
        <f t="shared" si="59"/>
        <v/>
      </c>
      <c r="GN54" s="4" t="str">
        <f t="shared" si="59"/>
        <v/>
      </c>
      <c r="GO54" s="4" t="str">
        <f t="shared" si="52"/>
        <v/>
      </c>
      <c r="GP54" s="4" t="str">
        <f t="shared" si="52"/>
        <v/>
      </c>
      <c r="GQ54" s="4" t="str">
        <f t="shared" si="52"/>
        <v/>
      </c>
      <c r="GR54" s="4" t="str">
        <f t="shared" si="52"/>
        <v/>
      </c>
      <c r="GS54" s="4" t="str">
        <f t="shared" si="52"/>
        <v/>
      </c>
      <c r="GT54" s="4" t="str">
        <f t="shared" si="52"/>
        <v/>
      </c>
      <c r="GU54" s="4" t="str">
        <f t="shared" si="52"/>
        <v/>
      </c>
      <c r="GV54" s="4" t="str">
        <f t="shared" si="52"/>
        <v/>
      </c>
      <c r="GW54" s="4" t="str">
        <f t="shared" si="52"/>
        <v/>
      </c>
      <c r="GX54" s="4" t="str">
        <f t="shared" si="52"/>
        <v/>
      </c>
      <c r="GY54" s="4" t="str">
        <f t="shared" si="52"/>
        <v/>
      </c>
      <c r="GZ54" s="4" t="str">
        <f t="shared" si="60"/>
        <v/>
      </c>
      <c r="HA54" s="4" t="str">
        <f t="shared" si="60"/>
        <v/>
      </c>
      <c r="HB54" s="4" t="str">
        <f t="shared" si="60"/>
        <v/>
      </c>
      <c r="HC54" s="4" t="str">
        <f t="shared" si="60"/>
        <v/>
      </c>
      <c r="HD54" s="4" t="str">
        <f t="shared" si="60"/>
        <v/>
      </c>
      <c r="HE54" s="4" t="str">
        <f t="shared" si="60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95" t="s">
        <v>159</v>
      </c>
      <c r="C55" s="28" t="s">
        <v>160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5"/>
        <v/>
      </c>
      <c r="BQ55" s="4" t="str">
        <f t="shared" si="65"/>
        <v/>
      </c>
      <c r="BR55" s="4" t="str">
        <f t="shared" si="65"/>
        <v/>
      </c>
      <c r="BS55" s="4">
        <f t="shared" si="65"/>
        <v>0</v>
      </c>
      <c r="BT55" s="4" t="str">
        <f t="shared" si="65"/>
        <v/>
      </c>
      <c r="BU55" s="4">
        <f t="shared" si="65"/>
        <v>0</v>
      </c>
      <c r="BV55" s="4" t="str">
        <f t="shared" si="65"/>
        <v/>
      </c>
      <c r="BW55" s="4">
        <f t="shared" si="65"/>
        <v>0</v>
      </c>
      <c r="BX55" s="4" t="str">
        <f t="shared" si="65"/>
        <v/>
      </c>
      <c r="BY55" s="4" t="str">
        <f t="shared" si="65"/>
        <v/>
      </c>
      <c r="BZ55" s="4" t="str">
        <f t="shared" si="65"/>
        <v/>
      </c>
      <c r="CA55" s="4" t="str">
        <f t="shared" si="65"/>
        <v/>
      </c>
      <c r="CB55" s="4" t="str">
        <f t="shared" si="65"/>
        <v/>
      </c>
      <c r="CC55" s="4" t="str">
        <f t="shared" si="65"/>
        <v/>
      </c>
      <c r="CD55" s="4" t="str">
        <f t="shared" si="63"/>
        <v/>
      </c>
      <c r="CE55" s="4" t="str">
        <f t="shared" si="63"/>
        <v/>
      </c>
      <c r="CF55" s="4" t="str">
        <f t="shared" si="61"/>
        <v/>
      </c>
      <c r="CG55" s="4" t="str">
        <f t="shared" si="61"/>
        <v/>
      </c>
      <c r="CH55" s="4" t="str">
        <f t="shared" si="61"/>
        <v/>
      </c>
      <c r="CI55" s="4" t="str">
        <f t="shared" si="57"/>
        <v/>
      </c>
      <c r="CJ55" s="4" t="str">
        <f t="shared" si="57"/>
        <v/>
      </c>
      <c r="CK55" s="4" t="str">
        <f t="shared" si="51"/>
        <v/>
      </c>
      <c r="CL55" s="4" t="str">
        <f t="shared" si="51"/>
        <v/>
      </c>
      <c r="CM55" s="4" t="str">
        <f t="shared" si="51"/>
        <v/>
      </c>
      <c r="CN55" s="4" t="str">
        <f t="shared" si="51"/>
        <v/>
      </c>
      <c r="CO55" s="4" t="str">
        <f t="shared" si="51"/>
        <v/>
      </c>
      <c r="CP55" s="4" t="str">
        <f t="shared" si="51"/>
        <v/>
      </c>
      <c r="CQ55" s="4" t="str">
        <f t="shared" si="51"/>
        <v/>
      </c>
      <c r="CR55" s="4" t="str">
        <f t="shared" si="51"/>
        <v/>
      </c>
      <c r="CS55" s="4" t="str">
        <f t="shared" si="51"/>
        <v/>
      </c>
      <c r="CT55" s="4" t="str">
        <f t="shared" si="51"/>
        <v/>
      </c>
      <c r="CU55" s="4" t="str">
        <f t="shared" si="51"/>
        <v/>
      </c>
      <c r="CV55" s="4" t="str">
        <f t="shared" si="58"/>
        <v/>
      </c>
      <c r="CW55" s="4" t="str">
        <f t="shared" si="58"/>
        <v/>
      </c>
      <c r="CX55" s="4" t="str">
        <f t="shared" si="58"/>
        <v/>
      </c>
      <c r="CY55" s="4" t="str">
        <f t="shared" si="58"/>
        <v/>
      </c>
      <c r="CZ55" s="4" t="str">
        <f t="shared" si="58"/>
        <v/>
      </c>
      <c r="DA55" s="4" t="str">
        <f t="shared" si="58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95" t="s">
        <v>159</v>
      </c>
      <c r="DG55" s="28" t="s">
        <v>160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61">
        <f t="shared" si="56"/>
        <v>0</v>
      </c>
      <c r="EG55" s="61">
        <f t="shared" si="56"/>
        <v>0</v>
      </c>
      <c r="EH55" s="61">
        <f t="shared" si="56"/>
        <v>0</v>
      </c>
      <c r="EI55" s="61">
        <f t="shared" si="56"/>
        <v>0</v>
      </c>
      <c r="EJ55" s="61">
        <f t="shared" si="56"/>
        <v>0</v>
      </c>
      <c r="EK55" s="61">
        <f t="shared" si="56"/>
        <v>0</v>
      </c>
      <c r="EL55" s="61">
        <f t="shared" si="54"/>
        <v>0</v>
      </c>
      <c r="EM55" s="61">
        <f t="shared" si="54"/>
        <v>0</v>
      </c>
      <c r="EN55" s="61">
        <f t="shared" si="54"/>
        <v>0</v>
      </c>
      <c r="EO55" s="61">
        <f t="shared" si="54"/>
        <v>0</v>
      </c>
      <c r="EP55" s="61">
        <f t="shared" si="54"/>
        <v>0</v>
      </c>
      <c r="EQ55" s="61">
        <f t="shared" si="54"/>
        <v>0</v>
      </c>
      <c r="ER55" s="61">
        <f t="shared" si="54"/>
        <v>0</v>
      </c>
      <c r="ES55" s="61">
        <f t="shared" si="54"/>
        <v>0</v>
      </c>
      <c r="ET55" s="61">
        <f t="shared" si="54"/>
        <v>0</v>
      </c>
      <c r="EU55" s="61">
        <f t="shared" si="54"/>
        <v>0</v>
      </c>
      <c r="EV55" s="61">
        <f t="shared" si="54"/>
        <v>0</v>
      </c>
      <c r="EW55" s="61">
        <f t="shared" si="54"/>
        <v>0</v>
      </c>
      <c r="EX55" s="61">
        <f t="shared" si="54"/>
        <v>0</v>
      </c>
      <c r="EY55" s="61">
        <f t="shared" si="54"/>
        <v>0</v>
      </c>
      <c r="EZ55" s="61">
        <f t="shared" si="54"/>
        <v>0</v>
      </c>
      <c r="FA55" s="61">
        <f t="shared" si="54"/>
        <v>0</v>
      </c>
      <c r="FB55" s="61">
        <f t="shared" si="46"/>
        <v>0</v>
      </c>
      <c r="FC55" s="61">
        <f t="shared" si="55"/>
        <v>0</v>
      </c>
      <c r="FD55" s="61">
        <f t="shared" si="55"/>
        <v>0</v>
      </c>
      <c r="FE55" s="61">
        <f t="shared" si="55"/>
        <v>0</v>
      </c>
      <c r="FF55" s="61">
        <f t="shared" si="55"/>
        <v>0</v>
      </c>
      <c r="FG55" s="61">
        <f t="shared" si="55"/>
        <v>0</v>
      </c>
      <c r="FH55" s="61">
        <f t="shared" si="55"/>
        <v>0</v>
      </c>
      <c r="FI55" s="61">
        <f t="shared" si="55"/>
        <v>0</v>
      </c>
      <c r="FJ55" s="61">
        <f t="shared" si="55"/>
        <v>0</v>
      </c>
      <c r="FK55" s="61">
        <f t="shared" si="55"/>
        <v>0</v>
      </c>
      <c r="FL55" s="61">
        <f t="shared" si="55"/>
        <v>0</v>
      </c>
      <c r="FM55" s="61">
        <f t="shared" si="55"/>
        <v>0</v>
      </c>
      <c r="FN55" s="61">
        <f t="shared" si="55"/>
        <v>0</v>
      </c>
      <c r="FO55" s="61">
        <f t="shared" si="55"/>
        <v>0</v>
      </c>
      <c r="FP55" s="61">
        <f t="shared" si="53"/>
        <v>0</v>
      </c>
      <c r="FQ55" s="61">
        <f t="shared" si="53"/>
        <v>0</v>
      </c>
      <c r="FR55" s="61">
        <f t="shared" si="53"/>
        <v>0</v>
      </c>
      <c r="FS55" s="61">
        <f t="shared" si="53"/>
        <v>0</v>
      </c>
      <c r="FT55" s="4" t="str">
        <f t="shared" si="66"/>
        <v/>
      </c>
      <c r="FU55" s="4" t="str">
        <f t="shared" si="66"/>
        <v/>
      </c>
      <c r="FV55" s="4" t="str">
        <f t="shared" si="66"/>
        <v/>
      </c>
      <c r="FW55" s="4">
        <f t="shared" si="66"/>
        <v>0</v>
      </c>
      <c r="FX55" s="4" t="str">
        <f t="shared" si="66"/>
        <v/>
      </c>
      <c r="FY55" s="4" t="str">
        <f t="shared" si="66"/>
        <v/>
      </c>
      <c r="FZ55" s="4" t="str">
        <f t="shared" si="66"/>
        <v/>
      </c>
      <c r="GA55" s="4">
        <f t="shared" si="66"/>
        <v>0</v>
      </c>
      <c r="GB55" s="4" t="str">
        <f t="shared" si="66"/>
        <v/>
      </c>
      <c r="GC55" s="4" t="str">
        <f t="shared" si="66"/>
        <v/>
      </c>
      <c r="GD55" s="4" t="str">
        <f t="shared" si="66"/>
        <v/>
      </c>
      <c r="GE55" s="4" t="str">
        <f t="shared" si="66"/>
        <v/>
      </c>
      <c r="GF55" s="4" t="str">
        <f t="shared" si="66"/>
        <v/>
      </c>
      <c r="GG55" s="4" t="str">
        <f t="shared" si="66"/>
        <v/>
      </c>
      <c r="GH55" s="4" t="str">
        <f t="shared" si="64"/>
        <v/>
      </c>
      <c r="GI55" s="4" t="str">
        <f t="shared" si="64"/>
        <v/>
      </c>
      <c r="GJ55" s="4" t="str">
        <f t="shared" si="62"/>
        <v/>
      </c>
      <c r="GK55" s="4" t="str">
        <f t="shared" si="62"/>
        <v/>
      </c>
      <c r="GL55" s="4" t="str">
        <f t="shared" si="62"/>
        <v/>
      </c>
      <c r="GM55" s="4" t="str">
        <f t="shared" si="59"/>
        <v/>
      </c>
      <c r="GN55" s="4" t="str">
        <f t="shared" si="59"/>
        <v/>
      </c>
      <c r="GO55" s="4" t="str">
        <f t="shared" si="52"/>
        <v/>
      </c>
      <c r="GP55" s="4" t="str">
        <f t="shared" si="52"/>
        <v/>
      </c>
      <c r="GQ55" s="4" t="str">
        <f t="shared" si="52"/>
        <v/>
      </c>
      <c r="GR55" s="4" t="str">
        <f t="shared" si="52"/>
        <v/>
      </c>
      <c r="GS55" s="4" t="str">
        <f t="shared" si="52"/>
        <v/>
      </c>
      <c r="GT55" s="4" t="str">
        <f t="shared" si="52"/>
        <v/>
      </c>
      <c r="GU55" s="4" t="str">
        <f t="shared" si="52"/>
        <v/>
      </c>
      <c r="GV55" s="4" t="str">
        <f t="shared" si="52"/>
        <v/>
      </c>
      <c r="GW55" s="4" t="str">
        <f t="shared" si="52"/>
        <v/>
      </c>
      <c r="GX55" s="4" t="str">
        <f t="shared" si="52"/>
        <v/>
      </c>
      <c r="GY55" s="4" t="str">
        <f t="shared" si="52"/>
        <v/>
      </c>
      <c r="GZ55" s="4" t="str">
        <f t="shared" si="60"/>
        <v/>
      </c>
      <c r="HA55" s="4" t="str">
        <f t="shared" si="60"/>
        <v/>
      </c>
      <c r="HB55" s="4" t="str">
        <f t="shared" si="60"/>
        <v/>
      </c>
      <c r="HC55" s="4" t="str">
        <f t="shared" si="60"/>
        <v/>
      </c>
      <c r="HD55" s="4" t="str">
        <f t="shared" si="60"/>
        <v/>
      </c>
      <c r="HE55" s="4" t="str">
        <f t="shared" si="60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96"/>
      <c r="C56" s="28" t="s">
        <v>161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5"/>
        <v/>
      </c>
      <c r="BQ56" s="4" t="str">
        <f t="shared" si="65"/>
        <v/>
      </c>
      <c r="BR56" s="4" t="str">
        <f t="shared" si="65"/>
        <v/>
      </c>
      <c r="BS56" s="4">
        <f t="shared" si="65"/>
        <v>0</v>
      </c>
      <c r="BT56" s="4" t="str">
        <f t="shared" si="65"/>
        <v/>
      </c>
      <c r="BU56" s="4">
        <f t="shared" si="65"/>
        <v>0</v>
      </c>
      <c r="BV56" s="4" t="str">
        <f t="shared" si="65"/>
        <v/>
      </c>
      <c r="BW56" s="4">
        <f t="shared" si="65"/>
        <v>0</v>
      </c>
      <c r="BX56" s="4" t="str">
        <f t="shared" si="65"/>
        <v/>
      </c>
      <c r="BY56" s="4" t="str">
        <f t="shared" si="65"/>
        <v/>
      </c>
      <c r="BZ56" s="4" t="str">
        <f t="shared" si="65"/>
        <v/>
      </c>
      <c r="CA56" s="4" t="str">
        <f t="shared" si="65"/>
        <v/>
      </c>
      <c r="CB56" s="4" t="str">
        <f t="shared" si="65"/>
        <v/>
      </c>
      <c r="CC56" s="4" t="str">
        <f t="shared" si="65"/>
        <v/>
      </c>
      <c r="CD56" s="4" t="str">
        <f t="shared" si="63"/>
        <v/>
      </c>
      <c r="CE56" s="4" t="str">
        <f t="shared" si="63"/>
        <v/>
      </c>
      <c r="CF56" s="4" t="str">
        <f t="shared" si="61"/>
        <v/>
      </c>
      <c r="CG56" s="4" t="str">
        <f t="shared" si="61"/>
        <v/>
      </c>
      <c r="CH56" s="4" t="str">
        <f t="shared" si="61"/>
        <v/>
      </c>
      <c r="CI56" s="4" t="str">
        <f t="shared" si="57"/>
        <v/>
      </c>
      <c r="CJ56" s="4" t="str">
        <f t="shared" si="57"/>
        <v/>
      </c>
      <c r="CK56" s="4" t="str">
        <f t="shared" si="51"/>
        <v/>
      </c>
      <c r="CL56" s="4" t="str">
        <f t="shared" si="51"/>
        <v/>
      </c>
      <c r="CM56" s="4" t="str">
        <f t="shared" si="51"/>
        <v/>
      </c>
      <c r="CN56" s="4" t="str">
        <f t="shared" si="51"/>
        <v/>
      </c>
      <c r="CO56" s="4" t="str">
        <f t="shared" si="51"/>
        <v/>
      </c>
      <c r="CP56" s="4" t="str">
        <f t="shared" si="51"/>
        <v/>
      </c>
      <c r="CQ56" s="4" t="str">
        <f t="shared" si="51"/>
        <v/>
      </c>
      <c r="CR56" s="4" t="str">
        <f t="shared" si="51"/>
        <v/>
      </c>
      <c r="CS56" s="4" t="str">
        <f t="shared" si="51"/>
        <v/>
      </c>
      <c r="CT56" s="4" t="str">
        <f t="shared" si="51"/>
        <v/>
      </c>
      <c r="CU56" s="4" t="str">
        <f t="shared" si="51"/>
        <v/>
      </c>
      <c r="CV56" s="4" t="str">
        <f t="shared" si="58"/>
        <v/>
      </c>
      <c r="CW56" s="4" t="str">
        <f t="shared" si="58"/>
        <v/>
      </c>
      <c r="CX56" s="4" t="str">
        <f t="shared" si="58"/>
        <v/>
      </c>
      <c r="CY56" s="4" t="str">
        <f t="shared" si="58"/>
        <v/>
      </c>
      <c r="CZ56" s="4" t="str">
        <f t="shared" si="58"/>
        <v/>
      </c>
      <c r="DA56" s="4" t="str">
        <f t="shared" si="58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96"/>
      <c r="DG56" s="28" t="s">
        <v>161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61">
        <f t="shared" si="56"/>
        <v>0</v>
      </c>
      <c r="EG56" s="61">
        <f t="shared" si="56"/>
        <v>0</v>
      </c>
      <c r="EH56" s="61">
        <f t="shared" si="56"/>
        <v>0</v>
      </c>
      <c r="EI56" s="61">
        <f t="shared" si="56"/>
        <v>0</v>
      </c>
      <c r="EJ56" s="61">
        <f t="shared" si="56"/>
        <v>0</v>
      </c>
      <c r="EK56" s="61">
        <f t="shared" si="56"/>
        <v>0</v>
      </c>
      <c r="EL56" s="61">
        <f t="shared" si="54"/>
        <v>0</v>
      </c>
      <c r="EM56" s="61">
        <f t="shared" si="54"/>
        <v>0</v>
      </c>
      <c r="EN56" s="61">
        <f t="shared" si="54"/>
        <v>0</v>
      </c>
      <c r="EO56" s="61">
        <f t="shared" si="54"/>
        <v>0</v>
      </c>
      <c r="EP56" s="61">
        <f t="shared" si="54"/>
        <v>0</v>
      </c>
      <c r="EQ56" s="61">
        <f t="shared" si="54"/>
        <v>0</v>
      </c>
      <c r="ER56" s="61">
        <f t="shared" si="54"/>
        <v>0</v>
      </c>
      <c r="ES56" s="61">
        <f t="shared" si="54"/>
        <v>0</v>
      </c>
      <c r="ET56" s="61">
        <f t="shared" si="54"/>
        <v>0</v>
      </c>
      <c r="EU56" s="61">
        <f t="shared" si="54"/>
        <v>0</v>
      </c>
      <c r="EV56" s="61">
        <f t="shared" si="54"/>
        <v>0</v>
      </c>
      <c r="EW56" s="61">
        <f t="shared" si="54"/>
        <v>0</v>
      </c>
      <c r="EX56" s="61">
        <f t="shared" si="54"/>
        <v>0</v>
      </c>
      <c r="EY56" s="61">
        <f t="shared" si="54"/>
        <v>0</v>
      </c>
      <c r="EZ56" s="61">
        <f t="shared" si="54"/>
        <v>0</v>
      </c>
      <c r="FA56" s="61">
        <f t="shared" si="54"/>
        <v>0</v>
      </c>
      <c r="FB56" s="61">
        <f t="shared" ref="FB56:FK119" si="67">AX56+AX260</f>
        <v>0</v>
      </c>
      <c r="FC56" s="61">
        <f t="shared" si="55"/>
        <v>0</v>
      </c>
      <c r="FD56" s="61">
        <f t="shared" si="55"/>
        <v>0</v>
      </c>
      <c r="FE56" s="61">
        <f t="shared" si="55"/>
        <v>0</v>
      </c>
      <c r="FF56" s="61">
        <f t="shared" si="55"/>
        <v>0</v>
      </c>
      <c r="FG56" s="61">
        <f t="shared" si="55"/>
        <v>0</v>
      </c>
      <c r="FH56" s="61">
        <f t="shared" si="55"/>
        <v>0</v>
      </c>
      <c r="FI56" s="61">
        <f t="shared" si="55"/>
        <v>0</v>
      </c>
      <c r="FJ56" s="61">
        <f t="shared" si="55"/>
        <v>0</v>
      </c>
      <c r="FK56" s="61">
        <f t="shared" si="55"/>
        <v>0</v>
      </c>
      <c r="FL56" s="61">
        <f t="shared" si="55"/>
        <v>0</v>
      </c>
      <c r="FM56" s="61">
        <f t="shared" si="55"/>
        <v>0</v>
      </c>
      <c r="FN56" s="61">
        <f t="shared" si="55"/>
        <v>0</v>
      </c>
      <c r="FO56" s="61">
        <f t="shared" si="55"/>
        <v>0</v>
      </c>
      <c r="FP56" s="61">
        <f t="shared" si="53"/>
        <v>0</v>
      </c>
      <c r="FQ56" s="61">
        <f t="shared" si="53"/>
        <v>0</v>
      </c>
      <c r="FR56" s="61">
        <f t="shared" si="53"/>
        <v>0</v>
      </c>
      <c r="FS56" s="61">
        <f t="shared" si="53"/>
        <v>0</v>
      </c>
      <c r="FT56" s="4" t="str">
        <f t="shared" si="66"/>
        <v/>
      </c>
      <c r="FU56" s="4" t="str">
        <f t="shared" si="66"/>
        <v/>
      </c>
      <c r="FV56" s="4" t="str">
        <f t="shared" si="66"/>
        <v/>
      </c>
      <c r="FW56" s="4">
        <f t="shared" si="66"/>
        <v>0</v>
      </c>
      <c r="FX56" s="4" t="str">
        <f t="shared" si="66"/>
        <v/>
      </c>
      <c r="FY56" s="4" t="str">
        <f t="shared" si="66"/>
        <v/>
      </c>
      <c r="FZ56" s="4" t="str">
        <f t="shared" si="66"/>
        <v/>
      </c>
      <c r="GA56" s="4">
        <f t="shared" si="66"/>
        <v>0</v>
      </c>
      <c r="GB56" s="4" t="str">
        <f t="shared" si="66"/>
        <v/>
      </c>
      <c r="GC56" s="4" t="str">
        <f t="shared" si="66"/>
        <v/>
      </c>
      <c r="GD56" s="4" t="str">
        <f t="shared" si="66"/>
        <v/>
      </c>
      <c r="GE56" s="4" t="str">
        <f t="shared" si="66"/>
        <v/>
      </c>
      <c r="GF56" s="4" t="str">
        <f t="shared" si="66"/>
        <v/>
      </c>
      <c r="GG56" s="4" t="str">
        <f t="shared" si="66"/>
        <v/>
      </c>
      <c r="GH56" s="4" t="str">
        <f t="shared" si="64"/>
        <v/>
      </c>
      <c r="GI56" s="4" t="str">
        <f t="shared" si="64"/>
        <v/>
      </c>
      <c r="GJ56" s="4" t="str">
        <f t="shared" si="62"/>
        <v/>
      </c>
      <c r="GK56" s="4" t="str">
        <f t="shared" si="62"/>
        <v/>
      </c>
      <c r="GL56" s="4" t="str">
        <f t="shared" si="62"/>
        <v/>
      </c>
      <c r="GM56" s="4" t="str">
        <f t="shared" si="59"/>
        <v/>
      </c>
      <c r="GN56" s="4" t="str">
        <f t="shared" si="59"/>
        <v/>
      </c>
      <c r="GO56" s="4" t="str">
        <f t="shared" si="52"/>
        <v/>
      </c>
      <c r="GP56" s="4" t="str">
        <f t="shared" si="52"/>
        <v/>
      </c>
      <c r="GQ56" s="4" t="str">
        <f t="shared" si="52"/>
        <v/>
      </c>
      <c r="GR56" s="4" t="str">
        <f t="shared" si="52"/>
        <v/>
      </c>
      <c r="GS56" s="4" t="str">
        <f t="shared" si="52"/>
        <v/>
      </c>
      <c r="GT56" s="4" t="str">
        <f t="shared" si="52"/>
        <v/>
      </c>
      <c r="GU56" s="4" t="str">
        <f t="shared" si="52"/>
        <v/>
      </c>
      <c r="GV56" s="4" t="str">
        <f t="shared" si="52"/>
        <v/>
      </c>
      <c r="GW56" s="4" t="str">
        <f t="shared" si="52"/>
        <v/>
      </c>
      <c r="GX56" s="4" t="str">
        <f t="shared" si="52"/>
        <v/>
      </c>
      <c r="GY56" s="4" t="str">
        <f t="shared" si="52"/>
        <v/>
      </c>
      <c r="GZ56" s="4" t="str">
        <f t="shared" si="60"/>
        <v/>
      </c>
      <c r="HA56" s="4" t="str">
        <f t="shared" si="60"/>
        <v/>
      </c>
      <c r="HB56" s="4" t="str">
        <f t="shared" si="60"/>
        <v/>
      </c>
      <c r="HC56" s="4" t="str">
        <f t="shared" si="60"/>
        <v/>
      </c>
      <c r="HD56" s="4" t="str">
        <f t="shared" si="60"/>
        <v/>
      </c>
      <c r="HE56" s="4" t="str">
        <f t="shared" si="60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96"/>
      <c r="C57" s="28" t="s">
        <v>162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5"/>
        <v/>
      </c>
      <c r="BQ57" s="4" t="str">
        <f t="shared" si="65"/>
        <v/>
      </c>
      <c r="BR57" s="4" t="str">
        <f t="shared" si="65"/>
        <v/>
      </c>
      <c r="BS57" s="4">
        <f t="shared" si="65"/>
        <v>0</v>
      </c>
      <c r="BT57" s="4" t="str">
        <f t="shared" si="65"/>
        <v/>
      </c>
      <c r="BU57" s="4">
        <f t="shared" si="65"/>
        <v>0</v>
      </c>
      <c r="BV57" s="4" t="str">
        <f t="shared" si="65"/>
        <v/>
      </c>
      <c r="BW57" s="4">
        <f t="shared" si="65"/>
        <v>0</v>
      </c>
      <c r="BX57" s="4" t="str">
        <f t="shared" si="65"/>
        <v/>
      </c>
      <c r="BY57" s="4" t="str">
        <f t="shared" si="65"/>
        <v/>
      </c>
      <c r="BZ57" s="4" t="str">
        <f t="shared" si="65"/>
        <v/>
      </c>
      <c r="CA57" s="4" t="str">
        <f t="shared" si="65"/>
        <v/>
      </c>
      <c r="CB57" s="4" t="str">
        <f t="shared" si="65"/>
        <v/>
      </c>
      <c r="CC57" s="4" t="str">
        <f t="shared" si="65"/>
        <v/>
      </c>
      <c r="CD57" s="4" t="str">
        <f t="shared" si="63"/>
        <v/>
      </c>
      <c r="CE57" s="4" t="str">
        <f t="shared" si="63"/>
        <v/>
      </c>
      <c r="CF57" s="4" t="str">
        <f t="shared" si="61"/>
        <v/>
      </c>
      <c r="CG57" s="4" t="str">
        <f t="shared" si="61"/>
        <v/>
      </c>
      <c r="CH57" s="4" t="str">
        <f t="shared" si="61"/>
        <v/>
      </c>
      <c r="CI57" s="4" t="str">
        <f t="shared" si="57"/>
        <v/>
      </c>
      <c r="CJ57" s="4" t="str">
        <f t="shared" si="57"/>
        <v/>
      </c>
      <c r="CK57" s="4" t="str">
        <f t="shared" si="51"/>
        <v/>
      </c>
      <c r="CL57" s="4" t="str">
        <f t="shared" si="51"/>
        <v/>
      </c>
      <c r="CM57" s="4" t="str">
        <f t="shared" si="51"/>
        <v/>
      </c>
      <c r="CN57" s="4" t="str">
        <f t="shared" si="51"/>
        <v/>
      </c>
      <c r="CO57" s="4" t="str">
        <f t="shared" si="51"/>
        <v/>
      </c>
      <c r="CP57" s="4" t="str">
        <f t="shared" si="51"/>
        <v/>
      </c>
      <c r="CQ57" s="4" t="str">
        <f t="shared" si="51"/>
        <v/>
      </c>
      <c r="CR57" s="4" t="str">
        <f t="shared" si="51"/>
        <v/>
      </c>
      <c r="CS57" s="4" t="str">
        <f t="shared" si="51"/>
        <v/>
      </c>
      <c r="CT57" s="4" t="str">
        <f t="shared" si="51"/>
        <v/>
      </c>
      <c r="CU57" s="4" t="str">
        <f t="shared" si="51"/>
        <v/>
      </c>
      <c r="CV57" s="4" t="str">
        <f t="shared" si="58"/>
        <v/>
      </c>
      <c r="CW57" s="4" t="str">
        <f t="shared" si="58"/>
        <v/>
      </c>
      <c r="CX57" s="4" t="str">
        <f t="shared" si="58"/>
        <v/>
      </c>
      <c r="CY57" s="4" t="str">
        <f t="shared" si="58"/>
        <v/>
      </c>
      <c r="CZ57" s="4" t="str">
        <f t="shared" si="58"/>
        <v/>
      </c>
      <c r="DA57" s="4" t="str">
        <f t="shared" si="58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96"/>
      <c r="DG57" s="28" t="s">
        <v>162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61">
        <f t="shared" si="56"/>
        <v>0</v>
      </c>
      <c r="EG57" s="61">
        <f t="shared" si="56"/>
        <v>0</v>
      </c>
      <c r="EH57" s="61">
        <f t="shared" si="56"/>
        <v>0</v>
      </c>
      <c r="EI57" s="61">
        <f t="shared" si="56"/>
        <v>0</v>
      </c>
      <c r="EJ57" s="61">
        <f t="shared" si="56"/>
        <v>0</v>
      </c>
      <c r="EK57" s="61">
        <f t="shared" si="56"/>
        <v>0</v>
      </c>
      <c r="EL57" s="61">
        <f t="shared" si="54"/>
        <v>0</v>
      </c>
      <c r="EM57" s="61">
        <f t="shared" si="54"/>
        <v>0</v>
      </c>
      <c r="EN57" s="61">
        <f t="shared" si="54"/>
        <v>0</v>
      </c>
      <c r="EO57" s="61">
        <f t="shared" si="54"/>
        <v>0</v>
      </c>
      <c r="EP57" s="61">
        <f t="shared" si="54"/>
        <v>0</v>
      </c>
      <c r="EQ57" s="61">
        <f t="shared" si="54"/>
        <v>0</v>
      </c>
      <c r="ER57" s="61">
        <f t="shared" si="54"/>
        <v>0</v>
      </c>
      <c r="ES57" s="61">
        <f t="shared" si="54"/>
        <v>0</v>
      </c>
      <c r="ET57" s="61">
        <f t="shared" si="54"/>
        <v>0</v>
      </c>
      <c r="EU57" s="61">
        <f t="shared" si="54"/>
        <v>0</v>
      </c>
      <c r="EV57" s="61">
        <f t="shared" si="54"/>
        <v>0</v>
      </c>
      <c r="EW57" s="61">
        <f t="shared" si="54"/>
        <v>0</v>
      </c>
      <c r="EX57" s="61">
        <f t="shared" si="54"/>
        <v>0</v>
      </c>
      <c r="EY57" s="61">
        <f t="shared" si="54"/>
        <v>0</v>
      </c>
      <c r="EZ57" s="61">
        <f t="shared" si="54"/>
        <v>0</v>
      </c>
      <c r="FA57" s="61">
        <f t="shared" si="54"/>
        <v>0</v>
      </c>
      <c r="FB57" s="61">
        <f t="shared" si="67"/>
        <v>0</v>
      </c>
      <c r="FC57" s="61">
        <f t="shared" si="55"/>
        <v>0</v>
      </c>
      <c r="FD57" s="61">
        <f t="shared" si="55"/>
        <v>0</v>
      </c>
      <c r="FE57" s="61">
        <f t="shared" si="55"/>
        <v>0</v>
      </c>
      <c r="FF57" s="61">
        <f t="shared" si="55"/>
        <v>0</v>
      </c>
      <c r="FG57" s="61">
        <f t="shared" si="55"/>
        <v>0</v>
      </c>
      <c r="FH57" s="61">
        <f t="shared" si="55"/>
        <v>0</v>
      </c>
      <c r="FI57" s="61">
        <f t="shared" si="55"/>
        <v>0</v>
      </c>
      <c r="FJ57" s="61">
        <f t="shared" si="55"/>
        <v>0</v>
      </c>
      <c r="FK57" s="61">
        <f t="shared" si="55"/>
        <v>0</v>
      </c>
      <c r="FL57" s="61">
        <f t="shared" si="55"/>
        <v>0</v>
      </c>
      <c r="FM57" s="61">
        <f t="shared" si="55"/>
        <v>0</v>
      </c>
      <c r="FN57" s="61">
        <f t="shared" si="55"/>
        <v>0</v>
      </c>
      <c r="FO57" s="61">
        <f t="shared" si="55"/>
        <v>0</v>
      </c>
      <c r="FP57" s="61">
        <f t="shared" si="53"/>
        <v>0</v>
      </c>
      <c r="FQ57" s="61">
        <f t="shared" si="53"/>
        <v>0</v>
      </c>
      <c r="FR57" s="61">
        <f t="shared" si="53"/>
        <v>0</v>
      </c>
      <c r="FS57" s="61">
        <f t="shared" si="53"/>
        <v>0</v>
      </c>
      <c r="FT57" s="4" t="str">
        <f t="shared" si="66"/>
        <v/>
      </c>
      <c r="FU57" s="4" t="str">
        <f t="shared" si="66"/>
        <v/>
      </c>
      <c r="FV57" s="4" t="str">
        <f t="shared" si="66"/>
        <v/>
      </c>
      <c r="FW57" s="4">
        <f t="shared" si="66"/>
        <v>0</v>
      </c>
      <c r="FX57" s="4" t="str">
        <f t="shared" si="66"/>
        <v/>
      </c>
      <c r="FY57" s="4" t="str">
        <f t="shared" si="66"/>
        <v/>
      </c>
      <c r="FZ57" s="4" t="str">
        <f t="shared" si="66"/>
        <v/>
      </c>
      <c r="GA57" s="4">
        <f t="shared" si="66"/>
        <v>0</v>
      </c>
      <c r="GB57" s="4" t="str">
        <f t="shared" si="66"/>
        <v/>
      </c>
      <c r="GC57" s="4" t="str">
        <f t="shared" si="66"/>
        <v/>
      </c>
      <c r="GD57" s="4" t="str">
        <f t="shared" si="66"/>
        <v/>
      </c>
      <c r="GE57" s="4" t="str">
        <f t="shared" si="66"/>
        <v/>
      </c>
      <c r="GF57" s="4" t="str">
        <f t="shared" si="66"/>
        <v/>
      </c>
      <c r="GG57" s="4" t="str">
        <f t="shared" si="66"/>
        <v/>
      </c>
      <c r="GH57" s="4" t="str">
        <f t="shared" si="64"/>
        <v/>
      </c>
      <c r="GI57" s="4" t="str">
        <f t="shared" si="64"/>
        <v/>
      </c>
      <c r="GJ57" s="4" t="str">
        <f t="shared" si="62"/>
        <v/>
      </c>
      <c r="GK57" s="4" t="str">
        <f t="shared" si="62"/>
        <v/>
      </c>
      <c r="GL57" s="4" t="str">
        <f t="shared" si="62"/>
        <v/>
      </c>
      <c r="GM57" s="4" t="str">
        <f t="shared" si="59"/>
        <v/>
      </c>
      <c r="GN57" s="4" t="str">
        <f t="shared" si="59"/>
        <v/>
      </c>
      <c r="GO57" s="4" t="str">
        <f t="shared" si="52"/>
        <v/>
      </c>
      <c r="GP57" s="4" t="str">
        <f t="shared" si="52"/>
        <v/>
      </c>
      <c r="GQ57" s="4" t="str">
        <f t="shared" si="52"/>
        <v/>
      </c>
      <c r="GR57" s="4" t="str">
        <f t="shared" si="52"/>
        <v/>
      </c>
      <c r="GS57" s="4" t="str">
        <f t="shared" si="52"/>
        <v/>
      </c>
      <c r="GT57" s="4" t="str">
        <f t="shared" si="52"/>
        <v/>
      </c>
      <c r="GU57" s="4" t="str">
        <f t="shared" si="52"/>
        <v/>
      </c>
      <c r="GV57" s="4" t="str">
        <f t="shared" si="52"/>
        <v/>
      </c>
      <c r="GW57" s="4" t="str">
        <f t="shared" si="52"/>
        <v/>
      </c>
      <c r="GX57" s="4" t="str">
        <f t="shared" si="52"/>
        <v/>
      </c>
      <c r="GY57" s="4" t="str">
        <f t="shared" si="52"/>
        <v/>
      </c>
      <c r="GZ57" s="4" t="str">
        <f t="shared" si="60"/>
        <v/>
      </c>
      <c r="HA57" s="4" t="str">
        <f t="shared" si="60"/>
        <v/>
      </c>
      <c r="HB57" s="4" t="str">
        <f t="shared" si="60"/>
        <v/>
      </c>
      <c r="HC57" s="4" t="str">
        <f t="shared" si="60"/>
        <v/>
      </c>
      <c r="HD57" s="4" t="str">
        <f t="shared" si="60"/>
        <v/>
      </c>
      <c r="HE57" s="4" t="str">
        <f t="shared" si="60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97"/>
      <c r="C58" s="28" t="s">
        <v>163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5"/>
        <v/>
      </c>
      <c r="BQ58" s="4" t="str">
        <f t="shared" si="65"/>
        <v/>
      </c>
      <c r="BR58" s="4" t="str">
        <f t="shared" si="65"/>
        <v/>
      </c>
      <c r="BS58" s="4">
        <f t="shared" si="65"/>
        <v>0</v>
      </c>
      <c r="BT58" s="4" t="str">
        <f t="shared" si="65"/>
        <v/>
      </c>
      <c r="BU58" s="4">
        <f t="shared" si="65"/>
        <v>0</v>
      </c>
      <c r="BV58" s="4" t="str">
        <f t="shared" si="65"/>
        <v/>
      </c>
      <c r="BW58" s="4">
        <f t="shared" si="65"/>
        <v>0</v>
      </c>
      <c r="BX58" s="4" t="str">
        <f t="shared" si="65"/>
        <v/>
      </c>
      <c r="BY58" s="4" t="str">
        <f t="shared" si="65"/>
        <v/>
      </c>
      <c r="BZ58" s="4" t="str">
        <f t="shared" si="65"/>
        <v/>
      </c>
      <c r="CA58" s="4" t="str">
        <f t="shared" si="65"/>
        <v/>
      </c>
      <c r="CB58" s="4" t="str">
        <f t="shared" si="65"/>
        <v/>
      </c>
      <c r="CC58" s="4" t="str">
        <f t="shared" si="65"/>
        <v/>
      </c>
      <c r="CD58" s="4" t="str">
        <f t="shared" si="63"/>
        <v/>
      </c>
      <c r="CE58" s="4" t="str">
        <f t="shared" si="63"/>
        <v/>
      </c>
      <c r="CF58" s="4" t="str">
        <f t="shared" si="61"/>
        <v/>
      </c>
      <c r="CG58" s="4" t="str">
        <f t="shared" si="61"/>
        <v/>
      </c>
      <c r="CH58" s="4" t="str">
        <f t="shared" si="61"/>
        <v/>
      </c>
      <c r="CI58" s="4" t="str">
        <f t="shared" si="57"/>
        <v/>
      </c>
      <c r="CJ58" s="4" t="str">
        <f t="shared" si="57"/>
        <v/>
      </c>
      <c r="CK58" s="4" t="str">
        <f t="shared" si="51"/>
        <v/>
      </c>
      <c r="CL58" s="4" t="str">
        <f t="shared" si="51"/>
        <v/>
      </c>
      <c r="CM58" s="4" t="str">
        <f t="shared" si="51"/>
        <v/>
      </c>
      <c r="CN58" s="4" t="str">
        <f t="shared" si="51"/>
        <v/>
      </c>
      <c r="CO58" s="4" t="str">
        <f t="shared" si="51"/>
        <v/>
      </c>
      <c r="CP58" s="4" t="str">
        <f t="shared" si="51"/>
        <v/>
      </c>
      <c r="CQ58" s="4" t="str">
        <f t="shared" si="51"/>
        <v/>
      </c>
      <c r="CR58" s="4" t="str">
        <f t="shared" si="51"/>
        <v/>
      </c>
      <c r="CS58" s="4" t="str">
        <f t="shared" si="51"/>
        <v/>
      </c>
      <c r="CT58" s="4" t="str">
        <f t="shared" si="51"/>
        <v/>
      </c>
      <c r="CU58" s="4" t="str">
        <f t="shared" si="51"/>
        <v/>
      </c>
      <c r="CV58" s="4" t="str">
        <f t="shared" si="58"/>
        <v/>
      </c>
      <c r="CW58" s="4" t="str">
        <f t="shared" si="58"/>
        <v/>
      </c>
      <c r="CX58" s="4" t="str">
        <f t="shared" si="58"/>
        <v/>
      </c>
      <c r="CY58" s="4" t="str">
        <f t="shared" si="58"/>
        <v/>
      </c>
      <c r="CZ58" s="4" t="str">
        <f t="shared" si="58"/>
        <v/>
      </c>
      <c r="DA58" s="4" t="str">
        <f t="shared" si="58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97"/>
      <c r="DG58" s="28" t="s">
        <v>163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61">
        <f t="shared" si="56"/>
        <v>0</v>
      </c>
      <c r="EG58" s="61">
        <f t="shared" si="56"/>
        <v>0</v>
      </c>
      <c r="EH58" s="61">
        <f t="shared" si="56"/>
        <v>0</v>
      </c>
      <c r="EI58" s="61">
        <f t="shared" si="56"/>
        <v>0</v>
      </c>
      <c r="EJ58" s="61">
        <f t="shared" si="56"/>
        <v>0</v>
      </c>
      <c r="EK58" s="61">
        <f t="shared" si="56"/>
        <v>0</v>
      </c>
      <c r="EL58" s="61">
        <f t="shared" si="54"/>
        <v>0</v>
      </c>
      <c r="EM58" s="61">
        <f t="shared" si="54"/>
        <v>0</v>
      </c>
      <c r="EN58" s="61">
        <f t="shared" si="54"/>
        <v>0</v>
      </c>
      <c r="EO58" s="61">
        <f t="shared" si="54"/>
        <v>0</v>
      </c>
      <c r="EP58" s="61">
        <f t="shared" si="54"/>
        <v>0</v>
      </c>
      <c r="EQ58" s="61">
        <f t="shared" si="54"/>
        <v>0</v>
      </c>
      <c r="ER58" s="61">
        <f t="shared" si="54"/>
        <v>0</v>
      </c>
      <c r="ES58" s="61">
        <f t="shared" si="54"/>
        <v>0</v>
      </c>
      <c r="ET58" s="61">
        <f t="shared" si="54"/>
        <v>0</v>
      </c>
      <c r="EU58" s="61">
        <f t="shared" si="54"/>
        <v>0</v>
      </c>
      <c r="EV58" s="61">
        <f t="shared" si="54"/>
        <v>0</v>
      </c>
      <c r="EW58" s="61">
        <f t="shared" si="54"/>
        <v>0</v>
      </c>
      <c r="EX58" s="61">
        <f t="shared" si="54"/>
        <v>0</v>
      </c>
      <c r="EY58" s="61">
        <f t="shared" si="54"/>
        <v>0</v>
      </c>
      <c r="EZ58" s="61">
        <f t="shared" si="54"/>
        <v>0</v>
      </c>
      <c r="FA58" s="61">
        <f t="shared" si="54"/>
        <v>0</v>
      </c>
      <c r="FB58" s="61">
        <f t="shared" si="67"/>
        <v>0</v>
      </c>
      <c r="FC58" s="61">
        <f t="shared" si="55"/>
        <v>0</v>
      </c>
      <c r="FD58" s="61">
        <f t="shared" si="55"/>
        <v>0</v>
      </c>
      <c r="FE58" s="61">
        <f t="shared" si="55"/>
        <v>0</v>
      </c>
      <c r="FF58" s="61">
        <f t="shared" si="55"/>
        <v>0</v>
      </c>
      <c r="FG58" s="61">
        <f t="shared" si="55"/>
        <v>0</v>
      </c>
      <c r="FH58" s="61">
        <f t="shared" si="55"/>
        <v>0</v>
      </c>
      <c r="FI58" s="61">
        <f t="shared" si="55"/>
        <v>0</v>
      </c>
      <c r="FJ58" s="61">
        <f t="shared" si="55"/>
        <v>0</v>
      </c>
      <c r="FK58" s="61">
        <f t="shared" si="55"/>
        <v>0</v>
      </c>
      <c r="FL58" s="61">
        <f t="shared" si="55"/>
        <v>0</v>
      </c>
      <c r="FM58" s="61">
        <f t="shared" si="55"/>
        <v>0</v>
      </c>
      <c r="FN58" s="61">
        <f t="shared" si="55"/>
        <v>0</v>
      </c>
      <c r="FO58" s="61">
        <f t="shared" si="55"/>
        <v>0</v>
      </c>
      <c r="FP58" s="61">
        <f t="shared" si="53"/>
        <v>0</v>
      </c>
      <c r="FQ58" s="61">
        <f t="shared" si="53"/>
        <v>0</v>
      </c>
      <c r="FR58" s="61">
        <f t="shared" si="53"/>
        <v>0</v>
      </c>
      <c r="FS58" s="61">
        <f t="shared" si="53"/>
        <v>0</v>
      </c>
      <c r="FT58" s="4" t="str">
        <f t="shared" si="66"/>
        <v/>
      </c>
      <c r="FU58" s="4" t="str">
        <f t="shared" si="66"/>
        <v/>
      </c>
      <c r="FV58" s="4" t="str">
        <f t="shared" si="66"/>
        <v/>
      </c>
      <c r="FW58" s="4">
        <f t="shared" si="66"/>
        <v>0</v>
      </c>
      <c r="FX58" s="4" t="str">
        <f t="shared" si="66"/>
        <v/>
      </c>
      <c r="FY58" s="4" t="str">
        <f t="shared" si="66"/>
        <v/>
      </c>
      <c r="FZ58" s="4" t="str">
        <f t="shared" si="66"/>
        <v/>
      </c>
      <c r="GA58" s="4">
        <f t="shared" si="66"/>
        <v>0</v>
      </c>
      <c r="GB58" s="4" t="str">
        <f t="shared" si="66"/>
        <v/>
      </c>
      <c r="GC58" s="4" t="str">
        <f t="shared" si="66"/>
        <v/>
      </c>
      <c r="GD58" s="4" t="str">
        <f t="shared" si="66"/>
        <v/>
      </c>
      <c r="GE58" s="4" t="str">
        <f t="shared" si="66"/>
        <v/>
      </c>
      <c r="GF58" s="4" t="str">
        <f t="shared" si="66"/>
        <v/>
      </c>
      <c r="GG58" s="4" t="str">
        <f t="shared" si="66"/>
        <v/>
      </c>
      <c r="GH58" s="4" t="str">
        <f t="shared" si="64"/>
        <v/>
      </c>
      <c r="GI58" s="4" t="str">
        <f t="shared" si="64"/>
        <v/>
      </c>
      <c r="GJ58" s="4" t="str">
        <f t="shared" si="62"/>
        <v/>
      </c>
      <c r="GK58" s="4" t="str">
        <f t="shared" si="62"/>
        <v/>
      </c>
      <c r="GL58" s="4" t="str">
        <f t="shared" si="62"/>
        <v/>
      </c>
      <c r="GM58" s="4" t="str">
        <f t="shared" si="59"/>
        <v/>
      </c>
      <c r="GN58" s="4" t="str">
        <f t="shared" si="59"/>
        <v/>
      </c>
      <c r="GO58" s="4" t="str">
        <f t="shared" si="52"/>
        <v/>
      </c>
      <c r="GP58" s="4" t="str">
        <f t="shared" si="52"/>
        <v/>
      </c>
      <c r="GQ58" s="4" t="str">
        <f t="shared" si="52"/>
        <v/>
      </c>
      <c r="GR58" s="4" t="str">
        <f t="shared" si="52"/>
        <v/>
      </c>
      <c r="GS58" s="4" t="str">
        <f t="shared" si="52"/>
        <v/>
      </c>
      <c r="GT58" s="4" t="str">
        <f t="shared" si="52"/>
        <v/>
      </c>
      <c r="GU58" s="4" t="str">
        <f t="shared" si="52"/>
        <v/>
      </c>
      <c r="GV58" s="4" t="str">
        <f t="shared" si="52"/>
        <v/>
      </c>
      <c r="GW58" s="4" t="str">
        <f t="shared" si="52"/>
        <v/>
      </c>
      <c r="GX58" s="4" t="str">
        <f t="shared" si="52"/>
        <v/>
      </c>
      <c r="GY58" s="4" t="str">
        <f t="shared" si="52"/>
        <v/>
      </c>
      <c r="GZ58" s="4" t="str">
        <f t="shared" si="60"/>
        <v/>
      </c>
      <c r="HA58" s="4" t="str">
        <f t="shared" si="60"/>
        <v/>
      </c>
      <c r="HB58" s="4" t="str">
        <f t="shared" si="60"/>
        <v/>
      </c>
      <c r="HC58" s="4" t="str">
        <f t="shared" si="60"/>
        <v/>
      </c>
      <c r="HD58" s="4" t="str">
        <f t="shared" si="60"/>
        <v/>
      </c>
      <c r="HE58" s="4" t="str">
        <f t="shared" si="60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3" t="s">
        <v>164</v>
      </c>
      <c r="C59" s="28" t="s">
        <v>155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5"/>
        <v/>
      </c>
      <c r="BQ59" s="4" t="str">
        <f t="shared" si="65"/>
        <v/>
      </c>
      <c r="BR59" s="4" t="str">
        <f t="shared" si="65"/>
        <v/>
      </c>
      <c r="BS59" s="4">
        <f t="shared" si="65"/>
        <v>0</v>
      </c>
      <c r="BT59" s="4" t="str">
        <f t="shared" si="65"/>
        <v/>
      </c>
      <c r="BU59" s="4">
        <f t="shared" si="65"/>
        <v>0</v>
      </c>
      <c r="BV59" s="4" t="str">
        <f t="shared" si="65"/>
        <v/>
      </c>
      <c r="BW59" s="4">
        <f t="shared" si="65"/>
        <v>0</v>
      </c>
      <c r="BX59" s="4" t="str">
        <f t="shared" si="65"/>
        <v/>
      </c>
      <c r="BY59" s="4" t="str">
        <f t="shared" si="65"/>
        <v/>
      </c>
      <c r="BZ59" s="4" t="str">
        <f t="shared" si="65"/>
        <v/>
      </c>
      <c r="CA59" s="4" t="str">
        <f t="shared" si="65"/>
        <v/>
      </c>
      <c r="CB59" s="4" t="str">
        <f t="shared" si="65"/>
        <v/>
      </c>
      <c r="CC59" s="4" t="str">
        <f t="shared" si="65"/>
        <v/>
      </c>
      <c r="CD59" s="4" t="str">
        <f t="shared" si="63"/>
        <v/>
      </c>
      <c r="CE59" s="4" t="str">
        <f t="shared" si="63"/>
        <v/>
      </c>
      <c r="CF59" s="4" t="str">
        <f t="shared" si="61"/>
        <v/>
      </c>
      <c r="CG59" s="4" t="str">
        <f t="shared" si="61"/>
        <v/>
      </c>
      <c r="CH59" s="4" t="str">
        <f t="shared" si="61"/>
        <v/>
      </c>
      <c r="CI59" s="4" t="str">
        <f t="shared" si="57"/>
        <v/>
      </c>
      <c r="CJ59" s="4" t="str">
        <f t="shared" si="57"/>
        <v/>
      </c>
      <c r="CK59" s="4" t="str">
        <f t="shared" si="51"/>
        <v/>
      </c>
      <c r="CL59" s="4" t="str">
        <f t="shared" si="51"/>
        <v/>
      </c>
      <c r="CM59" s="4" t="str">
        <f t="shared" si="51"/>
        <v/>
      </c>
      <c r="CN59" s="4" t="str">
        <f t="shared" si="51"/>
        <v/>
      </c>
      <c r="CO59" s="4" t="str">
        <f t="shared" si="51"/>
        <v/>
      </c>
      <c r="CP59" s="4" t="str">
        <f t="shared" si="51"/>
        <v/>
      </c>
      <c r="CQ59" s="4" t="str">
        <f t="shared" si="51"/>
        <v/>
      </c>
      <c r="CR59" s="4" t="str">
        <f t="shared" si="51"/>
        <v/>
      </c>
      <c r="CS59" s="4" t="str">
        <f t="shared" si="51"/>
        <v/>
      </c>
      <c r="CT59" s="4" t="str">
        <f t="shared" si="51"/>
        <v/>
      </c>
      <c r="CU59" s="4" t="str">
        <f t="shared" si="51"/>
        <v/>
      </c>
      <c r="CV59" s="4" t="str">
        <f t="shared" si="58"/>
        <v/>
      </c>
      <c r="CW59" s="4" t="str">
        <f t="shared" si="58"/>
        <v/>
      </c>
      <c r="CX59" s="4" t="str">
        <f t="shared" si="58"/>
        <v/>
      </c>
      <c r="CY59" s="4" t="str">
        <f t="shared" si="58"/>
        <v/>
      </c>
      <c r="CZ59" s="4" t="str">
        <f t="shared" si="58"/>
        <v/>
      </c>
      <c r="DA59" s="4" t="str">
        <f t="shared" si="58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3" t="s">
        <v>164</v>
      </c>
      <c r="DG59" s="28" t="s">
        <v>155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8">S59+S263</f>
        <v>0</v>
      </c>
      <c r="DX59" s="5">
        <f t="shared" si="68"/>
        <v>0</v>
      </c>
      <c r="DY59" s="5">
        <f t="shared" si="68"/>
        <v>0</v>
      </c>
      <c r="DZ59" s="5">
        <f t="shared" si="68"/>
        <v>0</v>
      </c>
      <c r="EA59" s="5">
        <f t="shared" si="68"/>
        <v>0</v>
      </c>
      <c r="EB59" s="5">
        <f t="shared" si="68"/>
        <v>0</v>
      </c>
      <c r="EC59" s="5">
        <f t="shared" si="68"/>
        <v>0</v>
      </c>
      <c r="ED59" s="5">
        <f t="shared" si="68"/>
        <v>0</v>
      </c>
      <c r="EE59" s="5">
        <f t="shared" si="68"/>
        <v>0</v>
      </c>
      <c r="EF59" s="61">
        <f t="shared" si="68"/>
        <v>0</v>
      </c>
      <c r="EG59" s="61">
        <f t="shared" si="68"/>
        <v>0</v>
      </c>
      <c r="EH59" s="61">
        <f t="shared" si="68"/>
        <v>0</v>
      </c>
      <c r="EI59" s="61">
        <f t="shared" si="68"/>
        <v>0</v>
      </c>
      <c r="EJ59" s="61">
        <f t="shared" si="68"/>
        <v>0</v>
      </c>
      <c r="EK59" s="61">
        <f t="shared" si="68"/>
        <v>0</v>
      </c>
      <c r="EL59" s="61">
        <f t="shared" si="54"/>
        <v>0</v>
      </c>
      <c r="EM59" s="61">
        <f t="shared" si="54"/>
        <v>0</v>
      </c>
      <c r="EN59" s="61">
        <f t="shared" si="54"/>
        <v>0</v>
      </c>
      <c r="EO59" s="61">
        <f t="shared" si="54"/>
        <v>0</v>
      </c>
      <c r="EP59" s="61">
        <f t="shared" si="54"/>
        <v>0</v>
      </c>
      <c r="EQ59" s="61">
        <f t="shared" si="54"/>
        <v>0</v>
      </c>
      <c r="ER59" s="61">
        <f t="shared" si="54"/>
        <v>0</v>
      </c>
      <c r="ES59" s="61">
        <f t="shared" si="54"/>
        <v>0</v>
      </c>
      <c r="ET59" s="61">
        <f t="shared" si="54"/>
        <v>0</v>
      </c>
      <c r="EU59" s="61">
        <f t="shared" si="54"/>
        <v>0</v>
      </c>
      <c r="EV59" s="61">
        <f t="shared" si="54"/>
        <v>0</v>
      </c>
      <c r="EW59" s="61">
        <f t="shared" si="54"/>
        <v>0</v>
      </c>
      <c r="EX59" s="61">
        <f t="shared" si="54"/>
        <v>0</v>
      </c>
      <c r="EY59" s="61">
        <f t="shared" si="54"/>
        <v>0</v>
      </c>
      <c r="EZ59" s="61">
        <f t="shared" si="54"/>
        <v>0</v>
      </c>
      <c r="FA59" s="61">
        <f t="shared" si="54"/>
        <v>0</v>
      </c>
      <c r="FB59" s="61">
        <f t="shared" si="67"/>
        <v>0</v>
      </c>
      <c r="FC59" s="61">
        <f t="shared" si="55"/>
        <v>0</v>
      </c>
      <c r="FD59" s="61">
        <f t="shared" si="55"/>
        <v>0</v>
      </c>
      <c r="FE59" s="61">
        <f t="shared" si="55"/>
        <v>0</v>
      </c>
      <c r="FF59" s="61">
        <f t="shared" si="55"/>
        <v>0</v>
      </c>
      <c r="FG59" s="61">
        <f t="shared" si="55"/>
        <v>0</v>
      </c>
      <c r="FH59" s="61">
        <f t="shared" si="55"/>
        <v>0</v>
      </c>
      <c r="FI59" s="61">
        <f t="shared" si="55"/>
        <v>0</v>
      </c>
      <c r="FJ59" s="61">
        <f t="shared" si="55"/>
        <v>0</v>
      </c>
      <c r="FK59" s="61">
        <f t="shared" si="55"/>
        <v>0</v>
      </c>
      <c r="FL59" s="61">
        <f t="shared" si="55"/>
        <v>0</v>
      </c>
      <c r="FM59" s="61">
        <f t="shared" si="55"/>
        <v>0</v>
      </c>
      <c r="FN59" s="61">
        <f t="shared" si="55"/>
        <v>0</v>
      </c>
      <c r="FO59" s="61">
        <f t="shared" si="55"/>
        <v>0</v>
      </c>
      <c r="FP59" s="61">
        <f t="shared" si="53"/>
        <v>0</v>
      </c>
      <c r="FQ59" s="61">
        <f t="shared" si="53"/>
        <v>0</v>
      </c>
      <c r="FR59" s="61">
        <f t="shared" si="53"/>
        <v>0</v>
      </c>
      <c r="FS59" s="61">
        <f t="shared" si="53"/>
        <v>0</v>
      </c>
      <c r="FT59" s="4" t="str">
        <f t="shared" si="66"/>
        <v/>
      </c>
      <c r="FU59" s="4" t="str">
        <f t="shared" si="66"/>
        <v/>
      </c>
      <c r="FV59" s="4" t="str">
        <f t="shared" si="66"/>
        <v/>
      </c>
      <c r="FW59" s="4">
        <f t="shared" si="66"/>
        <v>0</v>
      </c>
      <c r="FX59" s="4" t="str">
        <f t="shared" si="66"/>
        <v/>
      </c>
      <c r="FY59" s="4" t="str">
        <f t="shared" si="66"/>
        <v/>
      </c>
      <c r="FZ59" s="4" t="str">
        <f t="shared" si="66"/>
        <v/>
      </c>
      <c r="GA59" s="4">
        <f t="shared" si="66"/>
        <v>0</v>
      </c>
      <c r="GB59" s="4" t="str">
        <f t="shared" si="66"/>
        <v/>
      </c>
      <c r="GC59" s="4" t="str">
        <f t="shared" si="66"/>
        <v/>
      </c>
      <c r="GD59" s="4" t="str">
        <f t="shared" si="66"/>
        <v/>
      </c>
      <c r="GE59" s="4" t="str">
        <f t="shared" si="66"/>
        <v/>
      </c>
      <c r="GF59" s="4" t="str">
        <f t="shared" si="66"/>
        <v/>
      </c>
      <c r="GG59" s="4" t="str">
        <f t="shared" si="66"/>
        <v/>
      </c>
      <c r="GH59" s="4" t="str">
        <f t="shared" si="64"/>
        <v/>
      </c>
      <c r="GI59" s="4" t="str">
        <f t="shared" si="64"/>
        <v/>
      </c>
      <c r="GJ59" s="4" t="str">
        <f t="shared" si="62"/>
        <v/>
      </c>
      <c r="GK59" s="4" t="str">
        <f t="shared" si="62"/>
        <v/>
      </c>
      <c r="GL59" s="4" t="str">
        <f t="shared" si="62"/>
        <v/>
      </c>
      <c r="GM59" s="4" t="str">
        <f t="shared" si="59"/>
        <v/>
      </c>
      <c r="GN59" s="4" t="str">
        <f t="shared" si="59"/>
        <v/>
      </c>
      <c r="GO59" s="4" t="str">
        <f t="shared" si="52"/>
        <v/>
      </c>
      <c r="GP59" s="4" t="str">
        <f t="shared" si="52"/>
        <v/>
      </c>
      <c r="GQ59" s="4" t="str">
        <f t="shared" si="52"/>
        <v/>
      </c>
      <c r="GR59" s="4" t="str">
        <f t="shared" si="52"/>
        <v/>
      </c>
      <c r="GS59" s="4" t="str">
        <f t="shared" si="52"/>
        <v/>
      </c>
      <c r="GT59" s="4" t="str">
        <f t="shared" si="52"/>
        <v/>
      </c>
      <c r="GU59" s="4" t="str">
        <f t="shared" si="52"/>
        <v/>
      </c>
      <c r="GV59" s="4" t="str">
        <f t="shared" si="52"/>
        <v/>
      </c>
      <c r="GW59" s="4" t="str">
        <f t="shared" si="52"/>
        <v/>
      </c>
      <c r="GX59" s="4" t="str">
        <f t="shared" si="52"/>
        <v/>
      </c>
      <c r="GY59" s="4" t="str">
        <f t="shared" si="52"/>
        <v/>
      </c>
      <c r="GZ59" s="4" t="str">
        <f t="shared" si="60"/>
        <v/>
      </c>
      <c r="HA59" s="4" t="str">
        <f t="shared" si="60"/>
        <v/>
      </c>
      <c r="HB59" s="4" t="str">
        <f t="shared" si="60"/>
        <v/>
      </c>
      <c r="HC59" s="4" t="str">
        <f t="shared" si="60"/>
        <v/>
      </c>
      <c r="HD59" s="4" t="str">
        <f t="shared" si="60"/>
        <v/>
      </c>
      <c r="HE59" s="4" t="str">
        <f t="shared" si="60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98" t="s">
        <v>165</v>
      </c>
      <c r="C60" s="28" t="s">
        <v>120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5"/>
        <v/>
      </c>
      <c r="BQ60" s="4" t="str">
        <f t="shared" si="65"/>
        <v/>
      </c>
      <c r="BR60" s="4" t="str">
        <f t="shared" si="65"/>
        <v/>
      </c>
      <c r="BS60" s="4">
        <f t="shared" si="65"/>
        <v>0</v>
      </c>
      <c r="BT60" s="4" t="str">
        <f t="shared" si="65"/>
        <v/>
      </c>
      <c r="BU60" s="4">
        <f t="shared" si="65"/>
        <v>0</v>
      </c>
      <c r="BV60" s="4" t="str">
        <f t="shared" si="65"/>
        <v/>
      </c>
      <c r="BW60" s="4">
        <f t="shared" si="65"/>
        <v>0</v>
      </c>
      <c r="BX60" s="4" t="str">
        <f t="shared" si="65"/>
        <v/>
      </c>
      <c r="BY60" s="4" t="str">
        <f t="shared" si="65"/>
        <v/>
      </c>
      <c r="BZ60" s="4" t="str">
        <f t="shared" si="65"/>
        <v/>
      </c>
      <c r="CA60" s="4" t="str">
        <f t="shared" si="65"/>
        <v/>
      </c>
      <c r="CB60" s="4" t="str">
        <f t="shared" si="65"/>
        <v/>
      </c>
      <c r="CC60" s="4" t="str">
        <f t="shared" si="65"/>
        <v/>
      </c>
      <c r="CD60" s="4" t="str">
        <f t="shared" si="63"/>
        <v/>
      </c>
      <c r="CE60" s="4" t="str">
        <f t="shared" si="63"/>
        <v/>
      </c>
      <c r="CF60" s="4" t="str">
        <f t="shared" si="61"/>
        <v/>
      </c>
      <c r="CG60" s="4" t="str">
        <f t="shared" si="61"/>
        <v/>
      </c>
      <c r="CH60" s="4" t="str">
        <f t="shared" si="61"/>
        <v/>
      </c>
      <c r="CI60" s="4" t="str">
        <f t="shared" si="57"/>
        <v/>
      </c>
      <c r="CJ60" s="4" t="str">
        <f t="shared" si="57"/>
        <v/>
      </c>
      <c r="CK60" s="4" t="str">
        <f t="shared" si="57"/>
        <v/>
      </c>
      <c r="CL60" s="4" t="str">
        <f t="shared" si="57"/>
        <v/>
      </c>
      <c r="CM60" s="4" t="str">
        <f t="shared" si="51"/>
        <v/>
      </c>
      <c r="CN60" s="4" t="str">
        <f t="shared" si="51"/>
        <v/>
      </c>
      <c r="CO60" s="4" t="str">
        <f t="shared" si="51"/>
        <v/>
      </c>
      <c r="CP60" s="4" t="str">
        <f t="shared" si="51"/>
        <v/>
      </c>
      <c r="CQ60" s="4" t="str">
        <f t="shared" si="51"/>
        <v/>
      </c>
      <c r="CR60" s="4" t="str">
        <f t="shared" si="51"/>
        <v/>
      </c>
      <c r="CS60" s="4" t="str">
        <f t="shared" si="51"/>
        <v/>
      </c>
      <c r="CT60" s="4" t="str">
        <f t="shared" si="51"/>
        <v/>
      </c>
      <c r="CU60" s="4" t="str">
        <f t="shared" si="51"/>
        <v/>
      </c>
      <c r="CV60" s="4" t="str">
        <f t="shared" si="58"/>
        <v/>
      </c>
      <c r="CW60" s="4" t="str">
        <f t="shared" si="58"/>
        <v/>
      </c>
      <c r="CX60" s="4" t="str">
        <f t="shared" si="58"/>
        <v/>
      </c>
      <c r="CY60" s="4" t="str">
        <f t="shared" si="58"/>
        <v/>
      </c>
      <c r="CZ60" s="4" t="str">
        <f t="shared" si="58"/>
        <v/>
      </c>
      <c r="DA60" s="4" t="str">
        <f t="shared" si="58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98" t="s">
        <v>165</v>
      </c>
      <c r="DG60" s="28" t="s">
        <v>120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8"/>
        <v>0</v>
      </c>
      <c r="DX60" s="5">
        <f t="shared" si="68"/>
        <v>0</v>
      </c>
      <c r="DY60" s="5">
        <f t="shared" si="68"/>
        <v>0</v>
      </c>
      <c r="DZ60" s="5">
        <f t="shared" si="68"/>
        <v>0</v>
      </c>
      <c r="EA60" s="5">
        <f t="shared" si="68"/>
        <v>0</v>
      </c>
      <c r="EB60" s="5">
        <f t="shared" si="68"/>
        <v>0</v>
      </c>
      <c r="EC60" s="5">
        <f t="shared" si="68"/>
        <v>0</v>
      </c>
      <c r="ED60" s="5">
        <f t="shared" si="68"/>
        <v>0</v>
      </c>
      <c r="EE60" s="5">
        <f t="shared" si="68"/>
        <v>0</v>
      </c>
      <c r="EF60" s="61">
        <f t="shared" si="68"/>
        <v>0</v>
      </c>
      <c r="EG60" s="61">
        <f t="shared" si="68"/>
        <v>0</v>
      </c>
      <c r="EH60" s="61">
        <f t="shared" si="68"/>
        <v>0</v>
      </c>
      <c r="EI60" s="61">
        <f t="shared" si="68"/>
        <v>0</v>
      </c>
      <c r="EJ60" s="61">
        <f t="shared" si="68"/>
        <v>0</v>
      </c>
      <c r="EK60" s="61">
        <f t="shared" si="68"/>
        <v>0</v>
      </c>
      <c r="EL60" s="61">
        <f t="shared" si="54"/>
        <v>0</v>
      </c>
      <c r="EM60" s="61">
        <f t="shared" si="54"/>
        <v>0</v>
      </c>
      <c r="EN60" s="61">
        <f t="shared" si="54"/>
        <v>0</v>
      </c>
      <c r="EO60" s="61">
        <f t="shared" si="54"/>
        <v>0</v>
      </c>
      <c r="EP60" s="61">
        <f t="shared" si="54"/>
        <v>0</v>
      </c>
      <c r="EQ60" s="61">
        <f t="shared" si="54"/>
        <v>0</v>
      </c>
      <c r="ER60" s="61">
        <f t="shared" si="54"/>
        <v>0</v>
      </c>
      <c r="ES60" s="61">
        <f t="shared" si="54"/>
        <v>0</v>
      </c>
      <c r="ET60" s="61">
        <f t="shared" si="54"/>
        <v>0</v>
      </c>
      <c r="EU60" s="61">
        <f t="shared" si="54"/>
        <v>0</v>
      </c>
      <c r="EV60" s="61">
        <f t="shared" si="54"/>
        <v>0</v>
      </c>
      <c r="EW60" s="61">
        <f t="shared" si="54"/>
        <v>0</v>
      </c>
      <c r="EX60" s="61">
        <f t="shared" si="54"/>
        <v>0</v>
      </c>
      <c r="EY60" s="61">
        <f t="shared" si="54"/>
        <v>0</v>
      </c>
      <c r="EZ60" s="61">
        <f t="shared" si="54"/>
        <v>0</v>
      </c>
      <c r="FA60" s="61">
        <f t="shared" si="54"/>
        <v>0</v>
      </c>
      <c r="FB60" s="61">
        <f t="shared" si="67"/>
        <v>0</v>
      </c>
      <c r="FC60" s="61">
        <f t="shared" si="55"/>
        <v>0</v>
      </c>
      <c r="FD60" s="61">
        <f t="shared" si="55"/>
        <v>0</v>
      </c>
      <c r="FE60" s="61">
        <f t="shared" si="55"/>
        <v>0</v>
      </c>
      <c r="FF60" s="61">
        <f t="shared" si="55"/>
        <v>0</v>
      </c>
      <c r="FG60" s="61">
        <f t="shared" si="55"/>
        <v>0</v>
      </c>
      <c r="FH60" s="61">
        <f t="shared" si="55"/>
        <v>0</v>
      </c>
      <c r="FI60" s="61">
        <f t="shared" si="55"/>
        <v>0</v>
      </c>
      <c r="FJ60" s="61">
        <f t="shared" si="55"/>
        <v>0</v>
      </c>
      <c r="FK60" s="61">
        <f t="shared" si="55"/>
        <v>0</v>
      </c>
      <c r="FL60" s="61">
        <f t="shared" si="55"/>
        <v>0</v>
      </c>
      <c r="FM60" s="61">
        <f t="shared" si="55"/>
        <v>0</v>
      </c>
      <c r="FN60" s="61">
        <f t="shared" si="55"/>
        <v>0</v>
      </c>
      <c r="FO60" s="61">
        <f t="shared" si="55"/>
        <v>0</v>
      </c>
      <c r="FP60" s="61">
        <f t="shared" si="53"/>
        <v>0</v>
      </c>
      <c r="FQ60" s="61">
        <f t="shared" si="53"/>
        <v>0</v>
      </c>
      <c r="FR60" s="61">
        <f t="shared" si="53"/>
        <v>0</v>
      </c>
      <c r="FS60" s="61">
        <f t="shared" si="53"/>
        <v>0</v>
      </c>
      <c r="FT60" s="4" t="str">
        <f t="shared" si="66"/>
        <v/>
      </c>
      <c r="FU60" s="4" t="str">
        <f t="shared" si="66"/>
        <v/>
      </c>
      <c r="FV60" s="4" t="str">
        <f t="shared" si="66"/>
        <v/>
      </c>
      <c r="FW60" s="4">
        <f t="shared" si="66"/>
        <v>0</v>
      </c>
      <c r="FX60" s="4" t="str">
        <f t="shared" si="66"/>
        <v/>
      </c>
      <c r="FY60" s="4" t="str">
        <f t="shared" si="66"/>
        <v/>
      </c>
      <c r="FZ60" s="4" t="str">
        <f t="shared" si="66"/>
        <v/>
      </c>
      <c r="GA60" s="4">
        <f t="shared" si="66"/>
        <v>0</v>
      </c>
      <c r="GB60" s="4" t="str">
        <f t="shared" si="66"/>
        <v/>
      </c>
      <c r="GC60" s="4" t="str">
        <f t="shared" si="66"/>
        <v/>
      </c>
      <c r="GD60" s="4" t="str">
        <f t="shared" si="66"/>
        <v/>
      </c>
      <c r="GE60" s="4" t="str">
        <f t="shared" si="66"/>
        <v/>
      </c>
      <c r="GF60" s="4" t="str">
        <f t="shared" si="66"/>
        <v/>
      </c>
      <c r="GG60" s="4" t="str">
        <f t="shared" si="66"/>
        <v/>
      </c>
      <c r="GH60" s="4" t="str">
        <f t="shared" si="64"/>
        <v/>
      </c>
      <c r="GI60" s="4" t="str">
        <f t="shared" si="64"/>
        <v/>
      </c>
      <c r="GJ60" s="4" t="str">
        <f t="shared" si="62"/>
        <v/>
      </c>
      <c r="GK60" s="4" t="str">
        <f t="shared" si="62"/>
        <v/>
      </c>
      <c r="GL60" s="4" t="str">
        <f t="shared" si="62"/>
        <v/>
      </c>
      <c r="GM60" s="4" t="str">
        <f t="shared" si="59"/>
        <v/>
      </c>
      <c r="GN60" s="4" t="str">
        <f t="shared" si="59"/>
        <v/>
      </c>
      <c r="GO60" s="4" t="str">
        <f t="shared" si="59"/>
        <v/>
      </c>
      <c r="GP60" s="4" t="str">
        <f t="shared" si="59"/>
        <v/>
      </c>
      <c r="GQ60" s="4" t="str">
        <f t="shared" si="52"/>
        <v/>
      </c>
      <c r="GR60" s="4" t="str">
        <f t="shared" si="52"/>
        <v/>
      </c>
      <c r="GS60" s="4" t="str">
        <f t="shared" si="52"/>
        <v/>
      </c>
      <c r="GT60" s="4" t="str">
        <f t="shared" si="52"/>
        <v/>
      </c>
      <c r="GU60" s="4" t="str">
        <f t="shared" si="52"/>
        <v/>
      </c>
      <c r="GV60" s="4" t="str">
        <f t="shared" si="52"/>
        <v/>
      </c>
      <c r="GW60" s="4" t="str">
        <f t="shared" si="52"/>
        <v/>
      </c>
      <c r="GX60" s="4" t="str">
        <f t="shared" si="52"/>
        <v/>
      </c>
      <c r="GY60" s="4" t="str">
        <f t="shared" si="52"/>
        <v/>
      </c>
      <c r="GZ60" s="4" t="str">
        <f t="shared" si="60"/>
        <v/>
      </c>
      <c r="HA60" s="4" t="str">
        <f t="shared" si="60"/>
        <v/>
      </c>
      <c r="HB60" s="4" t="str">
        <f t="shared" si="60"/>
        <v/>
      </c>
      <c r="HC60" s="4" t="str">
        <f t="shared" si="60"/>
        <v/>
      </c>
      <c r="HD60" s="4" t="str">
        <f t="shared" si="60"/>
        <v/>
      </c>
      <c r="HE60" s="4" t="str">
        <f t="shared" si="60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99"/>
      <c r="C61" s="28" t="s">
        <v>143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5"/>
        <v/>
      </c>
      <c r="BQ61" s="4" t="str">
        <f t="shared" si="65"/>
        <v/>
      </c>
      <c r="BR61" s="4" t="str">
        <f t="shared" si="65"/>
        <v/>
      </c>
      <c r="BS61" s="4">
        <f t="shared" si="65"/>
        <v>0</v>
      </c>
      <c r="BT61" s="4" t="str">
        <f t="shared" si="65"/>
        <v/>
      </c>
      <c r="BU61" s="4">
        <f t="shared" si="65"/>
        <v>0</v>
      </c>
      <c r="BV61" s="4" t="str">
        <f t="shared" si="65"/>
        <v/>
      </c>
      <c r="BW61" s="4">
        <f t="shared" si="65"/>
        <v>0</v>
      </c>
      <c r="BX61" s="4" t="str">
        <f t="shared" si="65"/>
        <v/>
      </c>
      <c r="BY61" s="4" t="str">
        <f t="shared" si="65"/>
        <v/>
      </c>
      <c r="BZ61" s="4" t="str">
        <f t="shared" si="65"/>
        <v/>
      </c>
      <c r="CA61" s="4" t="str">
        <f t="shared" si="65"/>
        <v/>
      </c>
      <c r="CB61" s="4" t="str">
        <f t="shared" si="65"/>
        <v/>
      </c>
      <c r="CC61" s="4" t="str">
        <f t="shared" si="65"/>
        <v/>
      </c>
      <c r="CD61" s="4" t="str">
        <f t="shared" si="63"/>
        <v/>
      </c>
      <c r="CE61" s="4" t="str">
        <f t="shared" si="63"/>
        <v/>
      </c>
      <c r="CF61" s="4" t="str">
        <f t="shared" si="61"/>
        <v/>
      </c>
      <c r="CG61" s="4" t="str">
        <f t="shared" si="61"/>
        <v/>
      </c>
      <c r="CH61" s="4" t="str">
        <f t="shared" si="61"/>
        <v/>
      </c>
      <c r="CI61" s="4" t="str">
        <f t="shared" si="57"/>
        <v/>
      </c>
      <c r="CJ61" s="4" t="str">
        <f t="shared" si="57"/>
        <v/>
      </c>
      <c r="CK61" s="4" t="str">
        <f t="shared" si="57"/>
        <v/>
      </c>
      <c r="CL61" s="4" t="str">
        <f t="shared" si="57"/>
        <v/>
      </c>
      <c r="CM61" s="4" t="str">
        <f t="shared" si="51"/>
        <v/>
      </c>
      <c r="CN61" s="4" t="str">
        <f t="shared" si="51"/>
        <v/>
      </c>
      <c r="CO61" s="4" t="str">
        <f t="shared" si="51"/>
        <v/>
      </c>
      <c r="CP61" s="4" t="str">
        <f t="shared" si="51"/>
        <v/>
      </c>
      <c r="CQ61" s="4" t="str">
        <f t="shared" si="51"/>
        <v/>
      </c>
      <c r="CR61" s="4" t="str">
        <f t="shared" si="51"/>
        <v/>
      </c>
      <c r="CS61" s="4" t="str">
        <f t="shared" si="51"/>
        <v/>
      </c>
      <c r="CT61" s="4" t="str">
        <f t="shared" si="51"/>
        <v/>
      </c>
      <c r="CU61" s="4" t="str">
        <f t="shared" si="51"/>
        <v/>
      </c>
      <c r="CV61" s="4" t="str">
        <f t="shared" si="58"/>
        <v/>
      </c>
      <c r="CW61" s="4" t="str">
        <f t="shared" si="58"/>
        <v/>
      </c>
      <c r="CX61" s="4" t="str">
        <f t="shared" si="58"/>
        <v/>
      </c>
      <c r="CY61" s="4" t="str">
        <f t="shared" si="58"/>
        <v/>
      </c>
      <c r="CZ61" s="4" t="str">
        <f t="shared" si="58"/>
        <v/>
      </c>
      <c r="DA61" s="4" t="str">
        <f t="shared" si="58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99"/>
      <c r="DG61" s="28" t="s">
        <v>143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8"/>
        <v>0</v>
      </c>
      <c r="DX61" s="5">
        <f t="shared" si="68"/>
        <v>0</v>
      </c>
      <c r="DY61" s="5">
        <f t="shared" si="68"/>
        <v>0</v>
      </c>
      <c r="DZ61" s="5">
        <f t="shared" si="68"/>
        <v>0</v>
      </c>
      <c r="EA61" s="5">
        <f t="shared" si="68"/>
        <v>0</v>
      </c>
      <c r="EB61" s="5">
        <f t="shared" si="68"/>
        <v>0</v>
      </c>
      <c r="EC61" s="5">
        <f t="shared" si="68"/>
        <v>0</v>
      </c>
      <c r="ED61" s="5">
        <f t="shared" si="68"/>
        <v>0</v>
      </c>
      <c r="EE61" s="5">
        <f t="shared" si="68"/>
        <v>0</v>
      </c>
      <c r="EF61" s="61">
        <f t="shared" si="68"/>
        <v>0</v>
      </c>
      <c r="EG61" s="61">
        <f t="shared" si="68"/>
        <v>0</v>
      </c>
      <c r="EH61" s="61">
        <f t="shared" si="68"/>
        <v>0</v>
      </c>
      <c r="EI61" s="61">
        <f t="shared" si="68"/>
        <v>0</v>
      </c>
      <c r="EJ61" s="61">
        <f t="shared" si="68"/>
        <v>0</v>
      </c>
      <c r="EK61" s="61">
        <f t="shared" si="68"/>
        <v>0</v>
      </c>
      <c r="EL61" s="61">
        <f t="shared" si="54"/>
        <v>0</v>
      </c>
      <c r="EM61" s="61">
        <f t="shared" si="54"/>
        <v>0</v>
      </c>
      <c r="EN61" s="61">
        <f t="shared" si="54"/>
        <v>0</v>
      </c>
      <c r="EO61" s="61">
        <f t="shared" si="54"/>
        <v>0</v>
      </c>
      <c r="EP61" s="61">
        <f t="shared" si="54"/>
        <v>0</v>
      </c>
      <c r="EQ61" s="61">
        <f t="shared" si="54"/>
        <v>0</v>
      </c>
      <c r="ER61" s="61">
        <f t="shared" si="54"/>
        <v>0</v>
      </c>
      <c r="ES61" s="61">
        <f t="shared" si="54"/>
        <v>0</v>
      </c>
      <c r="ET61" s="61">
        <f t="shared" si="54"/>
        <v>0</v>
      </c>
      <c r="EU61" s="61">
        <f t="shared" si="54"/>
        <v>0</v>
      </c>
      <c r="EV61" s="61">
        <f t="shared" si="54"/>
        <v>0</v>
      </c>
      <c r="EW61" s="61">
        <f t="shared" si="54"/>
        <v>0</v>
      </c>
      <c r="EX61" s="61">
        <f t="shared" si="54"/>
        <v>0</v>
      </c>
      <c r="EY61" s="61">
        <f t="shared" si="54"/>
        <v>0</v>
      </c>
      <c r="EZ61" s="61">
        <f t="shared" si="54"/>
        <v>0</v>
      </c>
      <c r="FA61" s="61">
        <f t="shared" si="54"/>
        <v>0</v>
      </c>
      <c r="FB61" s="61">
        <f t="shared" si="67"/>
        <v>0</v>
      </c>
      <c r="FC61" s="61">
        <f t="shared" si="55"/>
        <v>0</v>
      </c>
      <c r="FD61" s="61">
        <f t="shared" si="55"/>
        <v>0</v>
      </c>
      <c r="FE61" s="61">
        <f t="shared" si="55"/>
        <v>0</v>
      </c>
      <c r="FF61" s="61">
        <f t="shared" si="55"/>
        <v>0</v>
      </c>
      <c r="FG61" s="61">
        <f t="shared" si="55"/>
        <v>0</v>
      </c>
      <c r="FH61" s="61">
        <f t="shared" si="55"/>
        <v>0</v>
      </c>
      <c r="FI61" s="61">
        <f t="shared" si="55"/>
        <v>0</v>
      </c>
      <c r="FJ61" s="61">
        <f t="shared" si="55"/>
        <v>0</v>
      </c>
      <c r="FK61" s="61">
        <f t="shared" si="55"/>
        <v>0</v>
      </c>
      <c r="FL61" s="61">
        <f t="shared" si="55"/>
        <v>0</v>
      </c>
      <c r="FM61" s="61">
        <f t="shared" si="55"/>
        <v>0</v>
      </c>
      <c r="FN61" s="61">
        <f t="shared" si="55"/>
        <v>0</v>
      </c>
      <c r="FO61" s="61">
        <f t="shared" si="55"/>
        <v>0</v>
      </c>
      <c r="FP61" s="61">
        <f t="shared" si="53"/>
        <v>0</v>
      </c>
      <c r="FQ61" s="61">
        <f t="shared" si="53"/>
        <v>0</v>
      </c>
      <c r="FR61" s="61">
        <f t="shared" si="53"/>
        <v>0</v>
      </c>
      <c r="FS61" s="61">
        <f t="shared" si="53"/>
        <v>0</v>
      </c>
      <c r="FT61" s="4" t="str">
        <f t="shared" si="66"/>
        <v/>
      </c>
      <c r="FU61" s="4" t="str">
        <f t="shared" si="66"/>
        <v/>
      </c>
      <c r="FV61" s="4" t="str">
        <f t="shared" si="66"/>
        <v/>
      </c>
      <c r="FW61" s="4">
        <f t="shared" si="66"/>
        <v>0</v>
      </c>
      <c r="FX61" s="4" t="str">
        <f t="shared" si="66"/>
        <v/>
      </c>
      <c r="FY61" s="4" t="str">
        <f t="shared" si="66"/>
        <v/>
      </c>
      <c r="FZ61" s="4" t="str">
        <f t="shared" si="66"/>
        <v/>
      </c>
      <c r="GA61" s="4">
        <f t="shared" si="66"/>
        <v>0</v>
      </c>
      <c r="GB61" s="4" t="str">
        <f t="shared" si="66"/>
        <v/>
      </c>
      <c r="GC61" s="4" t="str">
        <f t="shared" si="66"/>
        <v/>
      </c>
      <c r="GD61" s="4" t="str">
        <f t="shared" si="66"/>
        <v/>
      </c>
      <c r="GE61" s="4" t="str">
        <f t="shared" si="66"/>
        <v/>
      </c>
      <c r="GF61" s="4" t="str">
        <f t="shared" si="66"/>
        <v/>
      </c>
      <c r="GG61" s="4" t="str">
        <f t="shared" si="66"/>
        <v/>
      </c>
      <c r="GH61" s="4" t="str">
        <f t="shared" si="64"/>
        <v/>
      </c>
      <c r="GI61" s="4" t="str">
        <f t="shared" si="64"/>
        <v/>
      </c>
      <c r="GJ61" s="4" t="str">
        <f t="shared" si="62"/>
        <v/>
      </c>
      <c r="GK61" s="4" t="str">
        <f t="shared" si="62"/>
        <v/>
      </c>
      <c r="GL61" s="4" t="str">
        <f t="shared" si="62"/>
        <v/>
      </c>
      <c r="GM61" s="4" t="str">
        <f t="shared" si="59"/>
        <v/>
      </c>
      <c r="GN61" s="4" t="str">
        <f t="shared" si="59"/>
        <v/>
      </c>
      <c r="GO61" s="4" t="str">
        <f t="shared" si="59"/>
        <v/>
      </c>
      <c r="GP61" s="4" t="str">
        <f t="shared" si="59"/>
        <v/>
      </c>
      <c r="GQ61" s="4" t="str">
        <f t="shared" si="52"/>
        <v/>
      </c>
      <c r="GR61" s="4" t="str">
        <f t="shared" si="52"/>
        <v/>
      </c>
      <c r="GS61" s="4" t="str">
        <f t="shared" si="52"/>
        <v/>
      </c>
      <c r="GT61" s="4" t="str">
        <f t="shared" si="52"/>
        <v/>
      </c>
      <c r="GU61" s="4" t="str">
        <f t="shared" si="52"/>
        <v/>
      </c>
      <c r="GV61" s="4" t="str">
        <f t="shared" si="52"/>
        <v/>
      </c>
      <c r="GW61" s="4" t="str">
        <f t="shared" si="52"/>
        <v/>
      </c>
      <c r="GX61" s="4" t="str">
        <f t="shared" si="52"/>
        <v/>
      </c>
      <c r="GY61" s="4" t="str">
        <f t="shared" si="52"/>
        <v/>
      </c>
      <c r="GZ61" s="4" t="str">
        <f t="shared" si="60"/>
        <v/>
      </c>
      <c r="HA61" s="4" t="str">
        <f t="shared" si="60"/>
        <v/>
      </c>
      <c r="HB61" s="4" t="str">
        <f t="shared" si="60"/>
        <v/>
      </c>
      <c r="HC61" s="4" t="str">
        <f t="shared" si="60"/>
        <v/>
      </c>
      <c r="HD61" s="4" t="str">
        <f t="shared" si="60"/>
        <v/>
      </c>
      <c r="HE61" s="4" t="str">
        <f t="shared" si="60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99"/>
      <c r="C62" s="28" t="s">
        <v>136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5"/>
        <v/>
      </c>
      <c r="BQ62" s="4" t="str">
        <f t="shared" si="65"/>
        <v/>
      </c>
      <c r="BR62" s="4" t="str">
        <f t="shared" si="65"/>
        <v/>
      </c>
      <c r="BS62" s="4">
        <f t="shared" si="65"/>
        <v>0</v>
      </c>
      <c r="BT62" s="4" t="str">
        <f t="shared" si="65"/>
        <v/>
      </c>
      <c r="BU62" s="4">
        <f t="shared" si="65"/>
        <v>0</v>
      </c>
      <c r="BV62" s="4" t="str">
        <f t="shared" si="65"/>
        <v/>
      </c>
      <c r="BW62" s="4">
        <f t="shared" si="65"/>
        <v>0</v>
      </c>
      <c r="BX62" s="4" t="str">
        <f t="shared" si="65"/>
        <v/>
      </c>
      <c r="BY62" s="4" t="str">
        <f t="shared" si="65"/>
        <v/>
      </c>
      <c r="BZ62" s="4" t="str">
        <f t="shared" si="65"/>
        <v/>
      </c>
      <c r="CA62" s="4" t="str">
        <f t="shared" si="65"/>
        <v/>
      </c>
      <c r="CB62" s="4" t="str">
        <f t="shared" si="65"/>
        <v/>
      </c>
      <c r="CC62" s="4" t="str">
        <f t="shared" si="65"/>
        <v/>
      </c>
      <c r="CD62" s="4" t="str">
        <f t="shared" si="63"/>
        <v/>
      </c>
      <c r="CE62" s="4" t="str">
        <f t="shared" si="63"/>
        <v/>
      </c>
      <c r="CF62" s="4" t="str">
        <f t="shared" si="61"/>
        <v/>
      </c>
      <c r="CG62" s="4" t="str">
        <f t="shared" si="61"/>
        <v/>
      </c>
      <c r="CH62" s="4" t="str">
        <f t="shared" si="61"/>
        <v/>
      </c>
      <c r="CI62" s="4" t="str">
        <f t="shared" si="57"/>
        <v/>
      </c>
      <c r="CJ62" s="4" t="str">
        <f t="shared" si="57"/>
        <v/>
      </c>
      <c r="CK62" s="4" t="str">
        <f t="shared" si="57"/>
        <v/>
      </c>
      <c r="CL62" s="4" t="str">
        <f t="shared" si="57"/>
        <v/>
      </c>
      <c r="CM62" s="4" t="str">
        <f t="shared" si="51"/>
        <v/>
      </c>
      <c r="CN62" s="4" t="str">
        <f t="shared" si="51"/>
        <v/>
      </c>
      <c r="CO62" s="4" t="str">
        <f t="shared" si="51"/>
        <v/>
      </c>
      <c r="CP62" s="4" t="str">
        <f t="shared" si="51"/>
        <v/>
      </c>
      <c r="CQ62" s="4" t="str">
        <f t="shared" si="51"/>
        <v/>
      </c>
      <c r="CR62" s="4" t="str">
        <f t="shared" si="51"/>
        <v/>
      </c>
      <c r="CS62" s="4" t="str">
        <f t="shared" si="51"/>
        <v/>
      </c>
      <c r="CT62" s="4" t="str">
        <f t="shared" si="51"/>
        <v/>
      </c>
      <c r="CU62" s="4" t="str">
        <f t="shared" si="51"/>
        <v/>
      </c>
      <c r="CV62" s="4" t="str">
        <f t="shared" si="58"/>
        <v/>
      </c>
      <c r="CW62" s="4" t="str">
        <f t="shared" si="58"/>
        <v/>
      </c>
      <c r="CX62" s="4" t="str">
        <f t="shared" si="58"/>
        <v/>
      </c>
      <c r="CY62" s="4" t="str">
        <f t="shared" si="58"/>
        <v/>
      </c>
      <c r="CZ62" s="4" t="str">
        <f t="shared" si="58"/>
        <v/>
      </c>
      <c r="DA62" s="4" t="str">
        <f t="shared" si="58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99"/>
      <c r="DG62" s="28" t="s">
        <v>136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8"/>
        <v>0</v>
      </c>
      <c r="DX62" s="5">
        <f t="shared" si="68"/>
        <v>0</v>
      </c>
      <c r="DY62" s="5">
        <f t="shared" si="68"/>
        <v>0</v>
      </c>
      <c r="DZ62" s="5">
        <f t="shared" si="68"/>
        <v>0</v>
      </c>
      <c r="EA62" s="5">
        <f t="shared" si="68"/>
        <v>0</v>
      </c>
      <c r="EB62" s="5">
        <f t="shared" si="68"/>
        <v>0</v>
      </c>
      <c r="EC62" s="5">
        <f t="shared" si="68"/>
        <v>0</v>
      </c>
      <c r="ED62" s="5">
        <f t="shared" si="68"/>
        <v>0</v>
      </c>
      <c r="EE62" s="5">
        <f t="shared" si="68"/>
        <v>0</v>
      </c>
      <c r="EF62" s="61">
        <f t="shared" si="68"/>
        <v>0</v>
      </c>
      <c r="EG62" s="61">
        <f t="shared" si="68"/>
        <v>0</v>
      </c>
      <c r="EH62" s="61">
        <f t="shared" si="68"/>
        <v>0</v>
      </c>
      <c r="EI62" s="61">
        <f t="shared" si="68"/>
        <v>0</v>
      </c>
      <c r="EJ62" s="61">
        <f t="shared" si="68"/>
        <v>0</v>
      </c>
      <c r="EK62" s="61">
        <f t="shared" si="68"/>
        <v>0</v>
      </c>
      <c r="EL62" s="61">
        <f t="shared" si="54"/>
        <v>0</v>
      </c>
      <c r="EM62" s="61">
        <f t="shared" si="54"/>
        <v>0</v>
      </c>
      <c r="EN62" s="61">
        <f t="shared" si="54"/>
        <v>0</v>
      </c>
      <c r="EO62" s="61">
        <f t="shared" si="54"/>
        <v>0</v>
      </c>
      <c r="EP62" s="61">
        <f t="shared" si="54"/>
        <v>0</v>
      </c>
      <c r="EQ62" s="61">
        <f t="shared" si="54"/>
        <v>0</v>
      </c>
      <c r="ER62" s="61">
        <f t="shared" si="54"/>
        <v>0</v>
      </c>
      <c r="ES62" s="61">
        <f t="shared" si="54"/>
        <v>0</v>
      </c>
      <c r="ET62" s="61">
        <f t="shared" si="54"/>
        <v>0</v>
      </c>
      <c r="EU62" s="61">
        <f t="shared" si="54"/>
        <v>0</v>
      </c>
      <c r="EV62" s="61">
        <f t="shared" si="54"/>
        <v>0</v>
      </c>
      <c r="EW62" s="61">
        <f t="shared" si="54"/>
        <v>0</v>
      </c>
      <c r="EX62" s="61">
        <f t="shared" si="54"/>
        <v>0</v>
      </c>
      <c r="EY62" s="61">
        <f t="shared" si="54"/>
        <v>0</v>
      </c>
      <c r="EZ62" s="61">
        <f t="shared" si="54"/>
        <v>0</v>
      </c>
      <c r="FA62" s="61">
        <f t="shared" si="54"/>
        <v>0</v>
      </c>
      <c r="FB62" s="61">
        <f t="shared" si="67"/>
        <v>0</v>
      </c>
      <c r="FC62" s="61">
        <f t="shared" si="55"/>
        <v>0</v>
      </c>
      <c r="FD62" s="61">
        <f t="shared" si="55"/>
        <v>0</v>
      </c>
      <c r="FE62" s="61">
        <f t="shared" si="55"/>
        <v>0</v>
      </c>
      <c r="FF62" s="61">
        <f t="shared" si="55"/>
        <v>0</v>
      </c>
      <c r="FG62" s="61">
        <f t="shared" si="55"/>
        <v>0</v>
      </c>
      <c r="FH62" s="61">
        <f t="shared" si="55"/>
        <v>0</v>
      </c>
      <c r="FI62" s="61">
        <f t="shared" si="55"/>
        <v>0</v>
      </c>
      <c r="FJ62" s="61">
        <f t="shared" si="55"/>
        <v>0</v>
      </c>
      <c r="FK62" s="61">
        <f t="shared" si="55"/>
        <v>0</v>
      </c>
      <c r="FL62" s="61">
        <f t="shared" si="55"/>
        <v>0</v>
      </c>
      <c r="FM62" s="61">
        <f t="shared" si="55"/>
        <v>0</v>
      </c>
      <c r="FN62" s="61">
        <f t="shared" si="55"/>
        <v>0</v>
      </c>
      <c r="FO62" s="61">
        <f t="shared" ref="FL62:FO125" si="69">BK62+BK266</f>
        <v>0</v>
      </c>
      <c r="FP62" s="61">
        <f t="shared" si="53"/>
        <v>0</v>
      </c>
      <c r="FQ62" s="61">
        <f t="shared" si="53"/>
        <v>0</v>
      </c>
      <c r="FR62" s="61">
        <f t="shared" si="53"/>
        <v>0</v>
      </c>
      <c r="FS62" s="61">
        <f t="shared" si="53"/>
        <v>0</v>
      </c>
      <c r="FT62" s="4" t="str">
        <f t="shared" si="66"/>
        <v/>
      </c>
      <c r="FU62" s="4" t="str">
        <f t="shared" si="66"/>
        <v/>
      </c>
      <c r="FV62" s="4" t="str">
        <f t="shared" si="66"/>
        <v/>
      </c>
      <c r="FW62" s="4">
        <f t="shared" si="66"/>
        <v>0</v>
      </c>
      <c r="FX62" s="4" t="str">
        <f t="shared" si="66"/>
        <v/>
      </c>
      <c r="FY62" s="4" t="str">
        <f t="shared" si="66"/>
        <v/>
      </c>
      <c r="FZ62" s="4" t="str">
        <f t="shared" si="66"/>
        <v/>
      </c>
      <c r="GA62" s="4">
        <f t="shared" si="66"/>
        <v>0</v>
      </c>
      <c r="GB62" s="4" t="str">
        <f t="shared" si="66"/>
        <v/>
      </c>
      <c r="GC62" s="4" t="str">
        <f t="shared" si="66"/>
        <v/>
      </c>
      <c r="GD62" s="4" t="str">
        <f t="shared" si="66"/>
        <v/>
      </c>
      <c r="GE62" s="4" t="str">
        <f t="shared" si="66"/>
        <v/>
      </c>
      <c r="GF62" s="4" t="str">
        <f t="shared" si="66"/>
        <v/>
      </c>
      <c r="GG62" s="4" t="str">
        <f t="shared" si="66"/>
        <v/>
      </c>
      <c r="GH62" s="4" t="str">
        <f t="shared" si="64"/>
        <v/>
      </c>
      <c r="GI62" s="4" t="str">
        <f t="shared" si="64"/>
        <v/>
      </c>
      <c r="GJ62" s="4" t="str">
        <f t="shared" si="62"/>
        <v/>
      </c>
      <c r="GK62" s="4" t="str">
        <f t="shared" si="62"/>
        <v/>
      </c>
      <c r="GL62" s="4" t="str">
        <f t="shared" si="62"/>
        <v/>
      </c>
      <c r="GM62" s="4" t="str">
        <f t="shared" si="59"/>
        <v/>
      </c>
      <c r="GN62" s="4" t="str">
        <f t="shared" si="59"/>
        <v/>
      </c>
      <c r="GO62" s="4" t="str">
        <f t="shared" si="59"/>
        <v/>
      </c>
      <c r="GP62" s="4" t="str">
        <f t="shared" si="59"/>
        <v/>
      </c>
      <c r="GQ62" s="4" t="str">
        <f t="shared" si="52"/>
        <v/>
      </c>
      <c r="GR62" s="4" t="str">
        <f t="shared" si="52"/>
        <v/>
      </c>
      <c r="GS62" s="4" t="str">
        <f t="shared" si="52"/>
        <v/>
      </c>
      <c r="GT62" s="4" t="str">
        <f t="shared" si="52"/>
        <v/>
      </c>
      <c r="GU62" s="4" t="str">
        <f t="shared" si="52"/>
        <v/>
      </c>
      <c r="GV62" s="4" t="str">
        <f t="shared" si="52"/>
        <v/>
      </c>
      <c r="GW62" s="4" t="str">
        <f t="shared" si="52"/>
        <v/>
      </c>
      <c r="GX62" s="4" t="str">
        <f t="shared" si="52"/>
        <v/>
      </c>
      <c r="GY62" s="4" t="str">
        <f t="shared" si="52"/>
        <v/>
      </c>
      <c r="GZ62" s="4" t="str">
        <f t="shared" si="60"/>
        <v/>
      </c>
      <c r="HA62" s="4" t="str">
        <f t="shared" si="60"/>
        <v/>
      </c>
      <c r="HB62" s="4" t="str">
        <f t="shared" si="60"/>
        <v/>
      </c>
      <c r="HC62" s="4" t="str">
        <f t="shared" si="60"/>
        <v/>
      </c>
      <c r="HD62" s="4" t="str">
        <f t="shared" si="60"/>
        <v/>
      </c>
      <c r="HE62" s="4" t="str">
        <f t="shared" si="60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00"/>
      <c r="C63" s="28" t="s">
        <v>166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5"/>
        <v/>
      </c>
      <c r="BQ63" s="4" t="str">
        <f t="shared" si="65"/>
        <v/>
      </c>
      <c r="BR63" s="4" t="str">
        <f t="shared" si="65"/>
        <v/>
      </c>
      <c r="BS63" s="4">
        <f t="shared" si="65"/>
        <v>0</v>
      </c>
      <c r="BT63" s="4" t="str">
        <f t="shared" si="65"/>
        <v/>
      </c>
      <c r="BU63" s="4">
        <f t="shared" si="65"/>
        <v>0</v>
      </c>
      <c r="BV63" s="4" t="str">
        <f t="shared" si="65"/>
        <v/>
      </c>
      <c r="BW63" s="4">
        <f t="shared" si="65"/>
        <v>0</v>
      </c>
      <c r="BX63" s="4" t="str">
        <f t="shared" si="65"/>
        <v/>
      </c>
      <c r="BY63" s="4" t="str">
        <f t="shared" si="65"/>
        <v/>
      </c>
      <c r="BZ63" s="4" t="str">
        <f t="shared" si="65"/>
        <v/>
      </c>
      <c r="CA63" s="4" t="str">
        <f t="shared" si="65"/>
        <v/>
      </c>
      <c r="CB63" s="4" t="str">
        <f t="shared" si="65"/>
        <v/>
      </c>
      <c r="CC63" s="4" t="str">
        <f t="shared" si="65"/>
        <v/>
      </c>
      <c r="CD63" s="4" t="str">
        <f t="shared" si="63"/>
        <v/>
      </c>
      <c r="CE63" s="4" t="str">
        <f t="shared" si="63"/>
        <v/>
      </c>
      <c r="CF63" s="4" t="str">
        <f t="shared" si="61"/>
        <v/>
      </c>
      <c r="CG63" s="4" t="str">
        <f t="shared" si="61"/>
        <v/>
      </c>
      <c r="CH63" s="4" t="str">
        <f t="shared" si="61"/>
        <v/>
      </c>
      <c r="CI63" s="4" t="str">
        <f t="shared" si="57"/>
        <v/>
      </c>
      <c r="CJ63" s="4" t="str">
        <f t="shared" si="57"/>
        <v/>
      </c>
      <c r="CK63" s="4" t="str">
        <f t="shared" si="57"/>
        <v/>
      </c>
      <c r="CL63" s="4" t="str">
        <f t="shared" si="57"/>
        <v/>
      </c>
      <c r="CM63" s="4" t="str">
        <f t="shared" si="51"/>
        <v/>
      </c>
      <c r="CN63" s="4" t="str">
        <f t="shared" si="51"/>
        <v/>
      </c>
      <c r="CO63" s="4" t="str">
        <f t="shared" si="51"/>
        <v/>
      </c>
      <c r="CP63" s="4" t="str">
        <f t="shared" si="51"/>
        <v/>
      </c>
      <c r="CQ63" s="4" t="str">
        <f t="shared" si="51"/>
        <v/>
      </c>
      <c r="CR63" s="4" t="str">
        <f t="shared" si="51"/>
        <v/>
      </c>
      <c r="CS63" s="4" t="str">
        <f t="shared" si="51"/>
        <v/>
      </c>
      <c r="CT63" s="4" t="str">
        <f t="shared" si="51"/>
        <v/>
      </c>
      <c r="CU63" s="4" t="str">
        <f t="shared" si="51"/>
        <v/>
      </c>
      <c r="CV63" s="4" t="str">
        <f t="shared" si="58"/>
        <v/>
      </c>
      <c r="CW63" s="4" t="str">
        <f t="shared" si="58"/>
        <v/>
      </c>
      <c r="CX63" s="4" t="str">
        <f t="shared" si="58"/>
        <v/>
      </c>
      <c r="CY63" s="4" t="str">
        <f t="shared" si="58"/>
        <v/>
      </c>
      <c r="CZ63" s="4" t="str">
        <f t="shared" si="58"/>
        <v/>
      </c>
      <c r="DA63" s="4" t="str">
        <f t="shared" si="58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00"/>
      <c r="DG63" s="28" t="s">
        <v>166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8"/>
        <v>0</v>
      </c>
      <c r="DX63" s="5">
        <f t="shared" si="68"/>
        <v>0</v>
      </c>
      <c r="DY63" s="5">
        <f t="shared" si="68"/>
        <v>0</v>
      </c>
      <c r="DZ63" s="5">
        <f t="shared" si="68"/>
        <v>0</v>
      </c>
      <c r="EA63" s="5">
        <f t="shared" si="68"/>
        <v>0</v>
      </c>
      <c r="EB63" s="5">
        <f t="shared" si="68"/>
        <v>0</v>
      </c>
      <c r="EC63" s="5">
        <f t="shared" si="68"/>
        <v>0</v>
      </c>
      <c r="ED63" s="5">
        <f t="shared" si="68"/>
        <v>0</v>
      </c>
      <c r="EE63" s="5">
        <f t="shared" si="68"/>
        <v>0</v>
      </c>
      <c r="EF63" s="61">
        <f t="shared" si="68"/>
        <v>0</v>
      </c>
      <c r="EG63" s="61">
        <f t="shared" si="68"/>
        <v>0</v>
      </c>
      <c r="EH63" s="61">
        <f t="shared" si="68"/>
        <v>0</v>
      </c>
      <c r="EI63" s="61">
        <f t="shared" si="68"/>
        <v>0</v>
      </c>
      <c r="EJ63" s="61">
        <f t="shared" si="68"/>
        <v>0</v>
      </c>
      <c r="EK63" s="61">
        <f t="shared" si="68"/>
        <v>0</v>
      </c>
      <c r="EL63" s="61">
        <f t="shared" si="54"/>
        <v>0</v>
      </c>
      <c r="EM63" s="61">
        <f t="shared" si="54"/>
        <v>0</v>
      </c>
      <c r="EN63" s="61">
        <f t="shared" si="54"/>
        <v>0</v>
      </c>
      <c r="EO63" s="61">
        <f t="shared" si="54"/>
        <v>0</v>
      </c>
      <c r="EP63" s="61">
        <f t="shared" si="54"/>
        <v>0</v>
      </c>
      <c r="EQ63" s="61">
        <f t="shared" si="54"/>
        <v>0</v>
      </c>
      <c r="ER63" s="61">
        <f t="shared" si="54"/>
        <v>0</v>
      </c>
      <c r="ES63" s="61">
        <f t="shared" si="54"/>
        <v>0</v>
      </c>
      <c r="ET63" s="61">
        <f t="shared" si="54"/>
        <v>0</v>
      </c>
      <c r="EU63" s="61">
        <f t="shared" ref="ET63:FI126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67"/>
        <v>0</v>
      </c>
      <c r="FC63" s="61">
        <f t="shared" si="67"/>
        <v>0</v>
      </c>
      <c r="FD63" s="61">
        <f t="shared" si="67"/>
        <v>0</v>
      </c>
      <c r="FE63" s="61">
        <f t="shared" si="67"/>
        <v>0</v>
      </c>
      <c r="FF63" s="61">
        <f t="shared" si="67"/>
        <v>0</v>
      </c>
      <c r="FG63" s="61">
        <f t="shared" si="67"/>
        <v>0</v>
      </c>
      <c r="FH63" s="61">
        <f t="shared" si="67"/>
        <v>0</v>
      </c>
      <c r="FI63" s="61">
        <f t="shared" si="67"/>
        <v>0</v>
      </c>
      <c r="FJ63" s="61">
        <f t="shared" si="67"/>
        <v>0</v>
      </c>
      <c r="FK63" s="61">
        <f t="shared" si="67"/>
        <v>0</v>
      </c>
      <c r="FL63" s="61">
        <f t="shared" si="69"/>
        <v>0</v>
      </c>
      <c r="FM63" s="61">
        <f t="shared" si="69"/>
        <v>0</v>
      </c>
      <c r="FN63" s="61">
        <f t="shared" si="69"/>
        <v>0</v>
      </c>
      <c r="FO63" s="61">
        <f t="shared" si="69"/>
        <v>0</v>
      </c>
      <c r="FP63" s="61">
        <f t="shared" si="53"/>
        <v>0</v>
      </c>
      <c r="FQ63" s="61">
        <f t="shared" si="53"/>
        <v>0</v>
      </c>
      <c r="FR63" s="61">
        <f t="shared" si="53"/>
        <v>0</v>
      </c>
      <c r="FS63" s="61">
        <f t="shared" si="53"/>
        <v>0</v>
      </c>
      <c r="FT63" s="4" t="str">
        <f t="shared" si="66"/>
        <v/>
      </c>
      <c r="FU63" s="4" t="str">
        <f t="shared" si="66"/>
        <v/>
      </c>
      <c r="FV63" s="4" t="str">
        <f t="shared" si="66"/>
        <v/>
      </c>
      <c r="FW63" s="4">
        <f t="shared" si="66"/>
        <v>0</v>
      </c>
      <c r="FX63" s="4" t="str">
        <f t="shared" si="66"/>
        <v/>
      </c>
      <c r="FY63" s="4" t="str">
        <f t="shared" si="66"/>
        <v/>
      </c>
      <c r="FZ63" s="4" t="str">
        <f t="shared" si="66"/>
        <v/>
      </c>
      <c r="GA63" s="4">
        <f t="shared" si="66"/>
        <v>0</v>
      </c>
      <c r="GB63" s="4" t="str">
        <f t="shared" si="66"/>
        <v/>
      </c>
      <c r="GC63" s="4" t="str">
        <f t="shared" si="66"/>
        <v/>
      </c>
      <c r="GD63" s="4" t="str">
        <f t="shared" si="66"/>
        <v/>
      </c>
      <c r="GE63" s="4" t="str">
        <f t="shared" si="66"/>
        <v/>
      </c>
      <c r="GF63" s="4" t="str">
        <f t="shared" si="66"/>
        <v/>
      </c>
      <c r="GG63" s="4" t="str">
        <f t="shared" si="66"/>
        <v/>
      </c>
      <c r="GH63" s="4" t="str">
        <f t="shared" si="64"/>
        <v/>
      </c>
      <c r="GI63" s="4" t="str">
        <f t="shared" si="64"/>
        <v/>
      </c>
      <c r="GJ63" s="4" t="str">
        <f t="shared" si="62"/>
        <v/>
      </c>
      <c r="GK63" s="4" t="str">
        <f t="shared" si="62"/>
        <v/>
      </c>
      <c r="GL63" s="4" t="str">
        <f t="shared" si="62"/>
        <v/>
      </c>
      <c r="GM63" s="4" t="str">
        <f t="shared" si="59"/>
        <v/>
      </c>
      <c r="GN63" s="4" t="str">
        <f t="shared" si="59"/>
        <v/>
      </c>
      <c r="GO63" s="4" t="str">
        <f t="shared" si="59"/>
        <v/>
      </c>
      <c r="GP63" s="4" t="str">
        <f t="shared" si="59"/>
        <v/>
      </c>
      <c r="GQ63" s="4" t="str">
        <f t="shared" si="52"/>
        <v/>
      </c>
      <c r="GR63" s="4" t="str">
        <f t="shared" si="52"/>
        <v/>
      </c>
      <c r="GS63" s="4" t="str">
        <f t="shared" si="52"/>
        <v/>
      </c>
      <c r="GT63" s="4" t="str">
        <f t="shared" si="52"/>
        <v/>
      </c>
      <c r="GU63" s="4" t="str">
        <f t="shared" si="52"/>
        <v/>
      </c>
      <c r="GV63" s="4" t="str">
        <f t="shared" si="52"/>
        <v/>
      </c>
      <c r="GW63" s="4" t="str">
        <f t="shared" si="52"/>
        <v/>
      </c>
      <c r="GX63" s="4" t="str">
        <f t="shared" si="52"/>
        <v/>
      </c>
      <c r="GY63" s="4" t="str">
        <f t="shared" si="52"/>
        <v/>
      </c>
      <c r="GZ63" s="4" t="str">
        <f t="shared" si="60"/>
        <v/>
      </c>
      <c r="HA63" s="4" t="str">
        <f t="shared" si="60"/>
        <v/>
      </c>
      <c r="HB63" s="4" t="str">
        <f t="shared" si="60"/>
        <v/>
      </c>
      <c r="HC63" s="4" t="str">
        <f t="shared" si="60"/>
        <v/>
      </c>
      <c r="HD63" s="4" t="str">
        <f t="shared" si="60"/>
        <v/>
      </c>
      <c r="HE63" s="4" t="str">
        <f t="shared" si="60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95" t="s">
        <v>167</v>
      </c>
      <c r="C64" s="28" t="s">
        <v>147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5"/>
        <v/>
      </c>
      <c r="BQ64" s="4" t="str">
        <f t="shared" si="65"/>
        <v/>
      </c>
      <c r="BR64" s="4" t="str">
        <f t="shared" si="65"/>
        <v/>
      </c>
      <c r="BS64" s="4">
        <f t="shared" si="65"/>
        <v>0</v>
      </c>
      <c r="BT64" s="4" t="str">
        <f t="shared" si="65"/>
        <v/>
      </c>
      <c r="BU64" s="4">
        <f t="shared" si="65"/>
        <v>0</v>
      </c>
      <c r="BV64" s="4" t="str">
        <f t="shared" si="65"/>
        <v/>
      </c>
      <c r="BW64" s="4">
        <f t="shared" si="65"/>
        <v>0</v>
      </c>
      <c r="BX64" s="4" t="str">
        <f t="shared" si="65"/>
        <v/>
      </c>
      <c r="BY64" s="4" t="str">
        <f t="shared" si="65"/>
        <v/>
      </c>
      <c r="BZ64" s="4" t="str">
        <f t="shared" si="65"/>
        <v/>
      </c>
      <c r="CA64" s="4" t="str">
        <f t="shared" si="65"/>
        <v/>
      </c>
      <c r="CB64" s="4" t="str">
        <f t="shared" si="65"/>
        <v/>
      </c>
      <c r="CC64" s="4" t="str">
        <f t="shared" si="65"/>
        <v/>
      </c>
      <c r="CD64" s="4" t="str">
        <f t="shared" si="63"/>
        <v/>
      </c>
      <c r="CE64" s="4" t="str">
        <f t="shared" si="63"/>
        <v/>
      </c>
      <c r="CF64" s="4" t="str">
        <f t="shared" si="61"/>
        <v/>
      </c>
      <c r="CG64" s="4" t="str">
        <f t="shared" si="61"/>
        <v/>
      </c>
      <c r="CH64" s="4" t="str">
        <f t="shared" si="61"/>
        <v/>
      </c>
      <c r="CI64" s="4" t="str">
        <f t="shared" si="57"/>
        <v/>
      </c>
      <c r="CJ64" s="4" t="str">
        <f t="shared" si="57"/>
        <v/>
      </c>
      <c r="CK64" s="4" t="str">
        <f t="shared" si="57"/>
        <v/>
      </c>
      <c r="CL64" s="4" t="str">
        <f t="shared" si="57"/>
        <v/>
      </c>
      <c r="CM64" s="4" t="str">
        <f t="shared" si="51"/>
        <v/>
      </c>
      <c r="CN64" s="4" t="str">
        <f t="shared" si="51"/>
        <v/>
      </c>
      <c r="CO64" s="4" t="str">
        <f t="shared" si="51"/>
        <v/>
      </c>
      <c r="CP64" s="4" t="str">
        <f t="shared" si="51"/>
        <v/>
      </c>
      <c r="CQ64" s="4" t="str">
        <f t="shared" si="51"/>
        <v/>
      </c>
      <c r="CR64" s="4" t="str">
        <f t="shared" si="51"/>
        <v/>
      </c>
      <c r="CS64" s="4" t="str">
        <f t="shared" si="51"/>
        <v/>
      </c>
      <c r="CT64" s="4" t="str">
        <f t="shared" si="51"/>
        <v/>
      </c>
      <c r="CU64" s="4" t="str">
        <f t="shared" si="51"/>
        <v/>
      </c>
      <c r="CV64" s="4" t="str">
        <f t="shared" si="58"/>
        <v/>
      </c>
      <c r="CW64" s="4" t="str">
        <f t="shared" si="58"/>
        <v/>
      </c>
      <c r="CX64" s="4" t="str">
        <f t="shared" si="58"/>
        <v/>
      </c>
      <c r="CY64" s="4" t="str">
        <f t="shared" si="58"/>
        <v/>
      </c>
      <c r="CZ64" s="4" t="str">
        <f t="shared" si="58"/>
        <v/>
      </c>
      <c r="DA64" s="4" t="str">
        <f t="shared" si="58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95" t="s">
        <v>167</v>
      </c>
      <c r="DG64" s="28" t="s">
        <v>147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8"/>
        <v>0</v>
      </c>
      <c r="DX64" s="5">
        <f t="shared" si="68"/>
        <v>0</v>
      </c>
      <c r="DY64" s="5">
        <f t="shared" si="68"/>
        <v>0</v>
      </c>
      <c r="DZ64" s="5">
        <f t="shared" si="68"/>
        <v>0</v>
      </c>
      <c r="EA64" s="5">
        <f t="shared" si="68"/>
        <v>0</v>
      </c>
      <c r="EB64" s="5">
        <f t="shared" si="68"/>
        <v>0</v>
      </c>
      <c r="EC64" s="5">
        <f t="shared" si="68"/>
        <v>0</v>
      </c>
      <c r="ED64" s="5">
        <f t="shared" si="68"/>
        <v>0</v>
      </c>
      <c r="EE64" s="5">
        <f t="shared" si="68"/>
        <v>0</v>
      </c>
      <c r="EF64" s="61">
        <f t="shared" si="68"/>
        <v>0</v>
      </c>
      <c r="EG64" s="61">
        <f t="shared" si="68"/>
        <v>0</v>
      </c>
      <c r="EH64" s="61">
        <f t="shared" si="68"/>
        <v>0</v>
      </c>
      <c r="EI64" s="61">
        <f t="shared" si="68"/>
        <v>0</v>
      </c>
      <c r="EJ64" s="61">
        <f t="shared" si="68"/>
        <v>0</v>
      </c>
      <c r="EK64" s="61">
        <f t="shared" si="68"/>
        <v>0</v>
      </c>
      <c r="EL64" s="61">
        <f t="shared" si="68"/>
        <v>0</v>
      </c>
      <c r="EM64" s="61">
        <f t="shared" ref="EM64:FA12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67"/>
        <v>0</v>
      </c>
      <c r="FC64" s="61">
        <f t="shared" si="67"/>
        <v>0</v>
      </c>
      <c r="FD64" s="61">
        <f t="shared" si="67"/>
        <v>0</v>
      </c>
      <c r="FE64" s="61">
        <f t="shared" si="67"/>
        <v>0</v>
      </c>
      <c r="FF64" s="61">
        <f t="shared" si="67"/>
        <v>0</v>
      </c>
      <c r="FG64" s="61">
        <f t="shared" si="67"/>
        <v>0</v>
      </c>
      <c r="FH64" s="61">
        <f t="shared" si="67"/>
        <v>0</v>
      </c>
      <c r="FI64" s="61">
        <f t="shared" si="67"/>
        <v>0</v>
      </c>
      <c r="FJ64" s="61">
        <f t="shared" si="67"/>
        <v>0</v>
      </c>
      <c r="FK64" s="61">
        <f t="shared" si="67"/>
        <v>0</v>
      </c>
      <c r="FL64" s="61">
        <f t="shared" si="69"/>
        <v>0</v>
      </c>
      <c r="FM64" s="61">
        <f t="shared" si="69"/>
        <v>0</v>
      </c>
      <c r="FN64" s="61">
        <f t="shared" si="69"/>
        <v>0</v>
      </c>
      <c r="FO64" s="61">
        <f t="shared" si="69"/>
        <v>0</v>
      </c>
      <c r="FP64" s="61">
        <f t="shared" si="53"/>
        <v>0</v>
      </c>
      <c r="FQ64" s="61">
        <f t="shared" si="53"/>
        <v>0</v>
      </c>
      <c r="FR64" s="61">
        <f t="shared" si="53"/>
        <v>0</v>
      </c>
      <c r="FS64" s="61">
        <f t="shared" si="53"/>
        <v>0</v>
      </c>
      <c r="FT64" s="4" t="str">
        <f t="shared" si="66"/>
        <v/>
      </c>
      <c r="FU64" s="4" t="str">
        <f t="shared" si="66"/>
        <v/>
      </c>
      <c r="FV64" s="4" t="str">
        <f t="shared" si="66"/>
        <v/>
      </c>
      <c r="FW64" s="4">
        <f t="shared" si="66"/>
        <v>0</v>
      </c>
      <c r="FX64" s="4" t="str">
        <f t="shared" si="66"/>
        <v/>
      </c>
      <c r="FY64" s="4" t="str">
        <f t="shared" si="66"/>
        <v/>
      </c>
      <c r="FZ64" s="4" t="str">
        <f t="shared" si="66"/>
        <v/>
      </c>
      <c r="GA64" s="4">
        <f t="shared" si="66"/>
        <v>0</v>
      </c>
      <c r="GB64" s="4" t="str">
        <f t="shared" si="66"/>
        <v/>
      </c>
      <c r="GC64" s="4" t="str">
        <f t="shared" si="66"/>
        <v/>
      </c>
      <c r="GD64" s="4" t="str">
        <f t="shared" si="66"/>
        <v/>
      </c>
      <c r="GE64" s="4" t="str">
        <f t="shared" si="66"/>
        <v/>
      </c>
      <c r="GF64" s="4" t="str">
        <f t="shared" si="66"/>
        <v/>
      </c>
      <c r="GG64" s="4" t="str">
        <f t="shared" si="66"/>
        <v/>
      </c>
      <c r="GH64" s="4" t="str">
        <f t="shared" si="64"/>
        <v/>
      </c>
      <c r="GI64" s="4" t="str">
        <f t="shared" si="64"/>
        <v/>
      </c>
      <c r="GJ64" s="4" t="str">
        <f t="shared" si="62"/>
        <v/>
      </c>
      <c r="GK64" s="4" t="str">
        <f t="shared" si="62"/>
        <v/>
      </c>
      <c r="GL64" s="4" t="str">
        <f t="shared" si="62"/>
        <v/>
      </c>
      <c r="GM64" s="4" t="str">
        <f t="shared" si="59"/>
        <v/>
      </c>
      <c r="GN64" s="4" t="str">
        <f t="shared" si="59"/>
        <v/>
      </c>
      <c r="GO64" s="4" t="str">
        <f t="shared" si="59"/>
        <v/>
      </c>
      <c r="GP64" s="4" t="str">
        <f t="shared" si="59"/>
        <v/>
      </c>
      <c r="GQ64" s="4" t="str">
        <f t="shared" si="52"/>
        <v/>
      </c>
      <c r="GR64" s="4" t="str">
        <f t="shared" si="52"/>
        <v/>
      </c>
      <c r="GS64" s="4" t="str">
        <f t="shared" si="52"/>
        <v/>
      </c>
      <c r="GT64" s="4" t="str">
        <f t="shared" si="52"/>
        <v/>
      </c>
      <c r="GU64" s="4" t="str">
        <f t="shared" si="52"/>
        <v/>
      </c>
      <c r="GV64" s="4" t="str">
        <f t="shared" si="52"/>
        <v/>
      </c>
      <c r="GW64" s="4" t="str">
        <f t="shared" si="52"/>
        <v/>
      </c>
      <c r="GX64" s="4" t="str">
        <f t="shared" si="52"/>
        <v/>
      </c>
      <c r="GY64" s="4" t="str">
        <f t="shared" si="52"/>
        <v/>
      </c>
      <c r="GZ64" s="4" t="str">
        <f t="shared" si="60"/>
        <v/>
      </c>
      <c r="HA64" s="4" t="str">
        <f t="shared" si="60"/>
        <v/>
      </c>
      <c r="HB64" s="4" t="str">
        <f t="shared" si="60"/>
        <v/>
      </c>
      <c r="HC64" s="4" t="str">
        <f t="shared" si="60"/>
        <v/>
      </c>
      <c r="HD64" s="4" t="str">
        <f t="shared" si="60"/>
        <v/>
      </c>
      <c r="HE64" s="4" t="str">
        <f t="shared" si="60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97"/>
      <c r="C65" s="28" t="s">
        <v>155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5"/>
        <v/>
      </c>
      <c r="BQ65" s="4" t="str">
        <f t="shared" si="65"/>
        <v/>
      </c>
      <c r="BR65" s="4" t="str">
        <f t="shared" si="65"/>
        <v/>
      </c>
      <c r="BS65" s="4">
        <f t="shared" si="65"/>
        <v>0</v>
      </c>
      <c r="BT65" s="4" t="str">
        <f t="shared" si="65"/>
        <v/>
      </c>
      <c r="BU65" s="4">
        <f t="shared" si="65"/>
        <v>0</v>
      </c>
      <c r="BV65" s="4" t="str">
        <f t="shared" si="65"/>
        <v/>
      </c>
      <c r="BW65" s="4">
        <f t="shared" si="65"/>
        <v>0</v>
      </c>
      <c r="BX65" s="4" t="str">
        <f t="shared" si="65"/>
        <v/>
      </c>
      <c r="BY65" s="4" t="str">
        <f t="shared" si="65"/>
        <v/>
      </c>
      <c r="BZ65" s="4" t="str">
        <f t="shared" si="65"/>
        <v/>
      </c>
      <c r="CA65" s="4" t="str">
        <f t="shared" si="65"/>
        <v/>
      </c>
      <c r="CB65" s="4" t="str">
        <f t="shared" si="65"/>
        <v/>
      </c>
      <c r="CC65" s="4" t="str">
        <f t="shared" si="65"/>
        <v/>
      </c>
      <c r="CD65" s="4" t="str">
        <f t="shared" si="63"/>
        <v/>
      </c>
      <c r="CE65" s="4" t="str">
        <f t="shared" si="63"/>
        <v/>
      </c>
      <c r="CF65" s="4" t="str">
        <f t="shared" si="61"/>
        <v/>
      </c>
      <c r="CG65" s="4" t="str">
        <f t="shared" si="61"/>
        <v/>
      </c>
      <c r="CH65" s="4" t="str">
        <f t="shared" si="61"/>
        <v/>
      </c>
      <c r="CI65" s="4" t="str">
        <f t="shared" si="57"/>
        <v/>
      </c>
      <c r="CJ65" s="4" t="str">
        <f t="shared" si="57"/>
        <v/>
      </c>
      <c r="CK65" s="4" t="str">
        <f t="shared" si="57"/>
        <v/>
      </c>
      <c r="CL65" s="4" t="str">
        <f t="shared" si="57"/>
        <v/>
      </c>
      <c r="CM65" s="4" t="str">
        <f t="shared" si="57"/>
        <v/>
      </c>
      <c r="CN65" s="4" t="str">
        <f t="shared" si="57"/>
        <v/>
      </c>
      <c r="CO65" s="4" t="str">
        <f t="shared" si="57"/>
        <v/>
      </c>
      <c r="CP65" s="4" t="str">
        <f t="shared" si="57"/>
        <v/>
      </c>
      <c r="CQ65" s="4" t="str">
        <f t="shared" si="57"/>
        <v/>
      </c>
      <c r="CR65" s="4" t="str">
        <f t="shared" si="57"/>
        <v/>
      </c>
      <c r="CS65" s="4" t="str">
        <f t="shared" si="57"/>
        <v/>
      </c>
      <c r="CT65" s="4" t="str">
        <f t="shared" si="57"/>
        <v/>
      </c>
      <c r="CU65" s="4" t="str">
        <f t="shared" si="57"/>
        <v/>
      </c>
      <c r="CV65" s="4" t="str">
        <f t="shared" si="58"/>
        <v/>
      </c>
      <c r="CW65" s="4" t="str">
        <f t="shared" si="58"/>
        <v/>
      </c>
      <c r="CX65" s="4" t="str">
        <f t="shared" si="58"/>
        <v/>
      </c>
      <c r="CY65" s="4" t="str">
        <f t="shared" si="58"/>
        <v/>
      </c>
      <c r="CZ65" s="4" t="str">
        <f t="shared" si="58"/>
        <v/>
      </c>
      <c r="DA65" s="4" t="str">
        <f t="shared" si="58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97"/>
      <c r="DG65" s="28" t="s">
        <v>155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8"/>
        <v>0</v>
      </c>
      <c r="DX65" s="5">
        <f t="shared" si="68"/>
        <v>0</v>
      </c>
      <c r="DY65" s="5">
        <f t="shared" si="68"/>
        <v>0</v>
      </c>
      <c r="DZ65" s="5">
        <f t="shared" si="68"/>
        <v>0</v>
      </c>
      <c r="EA65" s="5">
        <f t="shared" si="68"/>
        <v>0</v>
      </c>
      <c r="EB65" s="5">
        <f t="shared" si="68"/>
        <v>0</v>
      </c>
      <c r="EC65" s="5">
        <f t="shared" si="68"/>
        <v>0</v>
      </c>
      <c r="ED65" s="5">
        <f t="shared" si="68"/>
        <v>0</v>
      </c>
      <c r="EE65" s="5">
        <f t="shared" si="68"/>
        <v>0</v>
      </c>
      <c r="EF65" s="61">
        <f t="shared" si="68"/>
        <v>0</v>
      </c>
      <c r="EG65" s="61">
        <f t="shared" si="68"/>
        <v>0</v>
      </c>
      <c r="EH65" s="61">
        <f t="shared" si="68"/>
        <v>0</v>
      </c>
      <c r="EI65" s="61">
        <f t="shared" si="68"/>
        <v>0</v>
      </c>
      <c r="EJ65" s="61">
        <f t="shared" si="68"/>
        <v>0</v>
      </c>
      <c r="EK65" s="61">
        <f t="shared" si="68"/>
        <v>0</v>
      </c>
      <c r="EL65" s="61">
        <f t="shared" si="68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67"/>
        <v>0</v>
      </c>
      <c r="FC65" s="61">
        <f t="shared" si="67"/>
        <v>0</v>
      </c>
      <c r="FD65" s="61">
        <f t="shared" si="67"/>
        <v>0</v>
      </c>
      <c r="FE65" s="61">
        <f t="shared" si="67"/>
        <v>0</v>
      </c>
      <c r="FF65" s="61">
        <f t="shared" si="67"/>
        <v>0</v>
      </c>
      <c r="FG65" s="61">
        <f t="shared" si="67"/>
        <v>0</v>
      </c>
      <c r="FH65" s="61">
        <f t="shared" si="67"/>
        <v>0</v>
      </c>
      <c r="FI65" s="61">
        <f t="shared" si="67"/>
        <v>0</v>
      </c>
      <c r="FJ65" s="61">
        <f t="shared" si="67"/>
        <v>0</v>
      </c>
      <c r="FK65" s="61">
        <f t="shared" si="67"/>
        <v>0</v>
      </c>
      <c r="FL65" s="61">
        <f t="shared" si="69"/>
        <v>0</v>
      </c>
      <c r="FM65" s="61">
        <f t="shared" si="69"/>
        <v>0</v>
      </c>
      <c r="FN65" s="61">
        <f t="shared" si="69"/>
        <v>0</v>
      </c>
      <c r="FO65" s="61">
        <f t="shared" si="69"/>
        <v>0</v>
      </c>
      <c r="FP65" s="61">
        <f t="shared" si="53"/>
        <v>0</v>
      </c>
      <c r="FQ65" s="61">
        <f t="shared" si="53"/>
        <v>0</v>
      </c>
      <c r="FR65" s="61">
        <f t="shared" si="53"/>
        <v>0</v>
      </c>
      <c r="FS65" s="61">
        <f t="shared" si="53"/>
        <v>0</v>
      </c>
      <c r="FT65" s="4" t="str">
        <f t="shared" si="66"/>
        <v/>
      </c>
      <c r="FU65" s="4" t="str">
        <f t="shared" si="66"/>
        <v/>
      </c>
      <c r="FV65" s="4" t="str">
        <f t="shared" si="66"/>
        <v/>
      </c>
      <c r="FW65" s="4">
        <f t="shared" si="66"/>
        <v>0</v>
      </c>
      <c r="FX65" s="4" t="str">
        <f t="shared" si="66"/>
        <v/>
      </c>
      <c r="FY65" s="4" t="str">
        <f t="shared" si="66"/>
        <v/>
      </c>
      <c r="FZ65" s="4" t="str">
        <f t="shared" si="66"/>
        <v/>
      </c>
      <c r="GA65" s="4">
        <f t="shared" si="66"/>
        <v>0</v>
      </c>
      <c r="GB65" s="4" t="str">
        <f t="shared" si="66"/>
        <v/>
      </c>
      <c r="GC65" s="4" t="str">
        <f t="shared" si="66"/>
        <v/>
      </c>
      <c r="GD65" s="4" t="str">
        <f t="shared" si="66"/>
        <v/>
      </c>
      <c r="GE65" s="4" t="str">
        <f t="shared" si="66"/>
        <v/>
      </c>
      <c r="GF65" s="4" t="str">
        <f t="shared" si="66"/>
        <v/>
      </c>
      <c r="GG65" s="4" t="str">
        <f t="shared" si="66"/>
        <v/>
      </c>
      <c r="GH65" s="4" t="str">
        <f t="shared" si="64"/>
        <v/>
      </c>
      <c r="GI65" s="4" t="str">
        <f t="shared" si="64"/>
        <v/>
      </c>
      <c r="GJ65" s="4" t="str">
        <f t="shared" si="62"/>
        <v/>
      </c>
      <c r="GK65" s="4" t="str">
        <f t="shared" si="62"/>
        <v/>
      </c>
      <c r="GL65" s="4" t="str">
        <f t="shared" si="62"/>
        <v/>
      </c>
      <c r="GM65" s="4" t="str">
        <f t="shared" si="59"/>
        <v/>
      </c>
      <c r="GN65" s="4" t="str">
        <f t="shared" si="59"/>
        <v/>
      </c>
      <c r="GO65" s="4" t="str">
        <f t="shared" si="59"/>
        <v/>
      </c>
      <c r="GP65" s="4" t="str">
        <f t="shared" si="59"/>
        <v/>
      </c>
      <c r="GQ65" s="4" t="str">
        <f t="shared" si="59"/>
        <v/>
      </c>
      <c r="GR65" s="4" t="str">
        <f t="shared" si="59"/>
        <v/>
      </c>
      <c r="GS65" s="4" t="str">
        <f t="shared" si="59"/>
        <v/>
      </c>
      <c r="GT65" s="4" t="str">
        <f t="shared" si="59"/>
        <v/>
      </c>
      <c r="GU65" s="4" t="str">
        <f t="shared" si="59"/>
        <v/>
      </c>
      <c r="GV65" s="4" t="str">
        <f t="shared" si="59"/>
        <v/>
      </c>
      <c r="GW65" s="4" t="str">
        <f t="shared" si="59"/>
        <v/>
      </c>
      <c r="GX65" s="4" t="str">
        <f t="shared" si="59"/>
        <v/>
      </c>
      <c r="GY65" s="4" t="str">
        <f t="shared" si="59"/>
        <v/>
      </c>
      <c r="GZ65" s="4" t="str">
        <f t="shared" si="60"/>
        <v/>
      </c>
      <c r="HA65" s="4" t="str">
        <f t="shared" si="60"/>
        <v/>
      </c>
      <c r="HB65" s="4" t="str">
        <f t="shared" si="60"/>
        <v/>
      </c>
      <c r="HC65" s="4" t="str">
        <f t="shared" si="60"/>
        <v/>
      </c>
      <c r="HD65" s="4" t="str">
        <f t="shared" si="60"/>
        <v/>
      </c>
      <c r="HE65" s="4" t="str">
        <f t="shared" si="60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95" t="s">
        <v>168</v>
      </c>
      <c r="C66" s="28" t="s">
        <v>147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5"/>
        <v/>
      </c>
      <c r="BQ66" s="4" t="str">
        <f t="shared" si="65"/>
        <v/>
      </c>
      <c r="BR66" s="4" t="str">
        <f t="shared" si="65"/>
        <v/>
      </c>
      <c r="BS66" s="4">
        <f t="shared" si="65"/>
        <v>0</v>
      </c>
      <c r="BT66" s="4" t="str">
        <f t="shared" si="65"/>
        <v/>
      </c>
      <c r="BU66" s="4">
        <f t="shared" si="65"/>
        <v>0</v>
      </c>
      <c r="BV66" s="4" t="str">
        <f t="shared" si="65"/>
        <v/>
      </c>
      <c r="BW66" s="4">
        <f t="shared" si="65"/>
        <v>0</v>
      </c>
      <c r="BX66" s="4" t="str">
        <f t="shared" si="65"/>
        <v/>
      </c>
      <c r="BY66" s="4" t="str">
        <f t="shared" si="65"/>
        <v/>
      </c>
      <c r="BZ66" s="4" t="str">
        <f t="shared" si="65"/>
        <v/>
      </c>
      <c r="CA66" s="4" t="str">
        <f t="shared" si="65"/>
        <v/>
      </c>
      <c r="CB66" s="4" t="str">
        <f t="shared" si="65"/>
        <v/>
      </c>
      <c r="CC66" s="4" t="str">
        <f t="shared" si="65"/>
        <v/>
      </c>
      <c r="CD66" s="4" t="str">
        <f t="shared" si="63"/>
        <v/>
      </c>
      <c r="CE66" s="4" t="str">
        <f t="shared" si="63"/>
        <v/>
      </c>
      <c r="CF66" s="4" t="str">
        <f t="shared" si="61"/>
        <v/>
      </c>
      <c r="CG66" s="4" t="str">
        <f t="shared" si="61"/>
        <v/>
      </c>
      <c r="CH66" s="4" t="str">
        <f t="shared" si="61"/>
        <v/>
      </c>
      <c r="CI66" s="4" t="str">
        <f t="shared" si="57"/>
        <v/>
      </c>
      <c r="CJ66" s="4" t="str">
        <f t="shared" si="57"/>
        <v/>
      </c>
      <c r="CK66" s="4" t="str">
        <f t="shared" si="57"/>
        <v/>
      </c>
      <c r="CL66" s="4" t="str">
        <f t="shared" si="57"/>
        <v/>
      </c>
      <c r="CM66" s="4" t="str">
        <f t="shared" si="57"/>
        <v/>
      </c>
      <c r="CN66" s="4" t="str">
        <f t="shared" si="57"/>
        <v/>
      </c>
      <c r="CO66" s="4" t="str">
        <f t="shared" si="57"/>
        <v/>
      </c>
      <c r="CP66" s="4" t="str">
        <f t="shared" si="57"/>
        <v/>
      </c>
      <c r="CQ66" s="4" t="str">
        <f t="shared" si="57"/>
        <v/>
      </c>
      <c r="CR66" s="4" t="str">
        <f t="shared" si="57"/>
        <v/>
      </c>
      <c r="CS66" s="4" t="str">
        <f t="shared" si="57"/>
        <v/>
      </c>
      <c r="CT66" s="4" t="str">
        <f t="shared" si="57"/>
        <v/>
      </c>
      <c r="CU66" s="4" t="str">
        <f t="shared" si="57"/>
        <v/>
      </c>
      <c r="CV66" s="4" t="str">
        <f t="shared" si="58"/>
        <v/>
      </c>
      <c r="CW66" s="4" t="str">
        <f t="shared" si="58"/>
        <v/>
      </c>
      <c r="CX66" s="4" t="str">
        <f t="shared" si="58"/>
        <v/>
      </c>
      <c r="CY66" s="4" t="str">
        <f t="shared" si="58"/>
        <v/>
      </c>
      <c r="CZ66" s="4" t="str">
        <f t="shared" si="58"/>
        <v/>
      </c>
      <c r="DA66" s="4" t="str">
        <f t="shared" si="58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95" t="s">
        <v>168</v>
      </c>
      <c r="DG66" s="28" t="s">
        <v>147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8"/>
        <v>0</v>
      </c>
      <c r="DX66" s="5">
        <f t="shared" si="68"/>
        <v>0</v>
      </c>
      <c r="DY66" s="5">
        <f t="shared" si="68"/>
        <v>0</v>
      </c>
      <c r="DZ66" s="5">
        <f t="shared" si="68"/>
        <v>0</v>
      </c>
      <c r="EA66" s="5">
        <f t="shared" si="68"/>
        <v>0</v>
      </c>
      <c r="EB66" s="5">
        <f t="shared" si="68"/>
        <v>0</v>
      </c>
      <c r="EC66" s="5">
        <f t="shared" si="68"/>
        <v>0</v>
      </c>
      <c r="ED66" s="5">
        <f t="shared" si="68"/>
        <v>0</v>
      </c>
      <c r="EE66" s="5">
        <f t="shared" si="68"/>
        <v>0</v>
      </c>
      <c r="EF66" s="61">
        <f t="shared" si="68"/>
        <v>0</v>
      </c>
      <c r="EG66" s="61">
        <f t="shared" si="68"/>
        <v>0</v>
      </c>
      <c r="EH66" s="61">
        <f t="shared" si="68"/>
        <v>0</v>
      </c>
      <c r="EI66" s="61">
        <f t="shared" si="68"/>
        <v>0</v>
      </c>
      <c r="EJ66" s="61">
        <f t="shared" si="68"/>
        <v>0</v>
      </c>
      <c r="EK66" s="61">
        <f t="shared" si="68"/>
        <v>0</v>
      </c>
      <c r="EL66" s="61">
        <f t="shared" si="68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67"/>
        <v>0</v>
      </c>
      <c r="FC66" s="61">
        <f t="shared" si="67"/>
        <v>0</v>
      </c>
      <c r="FD66" s="61">
        <f t="shared" si="67"/>
        <v>0</v>
      </c>
      <c r="FE66" s="61">
        <f t="shared" si="67"/>
        <v>0</v>
      </c>
      <c r="FF66" s="61">
        <f t="shared" si="67"/>
        <v>0</v>
      </c>
      <c r="FG66" s="61">
        <f t="shared" si="67"/>
        <v>0</v>
      </c>
      <c r="FH66" s="61">
        <f t="shared" si="67"/>
        <v>0</v>
      </c>
      <c r="FI66" s="61">
        <f t="shared" si="67"/>
        <v>0</v>
      </c>
      <c r="FJ66" s="61">
        <f t="shared" si="67"/>
        <v>0</v>
      </c>
      <c r="FK66" s="61">
        <f t="shared" si="67"/>
        <v>0</v>
      </c>
      <c r="FL66" s="61">
        <f t="shared" si="69"/>
        <v>0</v>
      </c>
      <c r="FM66" s="61">
        <f t="shared" si="69"/>
        <v>0</v>
      </c>
      <c r="FN66" s="61">
        <f t="shared" si="69"/>
        <v>0</v>
      </c>
      <c r="FO66" s="61">
        <f t="shared" si="69"/>
        <v>0</v>
      </c>
      <c r="FP66" s="61">
        <f t="shared" si="53"/>
        <v>0</v>
      </c>
      <c r="FQ66" s="61">
        <f t="shared" si="53"/>
        <v>0</v>
      </c>
      <c r="FR66" s="61">
        <f t="shared" si="53"/>
        <v>0</v>
      </c>
      <c r="FS66" s="61">
        <f t="shared" si="53"/>
        <v>0</v>
      </c>
      <c r="FT66" s="4" t="str">
        <f t="shared" si="66"/>
        <v/>
      </c>
      <c r="FU66" s="4" t="str">
        <f t="shared" si="66"/>
        <v/>
      </c>
      <c r="FV66" s="4" t="str">
        <f t="shared" si="66"/>
        <v/>
      </c>
      <c r="FW66" s="4">
        <f t="shared" si="66"/>
        <v>0</v>
      </c>
      <c r="FX66" s="4" t="str">
        <f t="shared" si="66"/>
        <v/>
      </c>
      <c r="FY66" s="4" t="str">
        <f t="shared" si="66"/>
        <v/>
      </c>
      <c r="FZ66" s="4" t="str">
        <f t="shared" si="66"/>
        <v/>
      </c>
      <c r="GA66" s="4">
        <f t="shared" si="66"/>
        <v>0</v>
      </c>
      <c r="GB66" s="4" t="str">
        <f t="shared" si="66"/>
        <v/>
      </c>
      <c r="GC66" s="4" t="str">
        <f t="shared" si="66"/>
        <v/>
      </c>
      <c r="GD66" s="4" t="str">
        <f t="shared" si="66"/>
        <v/>
      </c>
      <c r="GE66" s="4" t="str">
        <f t="shared" si="66"/>
        <v/>
      </c>
      <c r="GF66" s="4" t="str">
        <f t="shared" si="66"/>
        <v/>
      </c>
      <c r="GG66" s="4" t="str">
        <f t="shared" si="66"/>
        <v/>
      </c>
      <c r="GH66" s="4" t="str">
        <f t="shared" si="64"/>
        <v/>
      </c>
      <c r="GI66" s="4" t="str">
        <f t="shared" si="64"/>
        <v/>
      </c>
      <c r="GJ66" s="4" t="str">
        <f t="shared" si="62"/>
        <v/>
      </c>
      <c r="GK66" s="4" t="str">
        <f t="shared" si="62"/>
        <v/>
      </c>
      <c r="GL66" s="4" t="str">
        <f t="shared" si="62"/>
        <v/>
      </c>
      <c r="GM66" s="4" t="str">
        <f t="shared" si="59"/>
        <v/>
      </c>
      <c r="GN66" s="4" t="str">
        <f t="shared" si="59"/>
        <v/>
      </c>
      <c r="GO66" s="4" t="str">
        <f t="shared" si="59"/>
        <v/>
      </c>
      <c r="GP66" s="4" t="str">
        <f t="shared" si="59"/>
        <v/>
      </c>
      <c r="GQ66" s="4" t="str">
        <f t="shared" si="59"/>
        <v/>
      </c>
      <c r="GR66" s="4" t="str">
        <f t="shared" si="59"/>
        <v/>
      </c>
      <c r="GS66" s="4" t="str">
        <f t="shared" si="59"/>
        <v/>
      </c>
      <c r="GT66" s="4" t="str">
        <f t="shared" si="59"/>
        <v/>
      </c>
      <c r="GU66" s="4" t="str">
        <f t="shared" si="59"/>
        <v/>
      </c>
      <c r="GV66" s="4" t="str">
        <f t="shared" si="59"/>
        <v/>
      </c>
      <c r="GW66" s="4" t="str">
        <f t="shared" si="59"/>
        <v/>
      </c>
      <c r="GX66" s="4" t="str">
        <f t="shared" si="59"/>
        <v/>
      </c>
      <c r="GY66" s="4" t="str">
        <f t="shared" si="59"/>
        <v/>
      </c>
      <c r="GZ66" s="4" t="str">
        <f t="shared" si="60"/>
        <v/>
      </c>
      <c r="HA66" s="4" t="str">
        <f t="shared" si="60"/>
        <v/>
      </c>
      <c r="HB66" s="4" t="str">
        <f t="shared" si="60"/>
        <v/>
      </c>
      <c r="HC66" s="4" t="str">
        <f t="shared" si="60"/>
        <v/>
      </c>
      <c r="HD66" s="4" t="str">
        <f t="shared" si="60"/>
        <v/>
      </c>
      <c r="HE66" s="4" t="str">
        <f t="shared" si="60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97"/>
      <c r="C67" s="28" t="s">
        <v>155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5"/>
        <v/>
      </c>
      <c r="BQ67" s="4" t="str">
        <f t="shared" si="65"/>
        <v/>
      </c>
      <c r="BR67" s="4" t="str">
        <f t="shared" si="65"/>
        <v/>
      </c>
      <c r="BS67" s="4">
        <f t="shared" si="65"/>
        <v>0</v>
      </c>
      <c r="BT67" s="4" t="str">
        <f t="shared" si="65"/>
        <v/>
      </c>
      <c r="BU67" s="4">
        <f t="shared" si="65"/>
        <v>0</v>
      </c>
      <c r="BV67" s="4" t="str">
        <f t="shared" si="65"/>
        <v/>
      </c>
      <c r="BW67" s="4">
        <f t="shared" si="65"/>
        <v>0</v>
      </c>
      <c r="BX67" s="4" t="str">
        <f t="shared" si="65"/>
        <v/>
      </c>
      <c r="BY67" s="4" t="str">
        <f t="shared" si="65"/>
        <v/>
      </c>
      <c r="BZ67" s="4" t="str">
        <f t="shared" si="65"/>
        <v/>
      </c>
      <c r="CA67" s="4" t="str">
        <f t="shared" si="65"/>
        <v/>
      </c>
      <c r="CB67" s="4" t="str">
        <f t="shared" si="65"/>
        <v/>
      </c>
      <c r="CC67" s="4" t="str">
        <f t="shared" si="65"/>
        <v/>
      </c>
      <c r="CD67" s="4" t="str">
        <f t="shared" si="63"/>
        <v/>
      </c>
      <c r="CE67" s="4" t="str">
        <f t="shared" si="63"/>
        <v/>
      </c>
      <c r="CF67" s="4" t="str">
        <f t="shared" si="61"/>
        <v/>
      </c>
      <c r="CG67" s="4" t="str">
        <f t="shared" si="61"/>
        <v/>
      </c>
      <c r="CH67" s="4" t="str">
        <f t="shared" si="61"/>
        <v/>
      </c>
      <c r="CI67" s="4" t="str">
        <f t="shared" si="57"/>
        <v/>
      </c>
      <c r="CJ67" s="4" t="str">
        <f t="shared" si="57"/>
        <v/>
      </c>
      <c r="CK67" s="4" t="str">
        <f t="shared" si="57"/>
        <v/>
      </c>
      <c r="CL67" s="4" t="str">
        <f t="shared" si="57"/>
        <v/>
      </c>
      <c r="CM67" s="4" t="str">
        <f t="shared" si="57"/>
        <v/>
      </c>
      <c r="CN67" s="4" t="str">
        <f t="shared" si="57"/>
        <v/>
      </c>
      <c r="CO67" s="4" t="str">
        <f t="shared" si="57"/>
        <v/>
      </c>
      <c r="CP67" s="4" t="str">
        <f t="shared" si="57"/>
        <v/>
      </c>
      <c r="CQ67" s="4" t="str">
        <f t="shared" si="57"/>
        <v/>
      </c>
      <c r="CR67" s="4" t="str">
        <f t="shared" si="57"/>
        <v/>
      </c>
      <c r="CS67" s="4" t="str">
        <f t="shared" si="57"/>
        <v/>
      </c>
      <c r="CT67" s="4" t="str">
        <f t="shared" si="57"/>
        <v/>
      </c>
      <c r="CU67" s="4" t="str">
        <f t="shared" si="57"/>
        <v/>
      </c>
      <c r="CV67" s="4" t="str">
        <f t="shared" si="58"/>
        <v/>
      </c>
      <c r="CW67" s="4" t="str">
        <f t="shared" si="58"/>
        <v/>
      </c>
      <c r="CX67" s="4" t="str">
        <f t="shared" si="58"/>
        <v/>
      </c>
      <c r="CY67" s="4" t="str">
        <f t="shared" si="58"/>
        <v/>
      </c>
      <c r="CZ67" s="4" t="str">
        <f t="shared" si="58"/>
        <v/>
      </c>
      <c r="DA67" s="4" t="str">
        <f t="shared" si="58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97"/>
      <c r="DG67" s="28" t="s">
        <v>155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8"/>
        <v>0</v>
      </c>
      <c r="DX67" s="5">
        <f t="shared" si="68"/>
        <v>0</v>
      </c>
      <c r="DY67" s="5">
        <f t="shared" si="68"/>
        <v>0</v>
      </c>
      <c r="DZ67" s="5">
        <f t="shared" si="68"/>
        <v>0</v>
      </c>
      <c r="EA67" s="5">
        <f t="shared" si="68"/>
        <v>0</v>
      </c>
      <c r="EB67" s="5">
        <f t="shared" si="68"/>
        <v>0</v>
      </c>
      <c r="EC67" s="5">
        <f t="shared" si="68"/>
        <v>0</v>
      </c>
      <c r="ED67" s="5">
        <f t="shared" si="68"/>
        <v>0</v>
      </c>
      <c r="EE67" s="5">
        <f t="shared" si="68"/>
        <v>0</v>
      </c>
      <c r="EF67" s="61">
        <f t="shared" si="68"/>
        <v>0</v>
      </c>
      <c r="EG67" s="61">
        <f t="shared" si="68"/>
        <v>0</v>
      </c>
      <c r="EH67" s="61">
        <f t="shared" si="68"/>
        <v>0</v>
      </c>
      <c r="EI67" s="61">
        <f t="shared" si="68"/>
        <v>0</v>
      </c>
      <c r="EJ67" s="61">
        <f t="shared" si="68"/>
        <v>0</v>
      </c>
      <c r="EK67" s="61">
        <f t="shared" si="68"/>
        <v>0</v>
      </c>
      <c r="EL67" s="61">
        <f t="shared" si="68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67"/>
        <v>0</v>
      </c>
      <c r="FC67" s="61">
        <f t="shared" si="67"/>
        <v>0</v>
      </c>
      <c r="FD67" s="61">
        <f t="shared" si="67"/>
        <v>0</v>
      </c>
      <c r="FE67" s="61">
        <f t="shared" si="67"/>
        <v>0</v>
      </c>
      <c r="FF67" s="61">
        <f t="shared" si="67"/>
        <v>0</v>
      </c>
      <c r="FG67" s="61">
        <f t="shared" si="67"/>
        <v>0</v>
      </c>
      <c r="FH67" s="61">
        <f t="shared" si="67"/>
        <v>0</v>
      </c>
      <c r="FI67" s="61">
        <f t="shared" si="67"/>
        <v>0</v>
      </c>
      <c r="FJ67" s="61">
        <f t="shared" si="67"/>
        <v>0</v>
      </c>
      <c r="FK67" s="61">
        <f t="shared" si="67"/>
        <v>0</v>
      </c>
      <c r="FL67" s="61">
        <f t="shared" si="69"/>
        <v>0</v>
      </c>
      <c r="FM67" s="61">
        <f t="shared" si="69"/>
        <v>0</v>
      </c>
      <c r="FN67" s="61">
        <f t="shared" si="69"/>
        <v>0</v>
      </c>
      <c r="FO67" s="61">
        <f t="shared" si="69"/>
        <v>0</v>
      </c>
      <c r="FP67" s="61">
        <f t="shared" si="53"/>
        <v>0</v>
      </c>
      <c r="FQ67" s="61">
        <f t="shared" si="53"/>
        <v>0</v>
      </c>
      <c r="FR67" s="61">
        <f t="shared" si="53"/>
        <v>0</v>
      </c>
      <c r="FS67" s="61">
        <f t="shared" si="53"/>
        <v>0</v>
      </c>
      <c r="FT67" s="4" t="str">
        <f t="shared" si="66"/>
        <v/>
      </c>
      <c r="FU67" s="4" t="str">
        <f t="shared" si="66"/>
        <v/>
      </c>
      <c r="FV67" s="4" t="str">
        <f t="shared" si="66"/>
        <v/>
      </c>
      <c r="FW67" s="4">
        <f t="shared" si="66"/>
        <v>0</v>
      </c>
      <c r="FX67" s="4" t="str">
        <f t="shared" si="66"/>
        <v/>
      </c>
      <c r="FY67" s="4" t="str">
        <f t="shared" si="66"/>
        <v/>
      </c>
      <c r="FZ67" s="4" t="str">
        <f t="shared" si="66"/>
        <v/>
      </c>
      <c r="GA67" s="4">
        <f t="shared" si="66"/>
        <v>0</v>
      </c>
      <c r="GB67" s="4" t="str">
        <f t="shared" si="66"/>
        <v/>
      </c>
      <c r="GC67" s="4" t="str">
        <f t="shared" si="66"/>
        <v/>
      </c>
      <c r="GD67" s="4" t="str">
        <f t="shared" si="66"/>
        <v/>
      </c>
      <c r="GE67" s="4" t="str">
        <f t="shared" si="66"/>
        <v/>
      </c>
      <c r="GF67" s="4" t="str">
        <f t="shared" si="66"/>
        <v/>
      </c>
      <c r="GG67" s="4" t="str">
        <f t="shared" si="66"/>
        <v/>
      </c>
      <c r="GH67" s="4" t="str">
        <f t="shared" si="64"/>
        <v/>
      </c>
      <c r="GI67" s="4" t="str">
        <f t="shared" si="64"/>
        <v/>
      </c>
      <c r="GJ67" s="4" t="str">
        <f t="shared" si="62"/>
        <v/>
      </c>
      <c r="GK67" s="4" t="str">
        <f t="shared" si="62"/>
        <v/>
      </c>
      <c r="GL67" s="4" t="str">
        <f t="shared" si="62"/>
        <v/>
      </c>
      <c r="GM67" s="4" t="str">
        <f t="shared" si="59"/>
        <v/>
      </c>
      <c r="GN67" s="4" t="str">
        <f t="shared" si="59"/>
        <v/>
      </c>
      <c r="GO67" s="4" t="str">
        <f t="shared" si="59"/>
        <v/>
      </c>
      <c r="GP67" s="4" t="str">
        <f t="shared" si="59"/>
        <v/>
      </c>
      <c r="GQ67" s="4" t="str">
        <f t="shared" si="59"/>
        <v/>
      </c>
      <c r="GR67" s="4" t="str">
        <f t="shared" si="59"/>
        <v/>
      </c>
      <c r="GS67" s="4" t="str">
        <f t="shared" si="59"/>
        <v/>
      </c>
      <c r="GT67" s="4" t="str">
        <f t="shared" si="59"/>
        <v/>
      </c>
      <c r="GU67" s="4" t="str">
        <f t="shared" si="59"/>
        <v/>
      </c>
      <c r="GV67" s="4" t="str">
        <f t="shared" si="59"/>
        <v/>
      </c>
      <c r="GW67" s="4" t="str">
        <f t="shared" si="59"/>
        <v/>
      </c>
      <c r="GX67" s="4" t="str">
        <f t="shared" si="59"/>
        <v/>
      </c>
      <c r="GY67" s="4" t="str">
        <f t="shared" si="59"/>
        <v/>
      </c>
      <c r="GZ67" s="4" t="str">
        <f t="shared" si="60"/>
        <v/>
      </c>
      <c r="HA67" s="4" t="str">
        <f t="shared" si="60"/>
        <v/>
      </c>
      <c r="HB67" s="4" t="str">
        <f t="shared" si="60"/>
        <v/>
      </c>
      <c r="HC67" s="4" t="str">
        <f t="shared" si="60"/>
        <v/>
      </c>
      <c r="HD67" s="4" t="str">
        <f t="shared" si="60"/>
        <v/>
      </c>
      <c r="HE67" s="4" t="str">
        <f t="shared" si="60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95" t="s">
        <v>169</v>
      </c>
      <c r="C68" s="28" t="s">
        <v>157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5"/>
        <v/>
      </c>
      <c r="BQ68" s="4" t="str">
        <f t="shared" si="65"/>
        <v/>
      </c>
      <c r="BR68" s="4" t="str">
        <f t="shared" si="65"/>
        <v/>
      </c>
      <c r="BS68" s="4">
        <f t="shared" si="65"/>
        <v>0</v>
      </c>
      <c r="BT68" s="4" t="str">
        <f t="shared" si="65"/>
        <v/>
      </c>
      <c r="BU68" s="4">
        <f t="shared" si="65"/>
        <v>0</v>
      </c>
      <c r="BV68" s="4" t="str">
        <f t="shared" si="65"/>
        <v/>
      </c>
      <c r="BW68" s="4">
        <f t="shared" si="65"/>
        <v>0</v>
      </c>
      <c r="BX68" s="4" t="str">
        <f t="shared" si="65"/>
        <v/>
      </c>
      <c r="BY68" s="4" t="str">
        <f t="shared" si="65"/>
        <v/>
      </c>
      <c r="BZ68" s="4" t="str">
        <f t="shared" si="65"/>
        <v/>
      </c>
      <c r="CA68" s="4" t="str">
        <f t="shared" si="65"/>
        <v/>
      </c>
      <c r="CB68" s="4" t="str">
        <f t="shared" si="65"/>
        <v/>
      </c>
      <c r="CC68" s="4" t="str">
        <f t="shared" si="65"/>
        <v/>
      </c>
      <c r="CD68" s="4" t="str">
        <f t="shared" si="63"/>
        <v/>
      </c>
      <c r="CE68" s="4" t="str">
        <f t="shared" si="63"/>
        <v/>
      </c>
      <c r="CF68" s="4" t="str">
        <f t="shared" si="61"/>
        <v/>
      </c>
      <c r="CG68" s="4" t="str">
        <f t="shared" si="61"/>
        <v/>
      </c>
      <c r="CH68" s="4" t="str">
        <f t="shared" si="61"/>
        <v/>
      </c>
      <c r="CI68" s="4" t="str">
        <f t="shared" si="57"/>
        <v/>
      </c>
      <c r="CJ68" s="4" t="str">
        <f t="shared" si="57"/>
        <v/>
      </c>
      <c r="CK68" s="4" t="str">
        <f t="shared" si="57"/>
        <v/>
      </c>
      <c r="CL68" s="4" t="str">
        <f t="shared" si="57"/>
        <v/>
      </c>
      <c r="CM68" s="4" t="str">
        <f t="shared" si="57"/>
        <v/>
      </c>
      <c r="CN68" s="4" t="str">
        <f t="shared" si="57"/>
        <v/>
      </c>
      <c r="CO68" s="4" t="str">
        <f t="shared" si="57"/>
        <v/>
      </c>
      <c r="CP68" s="4" t="str">
        <f t="shared" si="57"/>
        <v/>
      </c>
      <c r="CQ68" s="4" t="str">
        <f t="shared" si="57"/>
        <v/>
      </c>
      <c r="CR68" s="4" t="str">
        <f t="shared" si="57"/>
        <v/>
      </c>
      <c r="CS68" s="4" t="str">
        <f t="shared" si="57"/>
        <v/>
      </c>
      <c r="CT68" s="4" t="str">
        <f t="shared" si="57"/>
        <v/>
      </c>
      <c r="CU68" s="4" t="str">
        <f t="shared" si="57"/>
        <v/>
      </c>
      <c r="CV68" s="4" t="str">
        <f t="shared" si="58"/>
        <v/>
      </c>
      <c r="CW68" s="4" t="str">
        <f t="shared" si="58"/>
        <v/>
      </c>
      <c r="CX68" s="4" t="str">
        <f t="shared" si="58"/>
        <v/>
      </c>
      <c r="CY68" s="4" t="str">
        <f t="shared" si="58"/>
        <v/>
      </c>
      <c r="CZ68" s="4" t="str">
        <f t="shared" si="58"/>
        <v/>
      </c>
      <c r="DA68" s="4" t="str">
        <f t="shared" si="58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95" t="s">
        <v>169</v>
      </c>
      <c r="DG68" s="28" t="s">
        <v>157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8"/>
        <v>0</v>
      </c>
      <c r="DX68" s="5">
        <f t="shared" si="68"/>
        <v>0</v>
      </c>
      <c r="DY68" s="5">
        <f t="shared" si="68"/>
        <v>0</v>
      </c>
      <c r="DZ68" s="5">
        <f t="shared" si="68"/>
        <v>0</v>
      </c>
      <c r="EA68" s="5">
        <f t="shared" si="68"/>
        <v>0</v>
      </c>
      <c r="EB68" s="5">
        <f t="shared" si="68"/>
        <v>0</v>
      </c>
      <c r="EC68" s="5">
        <f t="shared" si="68"/>
        <v>0</v>
      </c>
      <c r="ED68" s="5">
        <f t="shared" si="68"/>
        <v>0</v>
      </c>
      <c r="EE68" s="5">
        <f t="shared" si="68"/>
        <v>0</v>
      </c>
      <c r="EF68" s="61">
        <f t="shared" si="68"/>
        <v>0</v>
      </c>
      <c r="EG68" s="61">
        <f t="shared" si="68"/>
        <v>0</v>
      </c>
      <c r="EH68" s="61">
        <f t="shared" si="68"/>
        <v>0</v>
      </c>
      <c r="EI68" s="61">
        <f t="shared" si="68"/>
        <v>0</v>
      </c>
      <c r="EJ68" s="61">
        <f t="shared" si="68"/>
        <v>0</v>
      </c>
      <c r="EK68" s="61">
        <f t="shared" si="68"/>
        <v>0</v>
      </c>
      <c r="EL68" s="61">
        <f t="shared" si="68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67"/>
        <v>0</v>
      </c>
      <c r="FC68" s="61">
        <f t="shared" si="67"/>
        <v>0</v>
      </c>
      <c r="FD68" s="61">
        <f t="shared" si="67"/>
        <v>0</v>
      </c>
      <c r="FE68" s="61">
        <f t="shared" si="67"/>
        <v>0</v>
      </c>
      <c r="FF68" s="61">
        <f t="shared" si="67"/>
        <v>0</v>
      </c>
      <c r="FG68" s="61">
        <f t="shared" si="67"/>
        <v>0</v>
      </c>
      <c r="FH68" s="61">
        <f t="shared" si="67"/>
        <v>0</v>
      </c>
      <c r="FI68" s="61">
        <f t="shared" si="67"/>
        <v>0</v>
      </c>
      <c r="FJ68" s="61">
        <f t="shared" si="67"/>
        <v>0</v>
      </c>
      <c r="FK68" s="61">
        <f t="shared" si="67"/>
        <v>0</v>
      </c>
      <c r="FL68" s="61">
        <f t="shared" si="69"/>
        <v>0</v>
      </c>
      <c r="FM68" s="61">
        <f t="shared" si="69"/>
        <v>0</v>
      </c>
      <c r="FN68" s="61">
        <f t="shared" si="69"/>
        <v>0</v>
      </c>
      <c r="FO68" s="61">
        <f t="shared" si="69"/>
        <v>0</v>
      </c>
      <c r="FP68" s="61">
        <f t="shared" si="53"/>
        <v>0</v>
      </c>
      <c r="FQ68" s="61">
        <f t="shared" si="53"/>
        <v>0</v>
      </c>
      <c r="FR68" s="61">
        <f t="shared" si="53"/>
        <v>0</v>
      </c>
      <c r="FS68" s="61">
        <f t="shared" si="53"/>
        <v>0</v>
      </c>
      <c r="FT68" s="4" t="str">
        <f t="shared" si="66"/>
        <v/>
      </c>
      <c r="FU68" s="4" t="str">
        <f t="shared" si="66"/>
        <v/>
      </c>
      <c r="FV68" s="4" t="str">
        <f t="shared" si="66"/>
        <v/>
      </c>
      <c r="FW68" s="4">
        <f t="shared" si="66"/>
        <v>0</v>
      </c>
      <c r="FX68" s="4" t="str">
        <f t="shared" si="66"/>
        <v/>
      </c>
      <c r="FY68" s="4" t="str">
        <f t="shared" si="66"/>
        <v/>
      </c>
      <c r="FZ68" s="4" t="str">
        <f t="shared" si="66"/>
        <v/>
      </c>
      <c r="GA68" s="4">
        <f t="shared" si="66"/>
        <v>0</v>
      </c>
      <c r="GB68" s="4" t="str">
        <f t="shared" si="66"/>
        <v/>
      </c>
      <c r="GC68" s="4" t="str">
        <f t="shared" si="66"/>
        <v/>
      </c>
      <c r="GD68" s="4" t="str">
        <f t="shared" si="66"/>
        <v/>
      </c>
      <c r="GE68" s="4" t="str">
        <f t="shared" si="66"/>
        <v/>
      </c>
      <c r="GF68" s="4" t="str">
        <f t="shared" si="66"/>
        <v/>
      </c>
      <c r="GG68" s="4" t="str">
        <f t="shared" si="66"/>
        <v/>
      </c>
      <c r="GH68" s="4" t="str">
        <f t="shared" si="64"/>
        <v/>
      </c>
      <c r="GI68" s="4" t="str">
        <f t="shared" si="64"/>
        <v/>
      </c>
      <c r="GJ68" s="4" t="str">
        <f t="shared" si="62"/>
        <v/>
      </c>
      <c r="GK68" s="4" t="str">
        <f t="shared" si="62"/>
        <v/>
      </c>
      <c r="GL68" s="4" t="str">
        <f t="shared" si="62"/>
        <v/>
      </c>
      <c r="GM68" s="4" t="str">
        <f t="shared" si="59"/>
        <v/>
      </c>
      <c r="GN68" s="4" t="str">
        <f t="shared" si="59"/>
        <v/>
      </c>
      <c r="GO68" s="4" t="str">
        <f t="shared" si="59"/>
        <v/>
      </c>
      <c r="GP68" s="4" t="str">
        <f t="shared" si="59"/>
        <v/>
      </c>
      <c r="GQ68" s="4" t="str">
        <f t="shared" si="59"/>
        <v/>
      </c>
      <c r="GR68" s="4" t="str">
        <f t="shared" si="59"/>
        <v/>
      </c>
      <c r="GS68" s="4" t="str">
        <f t="shared" si="59"/>
        <v/>
      </c>
      <c r="GT68" s="4" t="str">
        <f t="shared" si="59"/>
        <v/>
      </c>
      <c r="GU68" s="4" t="str">
        <f t="shared" si="59"/>
        <v/>
      </c>
      <c r="GV68" s="4" t="str">
        <f t="shared" si="59"/>
        <v/>
      </c>
      <c r="GW68" s="4" t="str">
        <f t="shared" si="59"/>
        <v/>
      </c>
      <c r="GX68" s="4" t="str">
        <f t="shared" si="59"/>
        <v/>
      </c>
      <c r="GY68" s="4" t="str">
        <f t="shared" si="59"/>
        <v/>
      </c>
      <c r="GZ68" s="4" t="str">
        <f t="shared" si="60"/>
        <v/>
      </c>
      <c r="HA68" s="4" t="str">
        <f t="shared" si="60"/>
        <v/>
      </c>
      <c r="HB68" s="4" t="str">
        <f t="shared" si="60"/>
        <v/>
      </c>
      <c r="HC68" s="4" t="str">
        <f t="shared" si="60"/>
        <v/>
      </c>
      <c r="HD68" s="4" t="str">
        <f t="shared" si="60"/>
        <v/>
      </c>
      <c r="HE68" s="4" t="str">
        <f t="shared" si="60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96"/>
      <c r="C69" s="28" t="s">
        <v>158</v>
      </c>
      <c r="D69" s="5"/>
      <c r="E69" s="22">
        <v>5</v>
      </c>
      <c r="F69" s="23">
        <f t="shared" si="0"/>
        <v>0</v>
      </c>
      <c r="G69" s="23"/>
      <c r="H69" s="23">
        <f t="shared" ref="H69:H132" si="72">SUM(AB69:BA69)</f>
        <v>0</v>
      </c>
      <c r="I69" s="23">
        <f t="shared" ref="I69:I132" si="73">SUM(BB69:BO69)</f>
        <v>0</v>
      </c>
      <c r="J69" s="23">
        <f t="shared" ref="J69:J132" si="74">F69+H69</f>
        <v>0</v>
      </c>
      <c r="K69" s="23" t="str">
        <f t="shared" ref="K69:K132" si="75">IF(ISERROR(H69/J69*100),"0",(H69/J69*100))</f>
        <v>0</v>
      </c>
      <c r="L69" s="23" t="str">
        <f t="shared" ref="L69:L132" si="76">IF(ISERROR(I69/G69*100),"0",(I69/G69*100))</f>
        <v>0</v>
      </c>
      <c r="M69" s="10">
        <v>0.8</v>
      </c>
      <c r="N69" s="23">
        <f t="shared" ref="N69:N132" si="77">J69*M69/100</f>
        <v>0</v>
      </c>
      <c r="O69" s="23">
        <f t="shared" ref="O69:O132" si="78">IF(ISERROR(M69-K69-L69),"",(M69-K69-L69))</f>
        <v>0.8</v>
      </c>
      <c r="P69" s="23" t="str">
        <f t="shared" ref="P69:P132" si="79">IF(ISERROR((S69+T69+U69+V69+W69+X69+Y69+Z69+AA69)/J69*1000),"",((S69+T69+U69+V69+W69+X69+Y69+Z69+AA69)/J69*1000))</f>
        <v/>
      </c>
      <c r="Q69" s="7">
        <v>1</v>
      </c>
      <c r="R69" s="6">
        <f t="shared" ref="R69:R132" si="80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5"/>
        <v/>
      </c>
      <c r="BQ69" s="4" t="str">
        <f t="shared" si="65"/>
        <v/>
      </c>
      <c r="BR69" s="4" t="str">
        <f t="shared" si="65"/>
        <v/>
      </c>
      <c r="BS69" s="4">
        <f t="shared" si="65"/>
        <v>0</v>
      </c>
      <c r="BT69" s="4" t="str">
        <f t="shared" si="65"/>
        <v/>
      </c>
      <c r="BU69" s="4">
        <f t="shared" si="65"/>
        <v>0</v>
      </c>
      <c r="BV69" s="4" t="str">
        <f t="shared" si="65"/>
        <v/>
      </c>
      <c r="BW69" s="4">
        <f t="shared" si="65"/>
        <v>0</v>
      </c>
      <c r="BX69" s="4" t="str">
        <f t="shared" si="65"/>
        <v/>
      </c>
      <c r="BY69" s="4" t="str">
        <f t="shared" si="65"/>
        <v/>
      </c>
      <c r="BZ69" s="4" t="str">
        <f t="shared" si="65"/>
        <v/>
      </c>
      <c r="CA69" s="4" t="str">
        <f t="shared" si="65"/>
        <v/>
      </c>
      <c r="CB69" s="4" t="str">
        <f t="shared" si="65"/>
        <v/>
      </c>
      <c r="CC69" s="4" t="str">
        <f t="shared" si="65"/>
        <v/>
      </c>
      <c r="CD69" s="4" t="str">
        <f t="shared" si="63"/>
        <v/>
      </c>
      <c r="CE69" s="4" t="str">
        <f t="shared" si="63"/>
        <v/>
      </c>
      <c r="CF69" s="4" t="str">
        <f t="shared" si="61"/>
        <v/>
      </c>
      <c r="CG69" s="4" t="str">
        <f t="shared" si="61"/>
        <v/>
      </c>
      <c r="CH69" s="4" t="str">
        <f t="shared" si="61"/>
        <v/>
      </c>
      <c r="CI69" s="4" t="str">
        <f t="shared" si="57"/>
        <v/>
      </c>
      <c r="CJ69" s="4" t="str">
        <f t="shared" si="57"/>
        <v/>
      </c>
      <c r="CK69" s="4" t="str">
        <f t="shared" si="57"/>
        <v/>
      </c>
      <c r="CL69" s="4" t="str">
        <f t="shared" si="57"/>
        <v/>
      </c>
      <c r="CM69" s="4" t="str">
        <f t="shared" si="57"/>
        <v/>
      </c>
      <c r="CN69" s="4" t="str">
        <f t="shared" si="57"/>
        <v/>
      </c>
      <c r="CO69" s="4" t="str">
        <f t="shared" si="57"/>
        <v/>
      </c>
      <c r="CP69" s="4" t="str">
        <f t="shared" si="57"/>
        <v/>
      </c>
      <c r="CQ69" s="4" t="str">
        <f t="shared" si="57"/>
        <v/>
      </c>
      <c r="CR69" s="4" t="str">
        <f t="shared" si="57"/>
        <v/>
      </c>
      <c r="CS69" s="4" t="str">
        <f t="shared" si="57"/>
        <v/>
      </c>
      <c r="CT69" s="4" t="str">
        <f t="shared" si="57"/>
        <v/>
      </c>
      <c r="CU69" s="4" t="str">
        <f t="shared" si="57"/>
        <v/>
      </c>
      <c r="CV69" s="4" t="str">
        <f t="shared" si="58"/>
        <v/>
      </c>
      <c r="CW69" s="4" t="str">
        <f t="shared" si="58"/>
        <v/>
      </c>
      <c r="CX69" s="4" t="str">
        <f t="shared" si="58"/>
        <v/>
      </c>
      <c r="CY69" s="4" t="str">
        <f t="shared" si="58"/>
        <v/>
      </c>
      <c r="CZ69" s="4" t="str">
        <f t="shared" si="58"/>
        <v/>
      </c>
      <c r="DA69" s="4" t="str">
        <f t="shared" si="58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96"/>
      <c r="DG69" s="28" t="s">
        <v>158</v>
      </c>
      <c r="DH69" s="5">
        <f t="shared" ref="DH69:DH132" si="81">D69+D273</f>
        <v>0</v>
      </c>
      <c r="DI69" s="24">
        <v>5</v>
      </c>
      <c r="DJ69" s="23">
        <f t="shared" si="4"/>
        <v>0</v>
      </c>
      <c r="DK69" s="23">
        <f t="shared" ref="DK69:DK132" si="82">G69+G273</f>
        <v>0</v>
      </c>
      <c r="DL69" s="23">
        <f t="shared" ref="DL69:DL132" si="83">SUM(EF69:FE69)</f>
        <v>0</v>
      </c>
      <c r="DM69" s="23">
        <f t="shared" ref="DM69:DM132" si="84">SUM(FF69:FS69)</f>
        <v>0</v>
      </c>
      <c r="DN69" s="23">
        <f t="shared" ref="DN69:DN132" si="85">DJ69+DL69</f>
        <v>0</v>
      </c>
      <c r="DO69" s="23" t="str">
        <f t="shared" ref="DO69:DO132" si="86">IF(ISERROR(DL69/DN69*100),"",(DL69/DN69*100))</f>
        <v/>
      </c>
      <c r="DP69" s="23" t="str">
        <f t="shared" ref="DP69:DP132" si="87">IF(ISERROR(DM69/DK69*100),"",(DM69/DK69*100))</f>
        <v/>
      </c>
      <c r="DQ69" s="10">
        <v>0.8</v>
      </c>
      <c r="DR69" s="23">
        <f t="shared" ref="DR69:DR132" si="88">DN69*DQ69/100</f>
        <v>0</v>
      </c>
      <c r="DS69" s="23" t="str">
        <f t="shared" ref="DS69:DS132" si="89">IF(ISERROR(DQ69-DO69-DP69),"",(DQ69-DO69-DP69))</f>
        <v/>
      </c>
      <c r="DT69" s="23" t="str">
        <f t="shared" ref="DT69:DT132" si="90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1">DU69*DN69/1000</f>
        <v>0</v>
      </c>
      <c r="DW69" s="5">
        <f t="shared" si="68"/>
        <v>0</v>
      </c>
      <c r="DX69" s="5">
        <f t="shared" si="68"/>
        <v>0</v>
      </c>
      <c r="DY69" s="5">
        <f t="shared" si="68"/>
        <v>0</v>
      </c>
      <c r="DZ69" s="5">
        <f t="shared" si="68"/>
        <v>0</v>
      </c>
      <c r="EA69" s="5">
        <f t="shared" si="68"/>
        <v>0</v>
      </c>
      <c r="EB69" s="5">
        <f t="shared" si="68"/>
        <v>0</v>
      </c>
      <c r="EC69" s="5">
        <f t="shared" si="68"/>
        <v>0</v>
      </c>
      <c r="ED69" s="5">
        <f t="shared" si="68"/>
        <v>0</v>
      </c>
      <c r="EE69" s="5">
        <f t="shared" si="68"/>
        <v>0</v>
      </c>
      <c r="EF69" s="61">
        <f t="shared" si="68"/>
        <v>0</v>
      </c>
      <c r="EG69" s="61">
        <f t="shared" si="68"/>
        <v>0</v>
      </c>
      <c r="EH69" s="61">
        <f t="shared" si="68"/>
        <v>0</v>
      </c>
      <c r="EI69" s="61">
        <f t="shared" si="68"/>
        <v>0</v>
      </c>
      <c r="EJ69" s="61">
        <f t="shared" si="68"/>
        <v>0</v>
      </c>
      <c r="EK69" s="61">
        <f t="shared" si="68"/>
        <v>0</v>
      </c>
      <c r="EL69" s="61">
        <f t="shared" si="68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67"/>
        <v>0</v>
      </c>
      <c r="FC69" s="61">
        <f t="shared" si="67"/>
        <v>0</v>
      </c>
      <c r="FD69" s="61">
        <f t="shared" si="67"/>
        <v>0</v>
      </c>
      <c r="FE69" s="61">
        <f t="shared" si="67"/>
        <v>0</v>
      </c>
      <c r="FF69" s="61">
        <f t="shared" si="67"/>
        <v>0</v>
      </c>
      <c r="FG69" s="61">
        <f t="shared" si="67"/>
        <v>0</v>
      </c>
      <c r="FH69" s="61">
        <f t="shared" si="67"/>
        <v>0</v>
      </c>
      <c r="FI69" s="61">
        <f t="shared" si="67"/>
        <v>0</v>
      </c>
      <c r="FJ69" s="61">
        <f t="shared" si="67"/>
        <v>0</v>
      </c>
      <c r="FK69" s="61">
        <f t="shared" si="67"/>
        <v>0</v>
      </c>
      <c r="FL69" s="61">
        <f t="shared" si="69"/>
        <v>0</v>
      </c>
      <c r="FM69" s="61">
        <f t="shared" si="69"/>
        <v>0</v>
      </c>
      <c r="FN69" s="61">
        <f t="shared" si="69"/>
        <v>0</v>
      </c>
      <c r="FO69" s="61">
        <f t="shared" si="69"/>
        <v>0</v>
      </c>
      <c r="FP69" s="61">
        <f t="shared" si="53"/>
        <v>0</v>
      </c>
      <c r="FQ69" s="61">
        <f t="shared" si="53"/>
        <v>0</v>
      </c>
      <c r="FR69" s="61">
        <f t="shared" si="53"/>
        <v>0</v>
      </c>
      <c r="FS69" s="61">
        <f t="shared" si="53"/>
        <v>0</v>
      </c>
      <c r="FT69" s="4" t="str">
        <f t="shared" si="66"/>
        <v/>
      </c>
      <c r="FU69" s="4" t="str">
        <f t="shared" si="66"/>
        <v/>
      </c>
      <c r="FV69" s="4" t="str">
        <f t="shared" si="66"/>
        <v/>
      </c>
      <c r="FW69" s="4">
        <f t="shared" si="66"/>
        <v>0</v>
      </c>
      <c r="FX69" s="4" t="str">
        <f t="shared" si="66"/>
        <v/>
      </c>
      <c r="FY69" s="4" t="str">
        <f t="shared" si="66"/>
        <v/>
      </c>
      <c r="FZ69" s="4" t="str">
        <f t="shared" si="66"/>
        <v/>
      </c>
      <c r="GA69" s="4">
        <f t="shared" si="66"/>
        <v>0</v>
      </c>
      <c r="GB69" s="4" t="str">
        <f t="shared" si="66"/>
        <v/>
      </c>
      <c r="GC69" s="4" t="str">
        <f t="shared" si="66"/>
        <v/>
      </c>
      <c r="GD69" s="4" t="str">
        <f t="shared" si="66"/>
        <v/>
      </c>
      <c r="GE69" s="4" t="str">
        <f t="shared" si="66"/>
        <v/>
      </c>
      <c r="GF69" s="4" t="str">
        <f t="shared" si="66"/>
        <v/>
      </c>
      <c r="GG69" s="4" t="str">
        <f t="shared" si="66"/>
        <v/>
      </c>
      <c r="GH69" s="4" t="str">
        <f t="shared" si="64"/>
        <v/>
      </c>
      <c r="GI69" s="4" t="str">
        <f t="shared" si="64"/>
        <v/>
      </c>
      <c r="GJ69" s="4" t="str">
        <f t="shared" si="62"/>
        <v/>
      </c>
      <c r="GK69" s="4" t="str">
        <f t="shared" si="62"/>
        <v/>
      </c>
      <c r="GL69" s="4" t="str">
        <f t="shared" si="62"/>
        <v/>
      </c>
      <c r="GM69" s="4" t="str">
        <f t="shared" si="59"/>
        <v/>
      </c>
      <c r="GN69" s="4" t="str">
        <f t="shared" si="59"/>
        <v/>
      </c>
      <c r="GO69" s="4" t="str">
        <f t="shared" si="59"/>
        <v/>
      </c>
      <c r="GP69" s="4" t="str">
        <f t="shared" si="59"/>
        <v/>
      </c>
      <c r="GQ69" s="4" t="str">
        <f t="shared" si="59"/>
        <v/>
      </c>
      <c r="GR69" s="4" t="str">
        <f t="shared" si="59"/>
        <v/>
      </c>
      <c r="GS69" s="4" t="str">
        <f t="shared" si="59"/>
        <v/>
      </c>
      <c r="GT69" s="4" t="str">
        <f t="shared" si="59"/>
        <v/>
      </c>
      <c r="GU69" s="4" t="str">
        <f t="shared" si="59"/>
        <v/>
      </c>
      <c r="GV69" s="4" t="str">
        <f t="shared" si="59"/>
        <v/>
      </c>
      <c r="GW69" s="4" t="str">
        <f t="shared" si="59"/>
        <v/>
      </c>
      <c r="GX69" s="4" t="str">
        <f t="shared" si="59"/>
        <v/>
      </c>
      <c r="GY69" s="4" t="str">
        <f t="shared" si="59"/>
        <v/>
      </c>
      <c r="GZ69" s="4" t="str">
        <f t="shared" si="60"/>
        <v/>
      </c>
      <c r="HA69" s="4" t="str">
        <f t="shared" si="60"/>
        <v/>
      </c>
      <c r="HB69" s="4" t="str">
        <f t="shared" si="60"/>
        <v/>
      </c>
      <c r="HC69" s="4" t="str">
        <f t="shared" si="60"/>
        <v/>
      </c>
      <c r="HD69" s="4" t="str">
        <f t="shared" si="60"/>
        <v/>
      </c>
      <c r="HE69" s="4" t="str">
        <f t="shared" si="60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96"/>
      <c r="C70" s="28" t="s">
        <v>170</v>
      </c>
      <c r="D70" s="5"/>
      <c r="E70" s="22">
        <v>5</v>
      </c>
      <c r="F70" s="23">
        <f t="shared" si="0"/>
        <v>0</v>
      </c>
      <c r="G70" s="23"/>
      <c r="H70" s="23">
        <f t="shared" si="72"/>
        <v>0</v>
      </c>
      <c r="I70" s="23">
        <f t="shared" si="73"/>
        <v>0</v>
      </c>
      <c r="J70" s="23">
        <f t="shared" si="74"/>
        <v>0</v>
      </c>
      <c r="K70" s="23" t="str">
        <f t="shared" si="75"/>
        <v>0</v>
      </c>
      <c r="L70" s="23" t="str">
        <f t="shared" si="76"/>
        <v>0</v>
      </c>
      <c r="M70" s="10">
        <v>0.8</v>
      </c>
      <c r="N70" s="23">
        <f t="shared" si="77"/>
        <v>0</v>
      </c>
      <c r="O70" s="23">
        <f t="shared" si="78"/>
        <v>0.8</v>
      </c>
      <c r="P70" s="23" t="str">
        <f t="shared" si="79"/>
        <v/>
      </c>
      <c r="Q70" s="7">
        <v>1</v>
      </c>
      <c r="R70" s="6">
        <f t="shared" si="80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5"/>
        <v/>
      </c>
      <c r="BQ70" s="4" t="str">
        <f t="shared" si="65"/>
        <v/>
      </c>
      <c r="BR70" s="4" t="str">
        <f t="shared" si="65"/>
        <v/>
      </c>
      <c r="BS70" s="4">
        <f t="shared" si="65"/>
        <v>0</v>
      </c>
      <c r="BT70" s="4" t="str">
        <f t="shared" si="65"/>
        <v/>
      </c>
      <c r="BU70" s="4">
        <f t="shared" si="65"/>
        <v>0</v>
      </c>
      <c r="BV70" s="4" t="str">
        <f t="shared" si="65"/>
        <v/>
      </c>
      <c r="BW70" s="4">
        <f t="shared" si="65"/>
        <v>0</v>
      </c>
      <c r="BX70" s="4" t="str">
        <f t="shared" si="65"/>
        <v/>
      </c>
      <c r="BY70" s="4" t="str">
        <f t="shared" si="65"/>
        <v/>
      </c>
      <c r="BZ70" s="4" t="str">
        <f t="shared" si="65"/>
        <v/>
      </c>
      <c r="CA70" s="4" t="str">
        <f t="shared" si="65"/>
        <v/>
      </c>
      <c r="CB70" s="4" t="str">
        <f t="shared" si="65"/>
        <v/>
      </c>
      <c r="CC70" s="4" t="str">
        <f t="shared" si="65"/>
        <v/>
      </c>
      <c r="CD70" s="4" t="str">
        <f t="shared" si="63"/>
        <v/>
      </c>
      <c r="CE70" s="4" t="str">
        <f t="shared" si="63"/>
        <v/>
      </c>
      <c r="CF70" s="4" t="str">
        <f t="shared" si="61"/>
        <v/>
      </c>
      <c r="CG70" s="4" t="str">
        <f t="shared" si="61"/>
        <v/>
      </c>
      <c r="CH70" s="4" t="str">
        <f t="shared" si="61"/>
        <v/>
      </c>
      <c r="CI70" s="4" t="str">
        <f t="shared" si="57"/>
        <v/>
      </c>
      <c r="CJ70" s="4" t="str">
        <f t="shared" si="57"/>
        <v/>
      </c>
      <c r="CK70" s="4" t="str">
        <f t="shared" si="57"/>
        <v/>
      </c>
      <c r="CL70" s="4" t="str">
        <f t="shared" si="57"/>
        <v/>
      </c>
      <c r="CM70" s="4" t="str">
        <f t="shared" si="57"/>
        <v/>
      </c>
      <c r="CN70" s="4" t="str">
        <f t="shared" si="57"/>
        <v/>
      </c>
      <c r="CO70" s="4" t="str">
        <f t="shared" si="57"/>
        <v/>
      </c>
      <c r="CP70" s="4" t="str">
        <f t="shared" si="57"/>
        <v/>
      </c>
      <c r="CQ70" s="4" t="str">
        <f t="shared" si="57"/>
        <v/>
      </c>
      <c r="CR70" s="4" t="str">
        <f t="shared" si="57"/>
        <v/>
      </c>
      <c r="CS70" s="4" t="str">
        <f t="shared" si="57"/>
        <v/>
      </c>
      <c r="CT70" s="4" t="str">
        <f t="shared" si="57"/>
        <v/>
      </c>
      <c r="CU70" s="4" t="str">
        <f t="shared" si="57"/>
        <v/>
      </c>
      <c r="CV70" s="4" t="str">
        <f t="shared" si="58"/>
        <v/>
      </c>
      <c r="CW70" s="4" t="str">
        <f t="shared" si="58"/>
        <v/>
      </c>
      <c r="CX70" s="4" t="str">
        <f t="shared" si="58"/>
        <v/>
      </c>
      <c r="CY70" s="4" t="str">
        <f t="shared" si="58"/>
        <v/>
      </c>
      <c r="CZ70" s="4" t="str">
        <f t="shared" si="58"/>
        <v/>
      </c>
      <c r="DA70" s="4" t="str">
        <f t="shared" si="58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96"/>
      <c r="DG70" s="28" t="s">
        <v>170</v>
      </c>
      <c r="DH70" s="5">
        <f t="shared" si="81"/>
        <v>0</v>
      </c>
      <c r="DI70" s="24">
        <v>5</v>
      </c>
      <c r="DJ70" s="23">
        <f t="shared" si="4"/>
        <v>0</v>
      </c>
      <c r="DK70" s="23">
        <f t="shared" si="82"/>
        <v>0</v>
      </c>
      <c r="DL70" s="23">
        <f t="shared" si="83"/>
        <v>0</v>
      </c>
      <c r="DM70" s="23">
        <f t="shared" si="84"/>
        <v>0</v>
      </c>
      <c r="DN70" s="23">
        <f t="shared" si="85"/>
        <v>0</v>
      </c>
      <c r="DO70" s="23" t="str">
        <f t="shared" si="86"/>
        <v/>
      </c>
      <c r="DP70" s="23" t="str">
        <f t="shared" si="87"/>
        <v/>
      </c>
      <c r="DQ70" s="10">
        <v>0.8</v>
      </c>
      <c r="DR70" s="23">
        <f t="shared" si="88"/>
        <v>0</v>
      </c>
      <c r="DS70" s="23" t="str">
        <f t="shared" si="89"/>
        <v/>
      </c>
      <c r="DT70" s="23" t="str">
        <f t="shared" si="90"/>
        <v/>
      </c>
      <c r="DU70" s="7">
        <v>1</v>
      </c>
      <c r="DV70" s="6">
        <f t="shared" si="91"/>
        <v>0</v>
      </c>
      <c r="DW70" s="5">
        <f t="shared" si="68"/>
        <v>0</v>
      </c>
      <c r="DX70" s="5">
        <f t="shared" si="68"/>
        <v>0</v>
      </c>
      <c r="DY70" s="5">
        <f t="shared" si="68"/>
        <v>0</v>
      </c>
      <c r="DZ70" s="5">
        <f t="shared" si="68"/>
        <v>0</v>
      </c>
      <c r="EA70" s="5">
        <f t="shared" si="68"/>
        <v>0</v>
      </c>
      <c r="EB70" s="5">
        <f t="shared" si="68"/>
        <v>0</v>
      </c>
      <c r="EC70" s="5">
        <f t="shared" si="68"/>
        <v>0</v>
      </c>
      <c r="ED70" s="5">
        <f t="shared" si="68"/>
        <v>0</v>
      </c>
      <c r="EE70" s="5">
        <f t="shared" si="68"/>
        <v>0</v>
      </c>
      <c r="EF70" s="61">
        <f t="shared" si="68"/>
        <v>0</v>
      </c>
      <c r="EG70" s="61">
        <f t="shared" si="68"/>
        <v>0</v>
      </c>
      <c r="EH70" s="61">
        <f t="shared" si="68"/>
        <v>0</v>
      </c>
      <c r="EI70" s="61">
        <f t="shared" si="68"/>
        <v>0</v>
      </c>
      <c r="EJ70" s="61">
        <f t="shared" si="68"/>
        <v>0</v>
      </c>
      <c r="EK70" s="61">
        <f t="shared" si="68"/>
        <v>0</v>
      </c>
      <c r="EL70" s="61">
        <f t="shared" si="68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67"/>
        <v>0</v>
      </c>
      <c r="FC70" s="61">
        <f t="shared" si="67"/>
        <v>0</v>
      </c>
      <c r="FD70" s="61">
        <f t="shared" si="67"/>
        <v>0</v>
      </c>
      <c r="FE70" s="61">
        <f t="shared" si="67"/>
        <v>0</v>
      </c>
      <c r="FF70" s="61">
        <f t="shared" si="67"/>
        <v>0</v>
      </c>
      <c r="FG70" s="61">
        <f t="shared" si="67"/>
        <v>0</v>
      </c>
      <c r="FH70" s="61">
        <f t="shared" si="67"/>
        <v>0</v>
      </c>
      <c r="FI70" s="61">
        <f t="shared" si="67"/>
        <v>0</v>
      </c>
      <c r="FJ70" s="61">
        <f t="shared" si="67"/>
        <v>0</v>
      </c>
      <c r="FK70" s="61">
        <f t="shared" si="67"/>
        <v>0</v>
      </c>
      <c r="FL70" s="61">
        <f t="shared" si="69"/>
        <v>0</v>
      </c>
      <c r="FM70" s="61">
        <f t="shared" si="69"/>
        <v>0</v>
      </c>
      <c r="FN70" s="61">
        <f t="shared" si="69"/>
        <v>0</v>
      </c>
      <c r="FO70" s="61">
        <f t="shared" si="69"/>
        <v>0</v>
      </c>
      <c r="FP70" s="61">
        <f t="shared" si="53"/>
        <v>0</v>
      </c>
      <c r="FQ70" s="61">
        <f t="shared" si="53"/>
        <v>0</v>
      </c>
      <c r="FR70" s="61">
        <f t="shared" si="53"/>
        <v>0</v>
      </c>
      <c r="FS70" s="61">
        <f t="shared" si="53"/>
        <v>0</v>
      </c>
      <c r="FT70" s="4" t="str">
        <f t="shared" si="66"/>
        <v/>
      </c>
      <c r="FU70" s="4" t="str">
        <f t="shared" si="66"/>
        <v/>
      </c>
      <c r="FV70" s="4" t="str">
        <f t="shared" si="66"/>
        <v/>
      </c>
      <c r="FW70" s="4">
        <f t="shared" si="66"/>
        <v>0</v>
      </c>
      <c r="FX70" s="4" t="str">
        <f t="shared" si="66"/>
        <v/>
      </c>
      <c r="FY70" s="4" t="str">
        <f t="shared" si="66"/>
        <v/>
      </c>
      <c r="FZ70" s="4" t="str">
        <f t="shared" si="66"/>
        <v/>
      </c>
      <c r="GA70" s="4">
        <f t="shared" si="66"/>
        <v>0</v>
      </c>
      <c r="GB70" s="4" t="str">
        <f t="shared" si="66"/>
        <v/>
      </c>
      <c r="GC70" s="4" t="str">
        <f t="shared" si="66"/>
        <v/>
      </c>
      <c r="GD70" s="4" t="str">
        <f t="shared" si="66"/>
        <v/>
      </c>
      <c r="GE70" s="4" t="str">
        <f t="shared" si="66"/>
        <v/>
      </c>
      <c r="GF70" s="4" t="str">
        <f t="shared" si="66"/>
        <v/>
      </c>
      <c r="GG70" s="4" t="str">
        <f t="shared" si="66"/>
        <v/>
      </c>
      <c r="GH70" s="4" t="str">
        <f t="shared" si="64"/>
        <v/>
      </c>
      <c r="GI70" s="4" t="str">
        <f t="shared" si="64"/>
        <v/>
      </c>
      <c r="GJ70" s="4" t="str">
        <f t="shared" si="62"/>
        <v/>
      </c>
      <c r="GK70" s="4" t="str">
        <f t="shared" si="62"/>
        <v/>
      </c>
      <c r="GL70" s="4" t="str">
        <f t="shared" si="62"/>
        <v/>
      </c>
      <c r="GM70" s="4" t="str">
        <f t="shared" si="59"/>
        <v/>
      </c>
      <c r="GN70" s="4" t="str">
        <f t="shared" si="59"/>
        <v/>
      </c>
      <c r="GO70" s="4" t="str">
        <f t="shared" si="59"/>
        <v/>
      </c>
      <c r="GP70" s="4" t="str">
        <f t="shared" si="59"/>
        <v/>
      </c>
      <c r="GQ70" s="4" t="str">
        <f t="shared" si="59"/>
        <v/>
      </c>
      <c r="GR70" s="4" t="str">
        <f t="shared" si="59"/>
        <v/>
      </c>
      <c r="GS70" s="4" t="str">
        <f t="shared" si="59"/>
        <v/>
      </c>
      <c r="GT70" s="4" t="str">
        <f t="shared" si="59"/>
        <v/>
      </c>
      <c r="GU70" s="4" t="str">
        <f t="shared" si="59"/>
        <v/>
      </c>
      <c r="GV70" s="4" t="str">
        <f t="shared" si="59"/>
        <v/>
      </c>
      <c r="GW70" s="4" t="str">
        <f t="shared" si="59"/>
        <v/>
      </c>
      <c r="GX70" s="4" t="str">
        <f t="shared" si="59"/>
        <v/>
      </c>
      <c r="GY70" s="4" t="str">
        <f t="shared" si="59"/>
        <v/>
      </c>
      <c r="GZ70" s="4" t="str">
        <f t="shared" si="60"/>
        <v/>
      </c>
      <c r="HA70" s="4" t="str">
        <f t="shared" si="60"/>
        <v/>
      </c>
      <c r="HB70" s="4" t="str">
        <f t="shared" si="60"/>
        <v/>
      </c>
      <c r="HC70" s="4" t="str">
        <f t="shared" si="60"/>
        <v/>
      </c>
      <c r="HD70" s="4" t="str">
        <f t="shared" si="60"/>
        <v/>
      </c>
      <c r="HE70" s="4" t="str">
        <f t="shared" si="60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97"/>
      <c r="C71" s="28" t="s">
        <v>171</v>
      </c>
      <c r="D71" s="5"/>
      <c r="E71" s="22">
        <v>5</v>
      </c>
      <c r="F71" s="23">
        <f t="shared" si="0"/>
        <v>0</v>
      </c>
      <c r="G71" s="23"/>
      <c r="H71" s="23">
        <f t="shared" si="72"/>
        <v>0</v>
      </c>
      <c r="I71" s="23">
        <f t="shared" si="73"/>
        <v>0</v>
      </c>
      <c r="J71" s="23">
        <f t="shared" si="74"/>
        <v>0</v>
      </c>
      <c r="K71" s="23" t="str">
        <f t="shared" si="75"/>
        <v>0</v>
      </c>
      <c r="L71" s="23" t="str">
        <f t="shared" si="76"/>
        <v>0</v>
      </c>
      <c r="M71" s="10">
        <v>0.8</v>
      </c>
      <c r="N71" s="23">
        <f t="shared" si="77"/>
        <v>0</v>
      </c>
      <c r="O71" s="23">
        <f t="shared" si="78"/>
        <v>0.8</v>
      </c>
      <c r="P71" s="23" t="str">
        <f t="shared" si="79"/>
        <v/>
      </c>
      <c r="Q71" s="7">
        <v>1</v>
      </c>
      <c r="R71" s="6">
        <f t="shared" si="80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5"/>
        <v/>
      </c>
      <c r="BQ71" s="4" t="str">
        <f t="shared" si="65"/>
        <v/>
      </c>
      <c r="BR71" s="4" t="str">
        <f t="shared" si="65"/>
        <v/>
      </c>
      <c r="BS71" s="4">
        <f t="shared" si="65"/>
        <v>0</v>
      </c>
      <c r="BT71" s="4" t="str">
        <f t="shared" si="65"/>
        <v/>
      </c>
      <c r="BU71" s="4">
        <f t="shared" si="65"/>
        <v>0</v>
      </c>
      <c r="BV71" s="4" t="str">
        <f t="shared" si="65"/>
        <v/>
      </c>
      <c r="BW71" s="4">
        <f t="shared" si="65"/>
        <v>0</v>
      </c>
      <c r="BX71" s="4" t="str">
        <f t="shared" si="65"/>
        <v/>
      </c>
      <c r="BY71" s="4" t="str">
        <f t="shared" si="65"/>
        <v/>
      </c>
      <c r="BZ71" s="4" t="str">
        <f t="shared" si="65"/>
        <v/>
      </c>
      <c r="CA71" s="4" t="str">
        <f t="shared" si="65"/>
        <v/>
      </c>
      <c r="CB71" s="4" t="str">
        <f t="shared" si="65"/>
        <v/>
      </c>
      <c r="CC71" s="4" t="str">
        <f t="shared" si="65"/>
        <v/>
      </c>
      <c r="CD71" s="4" t="str">
        <f t="shared" si="63"/>
        <v/>
      </c>
      <c r="CE71" s="4" t="str">
        <f t="shared" si="63"/>
        <v/>
      </c>
      <c r="CF71" s="4" t="str">
        <f t="shared" si="61"/>
        <v/>
      </c>
      <c r="CG71" s="4" t="str">
        <f t="shared" si="61"/>
        <v/>
      </c>
      <c r="CH71" s="4" t="str">
        <f t="shared" si="61"/>
        <v/>
      </c>
      <c r="CI71" s="4" t="str">
        <f t="shared" si="57"/>
        <v/>
      </c>
      <c r="CJ71" s="4" t="str">
        <f t="shared" si="57"/>
        <v/>
      </c>
      <c r="CK71" s="4" t="str">
        <f t="shared" si="57"/>
        <v/>
      </c>
      <c r="CL71" s="4" t="str">
        <f t="shared" si="57"/>
        <v/>
      </c>
      <c r="CM71" s="4" t="str">
        <f t="shared" si="57"/>
        <v/>
      </c>
      <c r="CN71" s="4" t="str">
        <f t="shared" si="57"/>
        <v/>
      </c>
      <c r="CO71" s="4" t="str">
        <f t="shared" si="57"/>
        <v/>
      </c>
      <c r="CP71" s="4" t="str">
        <f t="shared" si="57"/>
        <v/>
      </c>
      <c r="CQ71" s="4" t="str">
        <f t="shared" si="57"/>
        <v/>
      </c>
      <c r="CR71" s="4" t="str">
        <f t="shared" si="57"/>
        <v/>
      </c>
      <c r="CS71" s="4" t="str">
        <f t="shared" si="57"/>
        <v/>
      </c>
      <c r="CT71" s="4" t="str">
        <f t="shared" si="57"/>
        <v/>
      </c>
      <c r="CU71" s="4" t="str">
        <f t="shared" si="57"/>
        <v/>
      </c>
      <c r="CV71" s="4" t="str">
        <f t="shared" si="58"/>
        <v/>
      </c>
      <c r="CW71" s="4" t="str">
        <f t="shared" si="58"/>
        <v/>
      </c>
      <c r="CX71" s="4" t="str">
        <f t="shared" si="58"/>
        <v/>
      </c>
      <c r="CY71" s="4" t="str">
        <f t="shared" si="58"/>
        <v/>
      </c>
      <c r="CZ71" s="4" t="str">
        <f t="shared" si="58"/>
        <v/>
      </c>
      <c r="DA71" s="4" t="str">
        <f t="shared" si="58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97"/>
      <c r="DG71" s="28" t="s">
        <v>171</v>
      </c>
      <c r="DH71" s="5">
        <f t="shared" si="81"/>
        <v>0</v>
      </c>
      <c r="DI71" s="24">
        <v>5</v>
      </c>
      <c r="DJ71" s="23">
        <f t="shared" si="4"/>
        <v>0</v>
      </c>
      <c r="DK71" s="23">
        <f t="shared" si="82"/>
        <v>0</v>
      </c>
      <c r="DL71" s="23">
        <f t="shared" si="83"/>
        <v>0</v>
      </c>
      <c r="DM71" s="23">
        <f t="shared" si="84"/>
        <v>0</v>
      </c>
      <c r="DN71" s="23">
        <f t="shared" si="85"/>
        <v>0</v>
      </c>
      <c r="DO71" s="23" t="str">
        <f t="shared" si="86"/>
        <v/>
      </c>
      <c r="DP71" s="23" t="str">
        <f t="shared" si="87"/>
        <v/>
      </c>
      <c r="DQ71" s="10">
        <v>0.8</v>
      </c>
      <c r="DR71" s="23">
        <f t="shared" si="88"/>
        <v>0</v>
      </c>
      <c r="DS71" s="23" t="str">
        <f t="shared" si="89"/>
        <v/>
      </c>
      <c r="DT71" s="23" t="str">
        <f t="shared" si="90"/>
        <v/>
      </c>
      <c r="DU71" s="7">
        <v>1</v>
      </c>
      <c r="DV71" s="6">
        <f t="shared" si="91"/>
        <v>0</v>
      </c>
      <c r="DW71" s="5">
        <f t="shared" si="68"/>
        <v>0</v>
      </c>
      <c r="DX71" s="5">
        <f t="shared" si="68"/>
        <v>0</v>
      </c>
      <c r="DY71" s="5">
        <f t="shared" si="68"/>
        <v>0</v>
      </c>
      <c r="DZ71" s="5">
        <f t="shared" si="68"/>
        <v>0</v>
      </c>
      <c r="EA71" s="5">
        <f t="shared" si="68"/>
        <v>0</v>
      </c>
      <c r="EB71" s="5">
        <f t="shared" si="68"/>
        <v>0</v>
      </c>
      <c r="EC71" s="5">
        <f t="shared" si="68"/>
        <v>0</v>
      </c>
      <c r="ED71" s="5">
        <f t="shared" si="68"/>
        <v>0</v>
      </c>
      <c r="EE71" s="5">
        <f t="shared" si="68"/>
        <v>0</v>
      </c>
      <c r="EF71" s="61">
        <f t="shared" si="68"/>
        <v>0</v>
      </c>
      <c r="EG71" s="61">
        <f t="shared" si="68"/>
        <v>0</v>
      </c>
      <c r="EH71" s="61">
        <f t="shared" si="68"/>
        <v>0</v>
      </c>
      <c r="EI71" s="61">
        <f t="shared" si="68"/>
        <v>0</v>
      </c>
      <c r="EJ71" s="61">
        <f t="shared" si="68"/>
        <v>0</v>
      </c>
      <c r="EK71" s="61">
        <f t="shared" si="68"/>
        <v>0</v>
      </c>
      <c r="EL71" s="61">
        <f t="shared" si="68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67"/>
        <v>0</v>
      </c>
      <c r="FC71" s="61">
        <f t="shared" si="67"/>
        <v>0</v>
      </c>
      <c r="FD71" s="61">
        <f t="shared" si="67"/>
        <v>0</v>
      </c>
      <c r="FE71" s="61">
        <f t="shared" si="67"/>
        <v>0</v>
      </c>
      <c r="FF71" s="61">
        <f t="shared" si="67"/>
        <v>0</v>
      </c>
      <c r="FG71" s="61">
        <f t="shared" si="67"/>
        <v>0</v>
      </c>
      <c r="FH71" s="61">
        <f t="shared" si="67"/>
        <v>0</v>
      </c>
      <c r="FI71" s="61">
        <f t="shared" si="67"/>
        <v>0</v>
      </c>
      <c r="FJ71" s="61">
        <f t="shared" si="67"/>
        <v>0</v>
      </c>
      <c r="FK71" s="61">
        <f t="shared" si="67"/>
        <v>0</v>
      </c>
      <c r="FL71" s="61">
        <f t="shared" si="69"/>
        <v>0</v>
      </c>
      <c r="FM71" s="61">
        <f t="shared" si="69"/>
        <v>0</v>
      </c>
      <c r="FN71" s="61">
        <f t="shared" si="69"/>
        <v>0</v>
      </c>
      <c r="FO71" s="61">
        <f t="shared" si="69"/>
        <v>0</v>
      </c>
      <c r="FP71" s="61">
        <f t="shared" si="53"/>
        <v>0</v>
      </c>
      <c r="FQ71" s="61">
        <f t="shared" si="53"/>
        <v>0</v>
      </c>
      <c r="FR71" s="61">
        <f t="shared" si="53"/>
        <v>0</v>
      </c>
      <c r="FS71" s="61">
        <f t="shared" si="53"/>
        <v>0</v>
      </c>
      <c r="FT71" s="4" t="str">
        <f t="shared" si="66"/>
        <v/>
      </c>
      <c r="FU71" s="4" t="str">
        <f t="shared" si="66"/>
        <v/>
      </c>
      <c r="FV71" s="4" t="str">
        <f t="shared" si="66"/>
        <v/>
      </c>
      <c r="FW71" s="4">
        <f t="shared" si="66"/>
        <v>0</v>
      </c>
      <c r="FX71" s="4" t="str">
        <f t="shared" si="66"/>
        <v/>
      </c>
      <c r="FY71" s="4" t="str">
        <f t="shared" si="66"/>
        <v/>
      </c>
      <c r="FZ71" s="4" t="str">
        <f t="shared" si="66"/>
        <v/>
      </c>
      <c r="GA71" s="4">
        <f t="shared" si="66"/>
        <v>0</v>
      </c>
      <c r="GB71" s="4" t="str">
        <f t="shared" si="66"/>
        <v/>
      </c>
      <c r="GC71" s="4" t="str">
        <f t="shared" si="66"/>
        <v/>
      </c>
      <c r="GD71" s="4" t="str">
        <f t="shared" si="66"/>
        <v/>
      </c>
      <c r="GE71" s="4" t="str">
        <f t="shared" si="66"/>
        <v/>
      </c>
      <c r="GF71" s="4" t="str">
        <f t="shared" si="66"/>
        <v/>
      </c>
      <c r="GG71" s="4" t="str">
        <f t="shared" si="66"/>
        <v/>
      </c>
      <c r="GH71" s="4" t="str">
        <f t="shared" si="64"/>
        <v/>
      </c>
      <c r="GI71" s="4" t="str">
        <f t="shared" si="64"/>
        <v/>
      </c>
      <c r="GJ71" s="4" t="str">
        <f t="shared" si="62"/>
        <v/>
      </c>
      <c r="GK71" s="4" t="str">
        <f t="shared" si="62"/>
        <v/>
      </c>
      <c r="GL71" s="4" t="str">
        <f t="shared" si="62"/>
        <v/>
      </c>
      <c r="GM71" s="4" t="str">
        <f t="shared" si="59"/>
        <v/>
      </c>
      <c r="GN71" s="4" t="str">
        <f t="shared" si="59"/>
        <v/>
      </c>
      <c r="GO71" s="4" t="str">
        <f t="shared" si="59"/>
        <v/>
      </c>
      <c r="GP71" s="4" t="str">
        <f t="shared" si="59"/>
        <v/>
      </c>
      <c r="GQ71" s="4" t="str">
        <f t="shared" si="59"/>
        <v/>
      </c>
      <c r="GR71" s="4" t="str">
        <f t="shared" si="59"/>
        <v/>
      </c>
      <c r="GS71" s="4" t="str">
        <f t="shared" si="59"/>
        <v/>
      </c>
      <c r="GT71" s="4" t="str">
        <f t="shared" si="59"/>
        <v/>
      </c>
      <c r="GU71" s="4" t="str">
        <f t="shared" si="59"/>
        <v/>
      </c>
      <c r="GV71" s="4" t="str">
        <f t="shared" si="59"/>
        <v/>
      </c>
      <c r="GW71" s="4" t="str">
        <f t="shared" si="59"/>
        <v/>
      </c>
      <c r="GX71" s="4" t="str">
        <f t="shared" si="59"/>
        <v/>
      </c>
      <c r="GY71" s="4" t="str">
        <f t="shared" si="59"/>
        <v/>
      </c>
      <c r="GZ71" s="4" t="str">
        <f t="shared" si="60"/>
        <v/>
      </c>
      <c r="HA71" s="4" t="str">
        <f t="shared" si="60"/>
        <v/>
      </c>
      <c r="HB71" s="4" t="str">
        <f t="shared" si="60"/>
        <v/>
      </c>
      <c r="HC71" s="4" t="str">
        <f t="shared" si="60"/>
        <v/>
      </c>
      <c r="HD71" s="4" t="str">
        <f t="shared" si="60"/>
        <v/>
      </c>
      <c r="HE71" s="4" t="str">
        <f t="shared" si="60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95" t="s">
        <v>172</v>
      </c>
      <c r="C72" s="28" t="s">
        <v>122</v>
      </c>
      <c r="D72" s="5"/>
      <c r="E72" s="22">
        <v>5.03</v>
      </c>
      <c r="F72" s="23">
        <f t="shared" si="0"/>
        <v>0</v>
      </c>
      <c r="G72" s="23"/>
      <c r="H72" s="23">
        <f t="shared" si="72"/>
        <v>0</v>
      </c>
      <c r="I72" s="23">
        <f t="shared" si="73"/>
        <v>0</v>
      </c>
      <c r="J72" s="23">
        <f t="shared" si="74"/>
        <v>0</v>
      </c>
      <c r="K72" s="23" t="str">
        <f t="shared" si="75"/>
        <v>0</v>
      </c>
      <c r="L72" s="23" t="str">
        <f t="shared" si="76"/>
        <v>0</v>
      </c>
      <c r="M72" s="10">
        <v>0.3</v>
      </c>
      <c r="N72" s="23">
        <f t="shared" si="77"/>
        <v>0</v>
      </c>
      <c r="O72" s="23">
        <f t="shared" si="78"/>
        <v>0.3</v>
      </c>
      <c r="P72" s="23" t="str">
        <f t="shared" si="79"/>
        <v/>
      </c>
      <c r="Q72" s="7">
        <v>0.1</v>
      </c>
      <c r="R72" s="6">
        <f t="shared" si="80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5"/>
        <v/>
      </c>
      <c r="BQ72" s="4" t="str">
        <f t="shared" si="65"/>
        <v/>
      </c>
      <c r="BR72" s="4" t="str">
        <f t="shared" si="65"/>
        <v/>
      </c>
      <c r="BS72" s="4">
        <f t="shared" ref="BS72:CC135" si="92">IF(ISERROR(AE72/M72*100),"",(AE72/M72*100))</f>
        <v>0</v>
      </c>
      <c r="BT72" s="4" t="str">
        <f t="shared" si="92"/>
        <v/>
      </c>
      <c r="BU72" s="4">
        <f t="shared" si="92"/>
        <v>0</v>
      </c>
      <c r="BV72" s="4" t="str">
        <f t="shared" si="92"/>
        <v/>
      </c>
      <c r="BW72" s="4">
        <f t="shared" si="92"/>
        <v>0</v>
      </c>
      <c r="BX72" s="4" t="str">
        <f t="shared" si="92"/>
        <v/>
      </c>
      <c r="BY72" s="4" t="str">
        <f t="shared" si="92"/>
        <v/>
      </c>
      <c r="BZ72" s="4" t="str">
        <f t="shared" si="92"/>
        <v/>
      </c>
      <c r="CA72" s="4" t="str">
        <f t="shared" si="92"/>
        <v/>
      </c>
      <c r="CB72" s="4" t="str">
        <f t="shared" si="92"/>
        <v/>
      </c>
      <c r="CC72" s="4" t="str">
        <f t="shared" si="92"/>
        <v/>
      </c>
      <c r="CD72" s="4" t="str">
        <f t="shared" si="63"/>
        <v/>
      </c>
      <c r="CE72" s="4" t="str">
        <f t="shared" si="63"/>
        <v/>
      </c>
      <c r="CF72" s="4" t="str">
        <f t="shared" si="61"/>
        <v/>
      </c>
      <c r="CG72" s="4" t="str">
        <f t="shared" si="61"/>
        <v/>
      </c>
      <c r="CH72" s="4" t="str">
        <f t="shared" si="61"/>
        <v/>
      </c>
      <c r="CI72" s="4" t="str">
        <f t="shared" si="57"/>
        <v/>
      </c>
      <c r="CJ72" s="4" t="str">
        <f t="shared" si="57"/>
        <v/>
      </c>
      <c r="CK72" s="4" t="str">
        <f t="shared" si="57"/>
        <v/>
      </c>
      <c r="CL72" s="4" t="str">
        <f t="shared" si="57"/>
        <v/>
      </c>
      <c r="CM72" s="4" t="str">
        <f t="shared" si="57"/>
        <v/>
      </c>
      <c r="CN72" s="4" t="str">
        <f t="shared" si="57"/>
        <v/>
      </c>
      <c r="CO72" s="4" t="str">
        <f t="shared" si="57"/>
        <v/>
      </c>
      <c r="CP72" s="4" t="str">
        <f t="shared" si="57"/>
        <v/>
      </c>
      <c r="CQ72" s="4" t="str">
        <f t="shared" si="57"/>
        <v/>
      </c>
      <c r="CR72" s="4" t="str">
        <f t="shared" si="57"/>
        <v/>
      </c>
      <c r="CS72" s="4" t="str">
        <f t="shared" si="57"/>
        <v/>
      </c>
      <c r="CT72" s="4" t="str">
        <f t="shared" si="57"/>
        <v/>
      </c>
      <c r="CU72" s="4" t="str">
        <f t="shared" si="57"/>
        <v/>
      </c>
      <c r="CV72" s="4" t="str">
        <f t="shared" si="58"/>
        <v/>
      </c>
      <c r="CW72" s="4" t="str">
        <f t="shared" si="58"/>
        <v/>
      </c>
      <c r="CX72" s="4" t="str">
        <f t="shared" si="58"/>
        <v/>
      </c>
      <c r="CY72" s="4" t="str">
        <f t="shared" si="58"/>
        <v/>
      </c>
      <c r="CZ72" s="4" t="str">
        <f t="shared" si="58"/>
        <v/>
      </c>
      <c r="DA72" s="4" t="str">
        <f t="shared" si="58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95" t="s">
        <v>172</v>
      </c>
      <c r="DG72" s="28" t="s">
        <v>122</v>
      </c>
      <c r="DH72" s="5">
        <f t="shared" si="81"/>
        <v>0</v>
      </c>
      <c r="DI72" s="24">
        <v>5.03</v>
      </c>
      <c r="DJ72" s="23">
        <f t="shared" si="4"/>
        <v>0</v>
      </c>
      <c r="DK72" s="23">
        <f t="shared" si="82"/>
        <v>0</v>
      </c>
      <c r="DL72" s="23">
        <f t="shared" si="83"/>
        <v>0</v>
      </c>
      <c r="DM72" s="23">
        <f t="shared" si="84"/>
        <v>0</v>
      </c>
      <c r="DN72" s="23">
        <f t="shared" si="85"/>
        <v>0</v>
      </c>
      <c r="DO72" s="23" t="str">
        <f t="shared" si="86"/>
        <v/>
      </c>
      <c r="DP72" s="23" t="str">
        <f t="shared" si="87"/>
        <v/>
      </c>
      <c r="DQ72" s="10">
        <v>0.3</v>
      </c>
      <c r="DR72" s="23">
        <f t="shared" si="88"/>
        <v>0</v>
      </c>
      <c r="DS72" s="23" t="str">
        <f t="shared" si="89"/>
        <v/>
      </c>
      <c r="DT72" s="23" t="str">
        <f t="shared" si="90"/>
        <v/>
      </c>
      <c r="DU72" s="7">
        <v>0.1</v>
      </c>
      <c r="DV72" s="6">
        <f t="shared" si="91"/>
        <v>0</v>
      </c>
      <c r="DW72" s="5">
        <f t="shared" si="68"/>
        <v>0</v>
      </c>
      <c r="DX72" s="5">
        <f t="shared" si="68"/>
        <v>0</v>
      </c>
      <c r="DY72" s="5">
        <f t="shared" si="68"/>
        <v>0</v>
      </c>
      <c r="DZ72" s="5">
        <f t="shared" si="68"/>
        <v>0</v>
      </c>
      <c r="EA72" s="5">
        <f t="shared" si="68"/>
        <v>0</v>
      </c>
      <c r="EB72" s="5">
        <f t="shared" si="68"/>
        <v>0</v>
      </c>
      <c r="EC72" s="5">
        <f t="shared" si="68"/>
        <v>0</v>
      </c>
      <c r="ED72" s="5">
        <f t="shared" si="68"/>
        <v>0</v>
      </c>
      <c r="EE72" s="5">
        <f t="shared" si="68"/>
        <v>0</v>
      </c>
      <c r="EF72" s="61">
        <f t="shared" si="68"/>
        <v>0</v>
      </c>
      <c r="EG72" s="61">
        <f t="shared" si="68"/>
        <v>0</v>
      </c>
      <c r="EH72" s="61">
        <f t="shared" si="68"/>
        <v>0</v>
      </c>
      <c r="EI72" s="61">
        <f t="shared" si="68"/>
        <v>0</v>
      </c>
      <c r="EJ72" s="61">
        <f t="shared" si="68"/>
        <v>0</v>
      </c>
      <c r="EK72" s="61">
        <f t="shared" si="68"/>
        <v>0</v>
      </c>
      <c r="EL72" s="61">
        <f t="shared" si="68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67"/>
        <v>0</v>
      </c>
      <c r="FC72" s="61">
        <f t="shared" si="67"/>
        <v>0</v>
      </c>
      <c r="FD72" s="61">
        <f t="shared" si="67"/>
        <v>0</v>
      </c>
      <c r="FE72" s="61">
        <f t="shared" si="67"/>
        <v>0</v>
      </c>
      <c r="FF72" s="61">
        <f t="shared" si="67"/>
        <v>0</v>
      </c>
      <c r="FG72" s="61">
        <f t="shared" si="67"/>
        <v>0</v>
      </c>
      <c r="FH72" s="61">
        <f t="shared" si="67"/>
        <v>0</v>
      </c>
      <c r="FI72" s="61">
        <f t="shared" si="67"/>
        <v>0</v>
      </c>
      <c r="FJ72" s="61">
        <f t="shared" si="67"/>
        <v>0</v>
      </c>
      <c r="FK72" s="61">
        <f t="shared" si="67"/>
        <v>0</v>
      </c>
      <c r="FL72" s="61">
        <f t="shared" si="69"/>
        <v>0</v>
      </c>
      <c r="FM72" s="61">
        <f t="shared" si="69"/>
        <v>0</v>
      </c>
      <c r="FN72" s="61">
        <f t="shared" si="69"/>
        <v>0</v>
      </c>
      <c r="FO72" s="61">
        <f t="shared" si="69"/>
        <v>0</v>
      </c>
      <c r="FP72" s="61">
        <f t="shared" si="53"/>
        <v>0</v>
      </c>
      <c r="FQ72" s="61">
        <f t="shared" si="53"/>
        <v>0</v>
      </c>
      <c r="FR72" s="61">
        <f t="shared" si="53"/>
        <v>0</v>
      </c>
      <c r="FS72" s="61">
        <f t="shared" si="53"/>
        <v>0</v>
      </c>
      <c r="FT72" s="4" t="str">
        <f t="shared" si="66"/>
        <v/>
      </c>
      <c r="FU72" s="4" t="str">
        <f t="shared" si="66"/>
        <v/>
      </c>
      <c r="FV72" s="4" t="str">
        <f t="shared" si="66"/>
        <v/>
      </c>
      <c r="FW72" s="4">
        <f t="shared" ref="FW72:GG135" si="93">IF(ISERROR(EI72/DQ72*100),"",(EI72/DQ72*100))</f>
        <v>0</v>
      </c>
      <c r="FX72" s="4" t="str">
        <f t="shared" si="93"/>
        <v/>
      </c>
      <c r="FY72" s="4" t="str">
        <f t="shared" si="93"/>
        <v/>
      </c>
      <c r="FZ72" s="4" t="str">
        <f t="shared" si="93"/>
        <v/>
      </c>
      <c r="GA72" s="4">
        <f t="shared" si="93"/>
        <v>0</v>
      </c>
      <c r="GB72" s="4" t="str">
        <f t="shared" si="93"/>
        <v/>
      </c>
      <c r="GC72" s="4" t="str">
        <f t="shared" si="93"/>
        <v/>
      </c>
      <c r="GD72" s="4" t="str">
        <f t="shared" si="93"/>
        <v/>
      </c>
      <c r="GE72" s="4" t="str">
        <f t="shared" si="93"/>
        <v/>
      </c>
      <c r="GF72" s="4" t="str">
        <f t="shared" si="93"/>
        <v/>
      </c>
      <c r="GG72" s="4" t="str">
        <f t="shared" si="93"/>
        <v/>
      </c>
      <c r="GH72" s="4" t="str">
        <f t="shared" si="64"/>
        <v/>
      </c>
      <c r="GI72" s="4" t="str">
        <f t="shared" si="64"/>
        <v/>
      </c>
      <c r="GJ72" s="4" t="str">
        <f t="shared" si="62"/>
        <v/>
      </c>
      <c r="GK72" s="4" t="str">
        <f t="shared" si="62"/>
        <v/>
      </c>
      <c r="GL72" s="4" t="str">
        <f t="shared" si="62"/>
        <v/>
      </c>
      <c r="GM72" s="4" t="str">
        <f t="shared" si="59"/>
        <v/>
      </c>
      <c r="GN72" s="4" t="str">
        <f t="shared" si="59"/>
        <v/>
      </c>
      <c r="GO72" s="4" t="str">
        <f t="shared" si="59"/>
        <v/>
      </c>
      <c r="GP72" s="4" t="str">
        <f t="shared" si="59"/>
        <v/>
      </c>
      <c r="GQ72" s="4" t="str">
        <f t="shared" si="59"/>
        <v/>
      </c>
      <c r="GR72" s="4" t="str">
        <f t="shared" si="59"/>
        <v/>
      </c>
      <c r="GS72" s="4" t="str">
        <f t="shared" si="59"/>
        <v/>
      </c>
      <c r="GT72" s="4" t="str">
        <f t="shared" si="59"/>
        <v/>
      </c>
      <c r="GU72" s="4" t="str">
        <f t="shared" si="59"/>
        <v/>
      </c>
      <c r="GV72" s="4" t="str">
        <f t="shared" si="59"/>
        <v/>
      </c>
      <c r="GW72" s="4" t="str">
        <f t="shared" si="59"/>
        <v/>
      </c>
      <c r="GX72" s="4" t="str">
        <f t="shared" si="59"/>
        <v/>
      </c>
      <c r="GY72" s="4" t="str">
        <f t="shared" si="59"/>
        <v/>
      </c>
      <c r="GZ72" s="4" t="str">
        <f t="shared" si="60"/>
        <v/>
      </c>
      <c r="HA72" s="4" t="str">
        <f t="shared" si="60"/>
        <v/>
      </c>
      <c r="HB72" s="4" t="str">
        <f t="shared" si="60"/>
        <v/>
      </c>
      <c r="HC72" s="4" t="str">
        <f t="shared" si="60"/>
        <v/>
      </c>
      <c r="HD72" s="4" t="str">
        <f t="shared" si="60"/>
        <v/>
      </c>
      <c r="HE72" s="4" t="str">
        <f t="shared" si="60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96"/>
      <c r="C73" s="28" t="s">
        <v>139</v>
      </c>
      <c r="D73" s="5"/>
      <c r="E73" s="22">
        <v>5.03</v>
      </c>
      <c r="F73" s="23">
        <f t="shared" si="0"/>
        <v>0</v>
      </c>
      <c r="G73" s="23"/>
      <c r="H73" s="23">
        <f t="shared" si="72"/>
        <v>0</v>
      </c>
      <c r="I73" s="23">
        <f t="shared" si="73"/>
        <v>0</v>
      </c>
      <c r="J73" s="23">
        <f t="shared" si="74"/>
        <v>0</v>
      </c>
      <c r="K73" s="23" t="str">
        <f t="shared" si="75"/>
        <v>0</v>
      </c>
      <c r="L73" s="23" t="str">
        <f t="shared" si="76"/>
        <v>0</v>
      </c>
      <c r="M73" s="10">
        <v>0.3</v>
      </c>
      <c r="N73" s="23">
        <f t="shared" si="77"/>
        <v>0</v>
      </c>
      <c r="O73" s="23">
        <f t="shared" si="78"/>
        <v>0.3</v>
      </c>
      <c r="P73" s="23" t="str">
        <f t="shared" si="79"/>
        <v/>
      </c>
      <c r="Q73" s="7">
        <v>0.1</v>
      </c>
      <c r="R73" s="6">
        <f t="shared" si="80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36" si="94">IF(ISERROR(AB73/J73*100),"",(AB73/J73*100))</f>
        <v/>
      </c>
      <c r="BQ73" s="4" t="str">
        <f t="shared" si="94"/>
        <v/>
      </c>
      <c r="BR73" s="4" t="str">
        <f t="shared" si="94"/>
        <v/>
      </c>
      <c r="BS73" s="4">
        <f t="shared" si="92"/>
        <v>0</v>
      </c>
      <c r="BT73" s="4" t="str">
        <f t="shared" si="92"/>
        <v/>
      </c>
      <c r="BU73" s="4">
        <f t="shared" si="92"/>
        <v>0</v>
      </c>
      <c r="BV73" s="4" t="str">
        <f t="shared" si="92"/>
        <v/>
      </c>
      <c r="BW73" s="4">
        <f t="shared" si="92"/>
        <v>0</v>
      </c>
      <c r="BX73" s="4" t="str">
        <f t="shared" si="92"/>
        <v/>
      </c>
      <c r="BY73" s="4" t="str">
        <f t="shared" si="92"/>
        <v/>
      </c>
      <c r="BZ73" s="4" t="str">
        <f t="shared" si="92"/>
        <v/>
      </c>
      <c r="CA73" s="4" t="str">
        <f t="shared" si="92"/>
        <v/>
      </c>
      <c r="CB73" s="4" t="str">
        <f t="shared" si="92"/>
        <v/>
      </c>
      <c r="CC73" s="4" t="str">
        <f t="shared" si="92"/>
        <v/>
      </c>
      <c r="CD73" s="4" t="str">
        <f t="shared" si="63"/>
        <v/>
      </c>
      <c r="CE73" s="4" t="str">
        <f t="shared" si="63"/>
        <v/>
      </c>
      <c r="CF73" s="4" t="str">
        <f t="shared" si="61"/>
        <v/>
      </c>
      <c r="CG73" s="4" t="str">
        <f t="shared" si="61"/>
        <v/>
      </c>
      <c r="CH73" s="4" t="str">
        <f t="shared" si="61"/>
        <v/>
      </c>
      <c r="CI73" s="4" t="str">
        <f t="shared" si="57"/>
        <v/>
      </c>
      <c r="CJ73" s="4" t="str">
        <f t="shared" si="57"/>
        <v/>
      </c>
      <c r="CK73" s="4" t="str">
        <f t="shared" si="57"/>
        <v/>
      </c>
      <c r="CL73" s="4" t="str">
        <f t="shared" si="57"/>
        <v/>
      </c>
      <c r="CM73" s="4" t="str">
        <f t="shared" si="57"/>
        <v/>
      </c>
      <c r="CN73" s="4" t="str">
        <f t="shared" si="57"/>
        <v/>
      </c>
      <c r="CO73" s="4" t="str">
        <f t="shared" si="57"/>
        <v/>
      </c>
      <c r="CP73" s="4" t="str">
        <f t="shared" si="57"/>
        <v/>
      </c>
      <c r="CQ73" s="4" t="str">
        <f t="shared" si="57"/>
        <v/>
      </c>
      <c r="CR73" s="4" t="str">
        <f t="shared" si="57"/>
        <v/>
      </c>
      <c r="CS73" s="4" t="str">
        <f t="shared" si="57"/>
        <v/>
      </c>
      <c r="CT73" s="4" t="str">
        <f t="shared" si="57"/>
        <v/>
      </c>
      <c r="CU73" s="4" t="str">
        <f t="shared" si="57"/>
        <v/>
      </c>
      <c r="CV73" s="4" t="str">
        <f t="shared" si="58"/>
        <v/>
      </c>
      <c r="CW73" s="4" t="str">
        <f t="shared" si="58"/>
        <v/>
      </c>
      <c r="CX73" s="4" t="str">
        <f t="shared" si="58"/>
        <v/>
      </c>
      <c r="CY73" s="4" t="str">
        <f t="shared" si="58"/>
        <v/>
      </c>
      <c r="CZ73" s="4" t="str">
        <f t="shared" si="58"/>
        <v/>
      </c>
      <c r="DA73" s="4" t="str">
        <f t="shared" si="58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96"/>
      <c r="DG73" s="28" t="s">
        <v>139</v>
      </c>
      <c r="DH73" s="5">
        <f t="shared" si="81"/>
        <v>0</v>
      </c>
      <c r="DI73" s="24">
        <v>5.03</v>
      </c>
      <c r="DJ73" s="23">
        <f t="shared" si="4"/>
        <v>0</v>
      </c>
      <c r="DK73" s="23">
        <f t="shared" si="82"/>
        <v>0</v>
      </c>
      <c r="DL73" s="23">
        <f t="shared" si="83"/>
        <v>0</v>
      </c>
      <c r="DM73" s="23">
        <f t="shared" si="84"/>
        <v>0</v>
      </c>
      <c r="DN73" s="23">
        <f t="shared" si="85"/>
        <v>0</v>
      </c>
      <c r="DO73" s="23" t="str">
        <f t="shared" si="86"/>
        <v/>
      </c>
      <c r="DP73" s="23" t="str">
        <f t="shared" si="87"/>
        <v/>
      </c>
      <c r="DQ73" s="10">
        <v>0.3</v>
      </c>
      <c r="DR73" s="23">
        <f t="shared" si="88"/>
        <v>0</v>
      </c>
      <c r="DS73" s="23" t="str">
        <f t="shared" si="89"/>
        <v/>
      </c>
      <c r="DT73" s="23" t="str">
        <f t="shared" si="90"/>
        <v/>
      </c>
      <c r="DU73" s="7">
        <v>0.1</v>
      </c>
      <c r="DV73" s="6">
        <f t="shared" si="91"/>
        <v>0</v>
      </c>
      <c r="DW73" s="5">
        <f t="shared" si="68"/>
        <v>0</v>
      </c>
      <c r="DX73" s="5">
        <f t="shared" si="68"/>
        <v>0</v>
      </c>
      <c r="DY73" s="5">
        <f t="shared" si="68"/>
        <v>0</v>
      </c>
      <c r="DZ73" s="5">
        <f t="shared" si="68"/>
        <v>0</v>
      </c>
      <c r="EA73" s="5">
        <f t="shared" si="68"/>
        <v>0</v>
      </c>
      <c r="EB73" s="5">
        <f t="shared" si="68"/>
        <v>0</v>
      </c>
      <c r="EC73" s="5">
        <f t="shared" si="68"/>
        <v>0</v>
      </c>
      <c r="ED73" s="5">
        <f t="shared" si="68"/>
        <v>0</v>
      </c>
      <c r="EE73" s="5">
        <f t="shared" si="68"/>
        <v>0</v>
      </c>
      <c r="EF73" s="61">
        <f t="shared" si="68"/>
        <v>0</v>
      </c>
      <c r="EG73" s="61">
        <f t="shared" si="68"/>
        <v>0</v>
      </c>
      <c r="EH73" s="61">
        <f t="shared" si="68"/>
        <v>0</v>
      </c>
      <c r="EI73" s="61">
        <f t="shared" si="68"/>
        <v>0</v>
      </c>
      <c r="EJ73" s="61">
        <f t="shared" si="68"/>
        <v>0</v>
      </c>
      <c r="EK73" s="61">
        <f t="shared" si="68"/>
        <v>0</v>
      </c>
      <c r="EL73" s="61">
        <f t="shared" si="68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67"/>
        <v>0</v>
      </c>
      <c r="FC73" s="61">
        <f t="shared" si="67"/>
        <v>0</v>
      </c>
      <c r="FD73" s="61">
        <f t="shared" si="67"/>
        <v>0</v>
      </c>
      <c r="FE73" s="61">
        <f t="shared" si="67"/>
        <v>0</v>
      </c>
      <c r="FF73" s="61">
        <f t="shared" si="67"/>
        <v>0</v>
      </c>
      <c r="FG73" s="61">
        <f t="shared" si="67"/>
        <v>0</v>
      </c>
      <c r="FH73" s="61">
        <f t="shared" si="67"/>
        <v>0</v>
      </c>
      <c r="FI73" s="61">
        <f t="shared" si="67"/>
        <v>0</v>
      </c>
      <c r="FJ73" s="61">
        <f t="shared" si="67"/>
        <v>0</v>
      </c>
      <c r="FK73" s="61">
        <f t="shared" si="67"/>
        <v>0</v>
      </c>
      <c r="FL73" s="61">
        <f t="shared" si="69"/>
        <v>0</v>
      </c>
      <c r="FM73" s="61">
        <f t="shared" si="69"/>
        <v>0</v>
      </c>
      <c r="FN73" s="61">
        <f t="shared" si="69"/>
        <v>0</v>
      </c>
      <c r="FO73" s="61">
        <f t="shared" si="69"/>
        <v>0</v>
      </c>
      <c r="FP73" s="61">
        <f t="shared" si="53"/>
        <v>0</v>
      </c>
      <c r="FQ73" s="61">
        <f t="shared" si="53"/>
        <v>0</v>
      </c>
      <c r="FR73" s="61">
        <f t="shared" si="53"/>
        <v>0</v>
      </c>
      <c r="FS73" s="61">
        <f t="shared" si="53"/>
        <v>0</v>
      </c>
      <c r="FT73" s="4" t="str">
        <f t="shared" ref="FT73:GB136" si="95">IF(ISERROR(EF73/DN73*100),"",(EF73/DN73*100))</f>
        <v/>
      </c>
      <c r="FU73" s="4" t="str">
        <f t="shared" si="95"/>
        <v/>
      </c>
      <c r="FV73" s="4" t="str">
        <f t="shared" si="95"/>
        <v/>
      </c>
      <c r="FW73" s="4">
        <f t="shared" si="93"/>
        <v>0</v>
      </c>
      <c r="FX73" s="4" t="str">
        <f t="shared" si="93"/>
        <v/>
      </c>
      <c r="FY73" s="4" t="str">
        <f t="shared" si="93"/>
        <v/>
      </c>
      <c r="FZ73" s="4" t="str">
        <f t="shared" si="93"/>
        <v/>
      </c>
      <c r="GA73" s="4">
        <f t="shared" si="93"/>
        <v>0</v>
      </c>
      <c r="GB73" s="4" t="str">
        <f t="shared" si="93"/>
        <v/>
      </c>
      <c r="GC73" s="4" t="str">
        <f t="shared" si="93"/>
        <v/>
      </c>
      <c r="GD73" s="4" t="str">
        <f t="shared" si="93"/>
        <v/>
      </c>
      <c r="GE73" s="4" t="str">
        <f t="shared" si="93"/>
        <v/>
      </c>
      <c r="GF73" s="4" t="str">
        <f t="shared" si="93"/>
        <v/>
      </c>
      <c r="GG73" s="4" t="str">
        <f t="shared" si="93"/>
        <v/>
      </c>
      <c r="GH73" s="4" t="str">
        <f t="shared" si="64"/>
        <v/>
      </c>
      <c r="GI73" s="4" t="str">
        <f t="shared" si="64"/>
        <v/>
      </c>
      <c r="GJ73" s="4" t="str">
        <f t="shared" si="62"/>
        <v/>
      </c>
      <c r="GK73" s="4" t="str">
        <f t="shared" si="62"/>
        <v/>
      </c>
      <c r="GL73" s="4" t="str">
        <f t="shared" si="62"/>
        <v/>
      </c>
      <c r="GM73" s="4" t="str">
        <f t="shared" si="59"/>
        <v/>
      </c>
      <c r="GN73" s="4" t="str">
        <f t="shared" si="59"/>
        <v/>
      </c>
      <c r="GO73" s="4" t="str">
        <f t="shared" si="59"/>
        <v/>
      </c>
      <c r="GP73" s="4" t="str">
        <f t="shared" si="59"/>
        <v/>
      </c>
      <c r="GQ73" s="4" t="str">
        <f t="shared" si="59"/>
        <v/>
      </c>
      <c r="GR73" s="4" t="str">
        <f t="shared" si="59"/>
        <v/>
      </c>
      <c r="GS73" s="4" t="str">
        <f t="shared" si="59"/>
        <v/>
      </c>
      <c r="GT73" s="4" t="str">
        <f t="shared" si="59"/>
        <v/>
      </c>
      <c r="GU73" s="4" t="str">
        <f t="shared" si="59"/>
        <v/>
      </c>
      <c r="GV73" s="4" t="str">
        <f t="shared" si="59"/>
        <v/>
      </c>
      <c r="GW73" s="4" t="str">
        <f t="shared" si="59"/>
        <v/>
      </c>
      <c r="GX73" s="4" t="str">
        <f t="shared" si="59"/>
        <v/>
      </c>
      <c r="GY73" s="4" t="str">
        <f t="shared" si="59"/>
        <v/>
      </c>
      <c r="GZ73" s="4" t="str">
        <f t="shared" si="60"/>
        <v/>
      </c>
      <c r="HA73" s="4" t="str">
        <f t="shared" si="60"/>
        <v/>
      </c>
      <c r="HB73" s="4" t="str">
        <f t="shared" si="60"/>
        <v/>
      </c>
      <c r="HC73" s="4" t="str">
        <f t="shared" si="60"/>
        <v/>
      </c>
      <c r="HD73" s="4" t="str">
        <f t="shared" si="60"/>
        <v/>
      </c>
      <c r="HE73" s="4" t="str">
        <f t="shared" si="60"/>
        <v/>
      </c>
      <c r="HF73" s="4" t="str">
        <f t="shared" si="43"/>
        <v/>
      </c>
      <c r="HG73" s="4" t="str">
        <f t="shared" si="43"/>
        <v/>
      </c>
    </row>
    <row r="74" spans="1:215" s="1" customFormat="1" ht="15" customHeight="1">
      <c r="A74" s="35">
        <v>200067</v>
      </c>
      <c r="B74" s="96"/>
      <c r="C74" s="73" t="s">
        <v>114</v>
      </c>
      <c r="D74" s="5">
        <v>18</v>
      </c>
      <c r="E74" s="22">
        <v>5.03</v>
      </c>
      <c r="F74" s="23">
        <f t="shared" si="0"/>
        <v>90.54</v>
      </c>
      <c r="G74" s="23"/>
      <c r="H74" s="23">
        <f t="shared" si="72"/>
        <v>0</v>
      </c>
      <c r="I74" s="23">
        <f t="shared" si="73"/>
        <v>0</v>
      </c>
      <c r="J74" s="23">
        <f t="shared" si="74"/>
        <v>90.54</v>
      </c>
      <c r="K74" s="23">
        <f t="shared" si="75"/>
        <v>0</v>
      </c>
      <c r="L74" s="23" t="str">
        <f t="shared" si="76"/>
        <v>0</v>
      </c>
      <c r="M74" s="10">
        <v>0.3</v>
      </c>
      <c r="N74" s="23">
        <f t="shared" si="77"/>
        <v>0.27162000000000003</v>
      </c>
      <c r="O74" s="23">
        <f t="shared" si="78"/>
        <v>0.3</v>
      </c>
      <c r="P74" s="23">
        <f t="shared" si="79"/>
        <v>0</v>
      </c>
      <c r="Q74" s="7">
        <v>0.1</v>
      </c>
      <c r="R74" s="6">
        <f t="shared" si="80"/>
        <v>9.0539999999999995E-3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>
        <f t="shared" si="94"/>
        <v>0</v>
      </c>
      <c r="BQ74" s="4" t="str">
        <f t="shared" si="94"/>
        <v/>
      </c>
      <c r="BR74" s="4" t="str">
        <f t="shared" si="94"/>
        <v/>
      </c>
      <c r="BS74" s="4">
        <f t="shared" si="92"/>
        <v>0</v>
      </c>
      <c r="BT74" s="4">
        <f t="shared" si="92"/>
        <v>0</v>
      </c>
      <c r="BU74" s="4">
        <f t="shared" si="92"/>
        <v>0</v>
      </c>
      <c r="BV74" s="4" t="str">
        <f t="shared" si="92"/>
        <v/>
      </c>
      <c r="BW74" s="4">
        <f t="shared" si="92"/>
        <v>0</v>
      </c>
      <c r="BX74" s="4">
        <f t="shared" si="92"/>
        <v>0</v>
      </c>
      <c r="BY74" s="4" t="str">
        <f t="shared" si="92"/>
        <v/>
      </c>
      <c r="BZ74" s="4" t="str">
        <f t="shared" si="92"/>
        <v/>
      </c>
      <c r="CA74" s="4" t="str">
        <f t="shared" si="92"/>
        <v/>
      </c>
      <c r="CB74" s="4" t="str">
        <f t="shared" si="92"/>
        <v/>
      </c>
      <c r="CC74" s="4" t="str">
        <f t="shared" si="92"/>
        <v/>
      </c>
      <c r="CD74" s="4" t="str">
        <f t="shared" si="63"/>
        <v/>
      </c>
      <c r="CE74" s="4" t="str">
        <f t="shared" si="63"/>
        <v/>
      </c>
      <c r="CF74" s="4" t="str">
        <f t="shared" si="61"/>
        <v/>
      </c>
      <c r="CG74" s="4" t="str">
        <f t="shared" si="61"/>
        <v/>
      </c>
      <c r="CH74" s="4" t="str">
        <f t="shared" si="61"/>
        <v/>
      </c>
      <c r="CI74" s="4" t="str">
        <f t="shared" si="57"/>
        <v/>
      </c>
      <c r="CJ74" s="4" t="str">
        <f t="shared" si="57"/>
        <v/>
      </c>
      <c r="CK74" s="4" t="str">
        <f t="shared" si="57"/>
        <v/>
      </c>
      <c r="CL74" s="4" t="str">
        <f t="shared" si="57"/>
        <v/>
      </c>
      <c r="CM74" s="4" t="str">
        <f t="shared" si="57"/>
        <v/>
      </c>
      <c r="CN74" s="4" t="str">
        <f t="shared" si="57"/>
        <v/>
      </c>
      <c r="CO74" s="4" t="str">
        <f t="shared" si="57"/>
        <v/>
      </c>
      <c r="CP74" s="4" t="str">
        <f t="shared" si="57"/>
        <v/>
      </c>
      <c r="CQ74" s="4" t="str">
        <f t="shared" si="57"/>
        <v/>
      </c>
      <c r="CR74" s="4" t="str">
        <f t="shared" si="57"/>
        <v/>
      </c>
      <c r="CS74" s="4" t="str">
        <f t="shared" si="57"/>
        <v/>
      </c>
      <c r="CT74" s="4" t="str">
        <f t="shared" si="57"/>
        <v/>
      </c>
      <c r="CU74" s="4" t="str">
        <f t="shared" si="57"/>
        <v/>
      </c>
      <c r="CV74" s="4" t="str">
        <f t="shared" si="58"/>
        <v/>
      </c>
      <c r="CW74" s="4" t="str">
        <f t="shared" si="58"/>
        <v/>
      </c>
      <c r="CX74" s="4" t="str">
        <f t="shared" si="58"/>
        <v/>
      </c>
      <c r="CY74" s="4" t="str">
        <f t="shared" si="58"/>
        <v/>
      </c>
      <c r="CZ74" s="4" t="str">
        <f t="shared" si="58"/>
        <v/>
      </c>
      <c r="DA74" s="4" t="str">
        <f t="shared" si="58"/>
        <v/>
      </c>
      <c r="DB74" s="4" t="str">
        <f t="shared" si="58"/>
        <v/>
      </c>
      <c r="DC74" s="4" t="str">
        <f t="shared" si="58"/>
        <v/>
      </c>
      <c r="DE74" s="35">
        <v>200067</v>
      </c>
      <c r="DF74" s="96"/>
      <c r="DG74" s="73" t="s">
        <v>114</v>
      </c>
      <c r="DH74" s="5">
        <f t="shared" si="81"/>
        <v>36</v>
      </c>
      <c r="DI74" s="24">
        <v>5.03</v>
      </c>
      <c r="DJ74" s="23">
        <f t="shared" si="4"/>
        <v>181.08</v>
      </c>
      <c r="DK74" s="23">
        <f t="shared" si="82"/>
        <v>0</v>
      </c>
      <c r="DL74" s="23">
        <f t="shared" si="83"/>
        <v>0</v>
      </c>
      <c r="DM74" s="23">
        <f t="shared" si="84"/>
        <v>0</v>
      </c>
      <c r="DN74" s="23">
        <f t="shared" si="85"/>
        <v>181.08</v>
      </c>
      <c r="DO74" s="23">
        <f t="shared" si="86"/>
        <v>0</v>
      </c>
      <c r="DP74" s="23" t="str">
        <f t="shared" si="87"/>
        <v/>
      </c>
      <c r="DQ74" s="10">
        <v>0.3</v>
      </c>
      <c r="DR74" s="23">
        <f t="shared" si="88"/>
        <v>0.54324000000000006</v>
      </c>
      <c r="DS74" s="23" t="str">
        <f t="shared" si="89"/>
        <v/>
      </c>
      <c r="DT74" s="23">
        <f t="shared" si="90"/>
        <v>0</v>
      </c>
      <c r="DU74" s="7">
        <v>0.1</v>
      </c>
      <c r="DV74" s="6">
        <f t="shared" si="91"/>
        <v>1.8107999999999999E-2</v>
      </c>
      <c r="DW74" s="5">
        <f t="shared" si="68"/>
        <v>0</v>
      </c>
      <c r="DX74" s="5">
        <f t="shared" si="68"/>
        <v>0</v>
      </c>
      <c r="DY74" s="5">
        <f t="shared" si="68"/>
        <v>0</v>
      </c>
      <c r="DZ74" s="5">
        <f t="shared" si="68"/>
        <v>0</v>
      </c>
      <c r="EA74" s="5">
        <f t="shared" si="68"/>
        <v>0</v>
      </c>
      <c r="EB74" s="5">
        <f t="shared" si="68"/>
        <v>0</v>
      </c>
      <c r="EC74" s="5">
        <f t="shared" si="68"/>
        <v>0</v>
      </c>
      <c r="ED74" s="5">
        <f t="shared" si="68"/>
        <v>0</v>
      </c>
      <c r="EE74" s="5">
        <f t="shared" si="68"/>
        <v>0</v>
      </c>
      <c r="EF74" s="61">
        <f t="shared" si="68"/>
        <v>0</v>
      </c>
      <c r="EG74" s="61">
        <f t="shared" si="68"/>
        <v>0</v>
      </c>
      <c r="EH74" s="61">
        <f t="shared" si="68"/>
        <v>0</v>
      </c>
      <c r="EI74" s="61">
        <f t="shared" si="68"/>
        <v>0</v>
      </c>
      <c r="EJ74" s="61">
        <f t="shared" si="68"/>
        <v>0</v>
      </c>
      <c r="EK74" s="61">
        <f t="shared" si="68"/>
        <v>0</v>
      </c>
      <c r="EL74" s="61">
        <f t="shared" si="68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67"/>
        <v>0</v>
      </c>
      <c r="FC74" s="61">
        <f t="shared" si="67"/>
        <v>0</v>
      </c>
      <c r="FD74" s="61">
        <f t="shared" si="67"/>
        <v>0</v>
      </c>
      <c r="FE74" s="61">
        <f t="shared" si="67"/>
        <v>0</v>
      </c>
      <c r="FF74" s="61">
        <f t="shared" si="67"/>
        <v>0</v>
      </c>
      <c r="FG74" s="61">
        <f t="shared" si="67"/>
        <v>0</v>
      </c>
      <c r="FH74" s="61">
        <f t="shared" si="67"/>
        <v>0</v>
      </c>
      <c r="FI74" s="61">
        <f t="shared" si="67"/>
        <v>0</v>
      </c>
      <c r="FJ74" s="61">
        <f t="shared" si="67"/>
        <v>0</v>
      </c>
      <c r="FK74" s="61">
        <f t="shared" si="67"/>
        <v>0</v>
      </c>
      <c r="FL74" s="61">
        <f t="shared" si="69"/>
        <v>0</v>
      </c>
      <c r="FM74" s="61">
        <f t="shared" si="69"/>
        <v>0</v>
      </c>
      <c r="FN74" s="61">
        <f t="shared" si="69"/>
        <v>0</v>
      </c>
      <c r="FO74" s="61">
        <f t="shared" si="69"/>
        <v>0</v>
      </c>
      <c r="FP74" s="61">
        <f t="shared" si="53"/>
        <v>0</v>
      </c>
      <c r="FQ74" s="61">
        <f t="shared" si="53"/>
        <v>0</v>
      </c>
      <c r="FR74" s="61">
        <f t="shared" si="53"/>
        <v>0</v>
      </c>
      <c r="FS74" s="61">
        <f t="shared" si="53"/>
        <v>0</v>
      </c>
      <c r="FT74" s="4">
        <f t="shared" si="95"/>
        <v>0</v>
      </c>
      <c r="FU74" s="4" t="str">
        <f t="shared" si="95"/>
        <v/>
      </c>
      <c r="FV74" s="4" t="str">
        <f t="shared" si="95"/>
        <v/>
      </c>
      <c r="FW74" s="4">
        <f t="shared" si="93"/>
        <v>0</v>
      </c>
      <c r="FX74" s="4">
        <f t="shared" si="93"/>
        <v>0</v>
      </c>
      <c r="FY74" s="4" t="str">
        <f t="shared" si="93"/>
        <v/>
      </c>
      <c r="FZ74" s="4" t="str">
        <f t="shared" si="93"/>
        <v/>
      </c>
      <c r="GA74" s="4">
        <f t="shared" si="93"/>
        <v>0</v>
      </c>
      <c r="GB74" s="4">
        <f t="shared" si="93"/>
        <v>0</v>
      </c>
      <c r="GC74" s="4" t="str">
        <f t="shared" si="93"/>
        <v/>
      </c>
      <c r="GD74" s="4" t="str">
        <f t="shared" si="93"/>
        <v/>
      </c>
      <c r="GE74" s="4" t="str">
        <f t="shared" si="93"/>
        <v/>
      </c>
      <c r="GF74" s="4" t="str">
        <f t="shared" si="93"/>
        <v/>
      </c>
      <c r="GG74" s="4" t="str">
        <f t="shared" si="93"/>
        <v/>
      </c>
      <c r="GH74" s="4" t="str">
        <f t="shared" si="64"/>
        <v/>
      </c>
      <c r="GI74" s="4" t="str">
        <f t="shared" si="64"/>
        <v/>
      </c>
      <c r="GJ74" s="4" t="str">
        <f t="shared" si="62"/>
        <v/>
      </c>
      <c r="GK74" s="4" t="str">
        <f t="shared" si="62"/>
        <v/>
      </c>
      <c r="GL74" s="4" t="str">
        <f t="shared" si="62"/>
        <v/>
      </c>
      <c r="GM74" s="4" t="str">
        <f t="shared" si="59"/>
        <v/>
      </c>
      <c r="GN74" s="4" t="str">
        <f t="shared" si="59"/>
        <v/>
      </c>
      <c r="GO74" s="4" t="str">
        <f t="shared" si="59"/>
        <v/>
      </c>
      <c r="GP74" s="4" t="str">
        <f t="shared" si="59"/>
        <v/>
      </c>
      <c r="GQ74" s="4" t="str">
        <f t="shared" si="59"/>
        <v/>
      </c>
      <c r="GR74" s="4" t="str">
        <f t="shared" si="59"/>
        <v/>
      </c>
      <c r="GS74" s="4" t="str">
        <f t="shared" si="59"/>
        <v/>
      </c>
      <c r="GT74" s="4" t="str">
        <f t="shared" si="59"/>
        <v/>
      </c>
      <c r="GU74" s="4" t="str">
        <f t="shared" si="59"/>
        <v/>
      </c>
      <c r="GV74" s="4" t="str">
        <f t="shared" si="59"/>
        <v/>
      </c>
      <c r="GW74" s="4" t="str">
        <f t="shared" si="59"/>
        <v/>
      </c>
      <c r="GX74" s="4" t="str">
        <f t="shared" si="59"/>
        <v/>
      </c>
      <c r="GY74" s="4" t="str">
        <f t="shared" si="59"/>
        <v/>
      </c>
      <c r="GZ74" s="4" t="str">
        <f t="shared" si="60"/>
        <v/>
      </c>
      <c r="HA74" s="4" t="str">
        <f t="shared" si="60"/>
        <v/>
      </c>
      <c r="HB74" s="4" t="str">
        <f t="shared" si="60"/>
        <v/>
      </c>
      <c r="HC74" s="4" t="str">
        <f t="shared" si="60"/>
        <v/>
      </c>
      <c r="HD74" s="4" t="str">
        <f t="shared" si="60"/>
        <v/>
      </c>
      <c r="HE74" s="4" t="str">
        <f t="shared" si="60"/>
        <v/>
      </c>
      <c r="HF74" s="4" t="str">
        <f t="shared" si="60"/>
        <v/>
      </c>
      <c r="HG74" s="4" t="str">
        <f t="shared" si="60"/>
        <v/>
      </c>
    </row>
    <row r="75" spans="1:215" s="1" customFormat="1" ht="15" hidden="1" customHeight="1">
      <c r="A75" s="35">
        <v>201404</v>
      </c>
      <c r="B75" s="97"/>
      <c r="C75" s="73" t="s">
        <v>166</v>
      </c>
      <c r="D75" s="5"/>
      <c r="E75" s="22">
        <v>5.03</v>
      </c>
      <c r="F75" s="23">
        <f t="shared" si="0"/>
        <v>0</v>
      </c>
      <c r="G75" s="23"/>
      <c r="H75" s="23">
        <f t="shared" si="72"/>
        <v>0</v>
      </c>
      <c r="I75" s="23">
        <f t="shared" si="73"/>
        <v>0</v>
      </c>
      <c r="J75" s="23">
        <f t="shared" si="74"/>
        <v>0</v>
      </c>
      <c r="K75" s="23" t="str">
        <f t="shared" si="75"/>
        <v>0</v>
      </c>
      <c r="L75" s="23" t="str">
        <f t="shared" si="76"/>
        <v>0</v>
      </c>
      <c r="M75" s="10">
        <v>0.3</v>
      </c>
      <c r="N75" s="23">
        <f t="shared" si="77"/>
        <v>0</v>
      </c>
      <c r="O75" s="23">
        <f t="shared" si="78"/>
        <v>0.3</v>
      </c>
      <c r="P75" s="23" t="str">
        <f t="shared" si="79"/>
        <v/>
      </c>
      <c r="Q75" s="7">
        <v>0.1</v>
      </c>
      <c r="R75" s="6">
        <f t="shared" si="80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4"/>
        <v/>
      </c>
      <c r="BQ75" s="4" t="str">
        <f t="shared" si="94"/>
        <v/>
      </c>
      <c r="BR75" s="4" t="str">
        <f t="shared" si="94"/>
        <v/>
      </c>
      <c r="BS75" s="4">
        <f t="shared" si="92"/>
        <v>0</v>
      </c>
      <c r="BT75" s="4" t="str">
        <f t="shared" si="92"/>
        <v/>
      </c>
      <c r="BU75" s="4">
        <f t="shared" si="92"/>
        <v>0</v>
      </c>
      <c r="BV75" s="4" t="str">
        <f t="shared" si="92"/>
        <v/>
      </c>
      <c r="BW75" s="4">
        <f t="shared" si="92"/>
        <v>0</v>
      </c>
      <c r="BX75" s="4" t="str">
        <f t="shared" si="92"/>
        <v/>
      </c>
      <c r="BY75" s="4" t="str">
        <f t="shared" si="92"/>
        <v/>
      </c>
      <c r="BZ75" s="4" t="str">
        <f t="shared" si="92"/>
        <v/>
      </c>
      <c r="CA75" s="4" t="str">
        <f t="shared" si="92"/>
        <v/>
      </c>
      <c r="CB75" s="4" t="str">
        <f t="shared" si="92"/>
        <v/>
      </c>
      <c r="CC75" s="4" t="str">
        <f t="shared" si="92"/>
        <v/>
      </c>
      <c r="CD75" s="4" t="str">
        <f t="shared" si="63"/>
        <v/>
      </c>
      <c r="CE75" s="4" t="str">
        <f t="shared" si="63"/>
        <v/>
      </c>
      <c r="CF75" s="4" t="str">
        <f t="shared" si="61"/>
        <v/>
      </c>
      <c r="CG75" s="4" t="str">
        <f t="shared" si="61"/>
        <v/>
      </c>
      <c r="CH75" s="4" t="str">
        <f t="shared" si="61"/>
        <v/>
      </c>
      <c r="CI75" s="4" t="str">
        <f t="shared" si="57"/>
        <v/>
      </c>
      <c r="CJ75" s="4" t="str">
        <f t="shared" si="57"/>
        <v/>
      </c>
      <c r="CK75" s="4" t="str">
        <f t="shared" si="57"/>
        <v/>
      </c>
      <c r="CL75" s="4" t="str">
        <f t="shared" si="57"/>
        <v/>
      </c>
      <c r="CM75" s="4" t="str">
        <f t="shared" si="57"/>
        <v/>
      </c>
      <c r="CN75" s="4" t="str">
        <f t="shared" si="57"/>
        <v/>
      </c>
      <c r="CO75" s="4" t="str">
        <f t="shared" si="57"/>
        <v/>
      </c>
      <c r="CP75" s="4" t="str">
        <f t="shared" si="57"/>
        <v/>
      </c>
      <c r="CQ75" s="4" t="str">
        <f t="shared" si="57"/>
        <v/>
      </c>
      <c r="CR75" s="4" t="str">
        <f t="shared" si="57"/>
        <v/>
      </c>
      <c r="CS75" s="4" t="str">
        <f t="shared" si="57"/>
        <v/>
      </c>
      <c r="CT75" s="4" t="str">
        <f t="shared" si="57"/>
        <v/>
      </c>
      <c r="CU75" s="4" t="str">
        <f t="shared" si="57"/>
        <v/>
      </c>
      <c r="CV75" s="4" t="str">
        <f t="shared" si="58"/>
        <v/>
      </c>
      <c r="CW75" s="4" t="str">
        <f t="shared" si="58"/>
        <v/>
      </c>
      <c r="CX75" s="4" t="str">
        <f t="shared" si="58"/>
        <v/>
      </c>
      <c r="CY75" s="4" t="str">
        <f t="shared" si="58"/>
        <v/>
      </c>
      <c r="CZ75" s="4" t="str">
        <f t="shared" si="58"/>
        <v/>
      </c>
      <c r="DA75" s="4" t="str">
        <f t="shared" si="58"/>
        <v/>
      </c>
      <c r="DB75" s="4" t="str">
        <f t="shared" si="58"/>
        <v/>
      </c>
      <c r="DC75" s="4" t="str">
        <f t="shared" si="58"/>
        <v/>
      </c>
      <c r="DE75" s="35">
        <v>201404</v>
      </c>
      <c r="DF75" s="97"/>
      <c r="DG75" s="73" t="s">
        <v>166</v>
      </c>
      <c r="DH75" s="5">
        <f t="shared" si="81"/>
        <v>0</v>
      </c>
      <c r="DI75" s="24">
        <v>5.03</v>
      </c>
      <c r="DJ75" s="23">
        <f t="shared" si="4"/>
        <v>0</v>
      </c>
      <c r="DK75" s="23">
        <f t="shared" si="82"/>
        <v>0</v>
      </c>
      <c r="DL75" s="23">
        <f t="shared" si="83"/>
        <v>0</v>
      </c>
      <c r="DM75" s="23">
        <f t="shared" si="84"/>
        <v>0</v>
      </c>
      <c r="DN75" s="23">
        <f t="shared" si="85"/>
        <v>0</v>
      </c>
      <c r="DO75" s="23" t="str">
        <f t="shared" si="86"/>
        <v/>
      </c>
      <c r="DP75" s="23" t="str">
        <f t="shared" si="87"/>
        <v/>
      </c>
      <c r="DQ75" s="10">
        <v>0.3</v>
      </c>
      <c r="DR75" s="23">
        <f t="shared" si="88"/>
        <v>0</v>
      </c>
      <c r="DS75" s="23" t="str">
        <f t="shared" si="89"/>
        <v/>
      </c>
      <c r="DT75" s="23" t="str">
        <f t="shared" si="90"/>
        <v/>
      </c>
      <c r="DU75" s="7">
        <v>0.1</v>
      </c>
      <c r="DV75" s="6">
        <f t="shared" si="91"/>
        <v>0</v>
      </c>
      <c r="DW75" s="5">
        <f t="shared" ref="DW75:EL90" si="96">S75+S279</f>
        <v>0</v>
      </c>
      <c r="DX75" s="5">
        <f t="shared" si="96"/>
        <v>0</v>
      </c>
      <c r="DY75" s="5">
        <f t="shared" si="96"/>
        <v>0</v>
      </c>
      <c r="DZ75" s="5">
        <f t="shared" si="96"/>
        <v>0</v>
      </c>
      <c r="EA75" s="5">
        <f t="shared" si="96"/>
        <v>0</v>
      </c>
      <c r="EB75" s="5">
        <f t="shared" si="96"/>
        <v>0</v>
      </c>
      <c r="EC75" s="5">
        <f t="shared" si="96"/>
        <v>0</v>
      </c>
      <c r="ED75" s="5">
        <f t="shared" si="96"/>
        <v>0</v>
      </c>
      <c r="EE75" s="5">
        <f t="shared" si="96"/>
        <v>0</v>
      </c>
      <c r="EF75" s="61">
        <f t="shared" si="96"/>
        <v>0</v>
      </c>
      <c r="EG75" s="61">
        <f t="shared" si="96"/>
        <v>0</v>
      </c>
      <c r="EH75" s="61">
        <f t="shared" si="96"/>
        <v>0</v>
      </c>
      <c r="EI75" s="61">
        <f t="shared" si="96"/>
        <v>0</v>
      </c>
      <c r="EJ75" s="61">
        <f t="shared" si="96"/>
        <v>0</v>
      </c>
      <c r="EK75" s="61">
        <f t="shared" si="96"/>
        <v>0</v>
      </c>
      <c r="EL75" s="61">
        <f t="shared" si="96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67"/>
        <v>0</v>
      </c>
      <c r="FC75" s="61">
        <f t="shared" si="67"/>
        <v>0</v>
      </c>
      <c r="FD75" s="61">
        <f t="shared" si="67"/>
        <v>0</v>
      </c>
      <c r="FE75" s="61">
        <f t="shared" si="67"/>
        <v>0</v>
      </c>
      <c r="FF75" s="61">
        <f t="shared" si="67"/>
        <v>0</v>
      </c>
      <c r="FG75" s="61">
        <f t="shared" si="67"/>
        <v>0</v>
      </c>
      <c r="FH75" s="61">
        <f t="shared" si="67"/>
        <v>0</v>
      </c>
      <c r="FI75" s="61">
        <f t="shared" si="67"/>
        <v>0</v>
      </c>
      <c r="FJ75" s="61">
        <f t="shared" si="67"/>
        <v>0</v>
      </c>
      <c r="FK75" s="61">
        <f t="shared" si="67"/>
        <v>0</v>
      </c>
      <c r="FL75" s="61">
        <f t="shared" si="69"/>
        <v>0</v>
      </c>
      <c r="FM75" s="61">
        <f t="shared" si="69"/>
        <v>0</v>
      </c>
      <c r="FN75" s="61">
        <f t="shared" si="69"/>
        <v>0</v>
      </c>
      <c r="FO75" s="61">
        <f t="shared" si="69"/>
        <v>0</v>
      </c>
      <c r="FP75" s="61">
        <f t="shared" si="53"/>
        <v>0</v>
      </c>
      <c r="FQ75" s="61">
        <f t="shared" si="53"/>
        <v>0</v>
      </c>
      <c r="FR75" s="61">
        <f t="shared" si="53"/>
        <v>0</v>
      </c>
      <c r="FS75" s="61">
        <f t="shared" si="53"/>
        <v>0</v>
      </c>
      <c r="FT75" s="4" t="str">
        <f t="shared" si="95"/>
        <v/>
      </c>
      <c r="FU75" s="4" t="str">
        <f t="shared" si="95"/>
        <v/>
      </c>
      <c r="FV75" s="4" t="str">
        <f t="shared" si="95"/>
        <v/>
      </c>
      <c r="FW75" s="4">
        <f t="shared" si="93"/>
        <v>0</v>
      </c>
      <c r="FX75" s="4" t="str">
        <f t="shared" si="93"/>
        <v/>
      </c>
      <c r="FY75" s="4" t="str">
        <f t="shared" si="93"/>
        <v/>
      </c>
      <c r="FZ75" s="4" t="str">
        <f t="shared" si="93"/>
        <v/>
      </c>
      <c r="GA75" s="4">
        <f t="shared" si="93"/>
        <v>0</v>
      </c>
      <c r="GB75" s="4" t="str">
        <f t="shared" si="93"/>
        <v/>
      </c>
      <c r="GC75" s="4" t="str">
        <f t="shared" si="93"/>
        <v/>
      </c>
      <c r="GD75" s="4" t="str">
        <f t="shared" si="93"/>
        <v/>
      </c>
      <c r="GE75" s="4" t="str">
        <f t="shared" si="93"/>
        <v/>
      </c>
      <c r="GF75" s="4" t="str">
        <f t="shared" si="93"/>
        <v/>
      </c>
      <c r="GG75" s="4" t="str">
        <f t="shared" si="93"/>
        <v/>
      </c>
      <c r="GH75" s="4" t="str">
        <f t="shared" si="64"/>
        <v/>
      </c>
      <c r="GI75" s="4" t="str">
        <f t="shared" si="64"/>
        <v/>
      </c>
      <c r="GJ75" s="4" t="str">
        <f t="shared" si="62"/>
        <v/>
      </c>
      <c r="GK75" s="4" t="str">
        <f t="shared" si="62"/>
        <v/>
      </c>
      <c r="GL75" s="4" t="str">
        <f t="shared" si="62"/>
        <v/>
      </c>
      <c r="GM75" s="4" t="str">
        <f t="shared" si="59"/>
        <v/>
      </c>
      <c r="GN75" s="4" t="str">
        <f t="shared" si="59"/>
        <v/>
      </c>
      <c r="GO75" s="4" t="str">
        <f t="shared" si="59"/>
        <v/>
      </c>
      <c r="GP75" s="4" t="str">
        <f t="shared" si="59"/>
        <v/>
      </c>
      <c r="GQ75" s="4" t="str">
        <f t="shared" si="59"/>
        <v/>
      </c>
      <c r="GR75" s="4" t="str">
        <f t="shared" si="59"/>
        <v/>
      </c>
      <c r="GS75" s="4" t="str">
        <f t="shared" si="59"/>
        <v/>
      </c>
      <c r="GT75" s="4" t="str">
        <f t="shared" si="59"/>
        <v/>
      </c>
      <c r="GU75" s="4" t="str">
        <f t="shared" si="59"/>
        <v/>
      </c>
      <c r="GV75" s="4" t="str">
        <f t="shared" si="59"/>
        <v/>
      </c>
      <c r="GW75" s="4" t="str">
        <f t="shared" si="59"/>
        <v/>
      </c>
      <c r="GX75" s="4" t="str">
        <f t="shared" si="59"/>
        <v/>
      </c>
      <c r="GY75" s="4" t="str">
        <f t="shared" si="59"/>
        <v/>
      </c>
      <c r="GZ75" s="4" t="str">
        <f t="shared" si="60"/>
        <v/>
      </c>
      <c r="HA75" s="4" t="str">
        <f t="shared" si="60"/>
        <v/>
      </c>
      <c r="HB75" s="4" t="str">
        <f t="shared" si="60"/>
        <v/>
      </c>
      <c r="HC75" s="4" t="str">
        <f t="shared" si="60"/>
        <v/>
      </c>
      <c r="HD75" s="4" t="str">
        <f t="shared" si="60"/>
        <v/>
      </c>
      <c r="HE75" s="4" t="str">
        <f t="shared" si="60"/>
        <v/>
      </c>
      <c r="HF75" s="4" t="str">
        <f t="shared" si="60"/>
        <v/>
      </c>
      <c r="HG75" s="4" t="str">
        <f t="shared" si="60"/>
        <v/>
      </c>
    </row>
    <row r="76" spans="1:215" s="1" customFormat="1" ht="15" hidden="1" customHeight="1">
      <c r="A76" s="35">
        <v>200058</v>
      </c>
      <c r="B76" s="73" t="s">
        <v>173</v>
      </c>
      <c r="C76" s="28" t="s">
        <v>113</v>
      </c>
      <c r="D76" s="5"/>
      <c r="E76" s="22">
        <v>5.03</v>
      </c>
      <c r="F76" s="23">
        <f t="shared" si="0"/>
        <v>0</v>
      </c>
      <c r="G76" s="23"/>
      <c r="H76" s="23">
        <f t="shared" si="72"/>
        <v>0</v>
      </c>
      <c r="I76" s="23">
        <f t="shared" si="73"/>
        <v>0</v>
      </c>
      <c r="J76" s="23">
        <f t="shared" si="74"/>
        <v>0</v>
      </c>
      <c r="K76" s="23" t="str">
        <f t="shared" si="75"/>
        <v>0</v>
      </c>
      <c r="L76" s="23" t="str">
        <f t="shared" si="76"/>
        <v>0</v>
      </c>
      <c r="M76" s="10">
        <v>0.5</v>
      </c>
      <c r="N76" s="23">
        <f t="shared" si="77"/>
        <v>0</v>
      </c>
      <c r="O76" s="23">
        <f t="shared" si="78"/>
        <v>0.5</v>
      </c>
      <c r="P76" s="23" t="str">
        <f t="shared" si="79"/>
        <v/>
      </c>
      <c r="Q76" s="7">
        <v>0.1</v>
      </c>
      <c r="R76" s="6">
        <f t="shared" si="80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94"/>
        <v/>
      </c>
      <c r="BQ76" s="4" t="str">
        <f t="shared" si="94"/>
        <v/>
      </c>
      <c r="BR76" s="4" t="str">
        <f t="shared" si="94"/>
        <v/>
      </c>
      <c r="BS76" s="4">
        <f t="shared" si="92"/>
        <v>0</v>
      </c>
      <c r="BT76" s="4" t="str">
        <f t="shared" si="92"/>
        <v/>
      </c>
      <c r="BU76" s="4">
        <f t="shared" si="92"/>
        <v>0</v>
      </c>
      <c r="BV76" s="4" t="str">
        <f t="shared" si="92"/>
        <v/>
      </c>
      <c r="BW76" s="4">
        <f t="shared" si="92"/>
        <v>0</v>
      </c>
      <c r="BX76" s="4" t="str">
        <f t="shared" si="92"/>
        <v/>
      </c>
      <c r="BY76" s="4" t="str">
        <f t="shared" si="92"/>
        <v/>
      </c>
      <c r="BZ76" s="4" t="str">
        <f t="shared" si="92"/>
        <v/>
      </c>
      <c r="CA76" s="4" t="str">
        <f t="shared" si="92"/>
        <v/>
      </c>
      <c r="CB76" s="4" t="str">
        <f t="shared" si="92"/>
        <v/>
      </c>
      <c r="CC76" s="4" t="str">
        <f t="shared" si="92"/>
        <v/>
      </c>
      <c r="CD76" s="4" t="str">
        <f t="shared" si="63"/>
        <v/>
      </c>
      <c r="CE76" s="4" t="str">
        <f t="shared" si="63"/>
        <v/>
      </c>
      <c r="CF76" s="4" t="str">
        <f t="shared" si="61"/>
        <v/>
      </c>
      <c r="CG76" s="4" t="str">
        <f t="shared" si="61"/>
        <v/>
      </c>
      <c r="CH76" s="4" t="str">
        <f t="shared" si="61"/>
        <v/>
      </c>
      <c r="CI76" s="4" t="str">
        <f t="shared" si="57"/>
        <v/>
      </c>
      <c r="CJ76" s="4" t="str">
        <f t="shared" si="57"/>
        <v/>
      </c>
      <c r="CK76" s="4" t="str">
        <f t="shared" si="57"/>
        <v/>
      </c>
      <c r="CL76" s="4" t="str">
        <f t="shared" si="57"/>
        <v/>
      </c>
      <c r="CM76" s="4" t="str">
        <f t="shared" si="57"/>
        <v/>
      </c>
      <c r="CN76" s="4" t="str">
        <f t="shared" si="57"/>
        <v/>
      </c>
      <c r="CO76" s="4" t="str">
        <f t="shared" si="57"/>
        <v/>
      </c>
      <c r="CP76" s="4" t="str">
        <f t="shared" si="57"/>
        <v/>
      </c>
      <c r="CQ76" s="4" t="str">
        <f t="shared" si="57"/>
        <v/>
      </c>
      <c r="CR76" s="4" t="str">
        <f t="shared" si="57"/>
        <v/>
      </c>
      <c r="CS76" s="4" t="str">
        <f t="shared" si="57"/>
        <v/>
      </c>
      <c r="CT76" s="4" t="str">
        <f t="shared" si="57"/>
        <v/>
      </c>
      <c r="CU76" s="4" t="str">
        <f t="shared" si="57"/>
        <v/>
      </c>
      <c r="CV76" s="4" t="str">
        <f t="shared" si="58"/>
        <v/>
      </c>
      <c r="CW76" s="4" t="str">
        <f t="shared" si="58"/>
        <v/>
      </c>
      <c r="CX76" s="4" t="str">
        <f t="shared" si="58"/>
        <v/>
      </c>
      <c r="CY76" s="4" t="str">
        <f t="shared" si="58"/>
        <v/>
      </c>
      <c r="CZ76" s="4" t="str">
        <f t="shared" si="58"/>
        <v/>
      </c>
      <c r="DA76" s="4" t="str">
        <f t="shared" si="58"/>
        <v/>
      </c>
      <c r="DB76" s="4" t="str">
        <f t="shared" si="58"/>
        <v/>
      </c>
      <c r="DC76" s="4" t="str">
        <f t="shared" si="58"/>
        <v/>
      </c>
      <c r="DE76" s="35">
        <v>200058</v>
      </c>
      <c r="DF76" s="73" t="s">
        <v>173</v>
      </c>
      <c r="DG76" s="28" t="s">
        <v>113</v>
      </c>
      <c r="DH76" s="5">
        <f t="shared" si="81"/>
        <v>0</v>
      </c>
      <c r="DI76" s="24">
        <v>5.03</v>
      </c>
      <c r="DJ76" s="23">
        <f t="shared" si="4"/>
        <v>0</v>
      </c>
      <c r="DK76" s="23">
        <f t="shared" si="82"/>
        <v>0</v>
      </c>
      <c r="DL76" s="23">
        <f t="shared" si="83"/>
        <v>0</v>
      </c>
      <c r="DM76" s="23">
        <f t="shared" si="84"/>
        <v>0</v>
      </c>
      <c r="DN76" s="23">
        <f t="shared" si="85"/>
        <v>0</v>
      </c>
      <c r="DO76" s="23" t="str">
        <f t="shared" si="86"/>
        <v/>
      </c>
      <c r="DP76" s="23" t="str">
        <f t="shared" si="87"/>
        <v/>
      </c>
      <c r="DQ76" s="10">
        <v>0.5</v>
      </c>
      <c r="DR76" s="23">
        <f t="shared" si="88"/>
        <v>0</v>
      </c>
      <c r="DS76" s="23" t="str">
        <f t="shared" si="89"/>
        <v/>
      </c>
      <c r="DT76" s="23" t="str">
        <f t="shared" si="90"/>
        <v/>
      </c>
      <c r="DU76" s="7">
        <v>0.1</v>
      </c>
      <c r="DV76" s="6">
        <f t="shared" si="91"/>
        <v>0</v>
      </c>
      <c r="DW76" s="5">
        <f t="shared" si="96"/>
        <v>0</v>
      </c>
      <c r="DX76" s="5">
        <f t="shared" si="96"/>
        <v>0</v>
      </c>
      <c r="DY76" s="5">
        <f t="shared" si="96"/>
        <v>0</v>
      </c>
      <c r="DZ76" s="5">
        <f t="shared" si="96"/>
        <v>0</v>
      </c>
      <c r="EA76" s="5">
        <f t="shared" si="96"/>
        <v>0</v>
      </c>
      <c r="EB76" s="5">
        <f t="shared" si="96"/>
        <v>0</v>
      </c>
      <c r="EC76" s="5">
        <f t="shared" si="96"/>
        <v>0</v>
      </c>
      <c r="ED76" s="5">
        <f t="shared" si="96"/>
        <v>0</v>
      </c>
      <c r="EE76" s="5">
        <f t="shared" si="96"/>
        <v>0</v>
      </c>
      <c r="EF76" s="61">
        <f t="shared" si="96"/>
        <v>0</v>
      </c>
      <c r="EG76" s="61">
        <f t="shared" si="96"/>
        <v>0</v>
      </c>
      <c r="EH76" s="61">
        <f t="shared" si="96"/>
        <v>0</v>
      </c>
      <c r="EI76" s="61">
        <f t="shared" si="96"/>
        <v>0</v>
      </c>
      <c r="EJ76" s="61">
        <f t="shared" si="96"/>
        <v>0</v>
      </c>
      <c r="EK76" s="61">
        <f t="shared" si="96"/>
        <v>0</v>
      </c>
      <c r="EL76" s="61">
        <f t="shared" si="96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67"/>
        <v>0</v>
      </c>
      <c r="FC76" s="61">
        <f t="shared" si="67"/>
        <v>0</v>
      </c>
      <c r="FD76" s="61">
        <f t="shared" si="67"/>
        <v>0</v>
      </c>
      <c r="FE76" s="61">
        <f t="shared" si="67"/>
        <v>0</v>
      </c>
      <c r="FF76" s="61">
        <f t="shared" si="67"/>
        <v>0</v>
      </c>
      <c r="FG76" s="61">
        <f t="shared" si="67"/>
        <v>0</v>
      </c>
      <c r="FH76" s="61">
        <f t="shared" si="67"/>
        <v>0</v>
      </c>
      <c r="FI76" s="61">
        <f t="shared" si="67"/>
        <v>0</v>
      </c>
      <c r="FJ76" s="61">
        <f t="shared" si="67"/>
        <v>0</v>
      </c>
      <c r="FK76" s="61">
        <f t="shared" si="67"/>
        <v>0</v>
      </c>
      <c r="FL76" s="61">
        <f t="shared" si="69"/>
        <v>0</v>
      </c>
      <c r="FM76" s="61">
        <f t="shared" si="69"/>
        <v>0</v>
      </c>
      <c r="FN76" s="61">
        <f t="shared" si="69"/>
        <v>0</v>
      </c>
      <c r="FO76" s="61">
        <f t="shared" si="69"/>
        <v>0</v>
      </c>
      <c r="FP76" s="61">
        <f t="shared" si="53"/>
        <v>0</v>
      </c>
      <c r="FQ76" s="61">
        <f t="shared" si="53"/>
        <v>0</v>
      </c>
      <c r="FR76" s="61">
        <f t="shared" si="53"/>
        <v>0</v>
      </c>
      <c r="FS76" s="61">
        <f t="shared" si="53"/>
        <v>0</v>
      </c>
      <c r="FT76" s="4" t="str">
        <f t="shared" si="95"/>
        <v/>
      </c>
      <c r="FU76" s="4" t="str">
        <f t="shared" si="95"/>
        <v/>
      </c>
      <c r="FV76" s="4" t="str">
        <f t="shared" si="95"/>
        <v/>
      </c>
      <c r="FW76" s="4">
        <f t="shared" si="93"/>
        <v>0</v>
      </c>
      <c r="FX76" s="4" t="str">
        <f t="shared" si="93"/>
        <v/>
      </c>
      <c r="FY76" s="4" t="str">
        <f t="shared" si="93"/>
        <v/>
      </c>
      <c r="FZ76" s="4" t="str">
        <f t="shared" si="93"/>
        <v/>
      </c>
      <c r="GA76" s="4">
        <f t="shared" si="93"/>
        <v>0</v>
      </c>
      <c r="GB76" s="4" t="str">
        <f t="shared" si="93"/>
        <v/>
      </c>
      <c r="GC76" s="4" t="str">
        <f t="shared" si="93"/>
        <v/>
      </c>
      <c r="GD76" s="4" t="str">
        <f t="shared" si="93"/>
        <v/>
      </c>
      <c r="GE76" s="4" t="str">
        <f t="shared" si="93"/>
        <v/>
      </c>
      <c r="GF76" s="4" t="str">
        <f t="shared" si="93"/>
        <v/>
      </c>
      <c r="GG76" s="4" t="str">
        <f t="shared" si="93"/>
        <v/>
      </c>
      <c r="GH76" s="4" t="str">
        <f t="shared" si="64"/>
        <v/>
      </c>
      <c r="GI76" s="4" t="str">
        <f t="shared" si="64"/>
        <v/>
      </c>
      <c r="GJ76" s="4" t="str">
        <f t="shared" si="62"/>
        <v/>
      </c>
      <c r="GK76" s="4" t="str">
        <f t="shared" si="62"/>
        <v/>
      </c>
      <c r="GL76" s="4" t="str">
        <f t="shared" si="62"/>
        <v/>
      </c>
      <c r="GM76" s="4" t="str">
        <f t="shared" si="59"/>
        <v/>
      </c>
      <c r="GN76" s="4" t="str">
        <f t="shared" si="59"/>
        <v/>
      </c>
      <c r="GO76" s="4" t="str">
        <f t="shared" si="59"/>
        <v/>
      </c>
      <c r="GP76" s="4" t="str">
        <f t="shared" si="59"/>
        <v/>
      </c>
      <c r="GQ76" s="4" t="str">
        <f t="shared" si="59"/>
        <v/>
      </c>
      <c r="GR76" s="4" t="str">
        <f t="shared" si="59"/>
        <v/>
      </c>
      <c r="GS76" s="4" t="str">
        <f t="shared" si="59"/>
        <v/>
      </c>
      <c r="GT76" s="4" t="str">
        <f t="shared" si="59"/>
        <v/>
      </c>
      <c r="GU76" s="4" t="str">
        <f t="shared" si="59"/>
        <v/>
      </c>
      <c r="GV76" s="4" t="str">
        <f t="shared" si="59"/>
        <v/>
      </c>
      <c r="GW76" s="4" t="str">
        <f t="shared" si="59"/>
        <v/>
      </c>
      <c r="GX76" s="4" t="str">
        <f t="shared" si="59"/>
        <v/>
      </c>
      <c r="GY76" s="4" t="str">
        <f t="shared" si="59"/>
        <v/>
      </c>
      <c r="GZ76" s="4" t="str">
        <f t="shared" si="60"/>
        <v/>
      </c>
      <c r="HA76" s="4" t="str">
        <f t="shared" si="60"/>
        <v/>
      </c>
      <c r="HB76" s="4" t="str">
        <f t="shared" si="60"/>
        <v/>
      </c>
      <c r="HC76" s="4" t="str">
        <f t="shared" si="60"/>
        <v/>
      </c>
      <c r="HD76" s="4" t="str">
        <f t="shared" si="60"/>
        <v/>
      </c>
      <c r="HE76" s="4" t="str">
        <f t="shared" si="60"/>
        <v/>
      </c>
      <c r="HF76" s="4" t="str">
        <f t="shared" si="60"/>
        <v/>
      </c>
      <c r="HG76" s="4" t="str">
        <f t="shared" si="60"/>
        <v/>
      </c>
    </row>
    <row r="77" spans="1:215" s="1" customFormat="1" ht="15" hidden="1" customHeight="1">
      <c r="A77" s="35">
        <v>200064</v>
      </c>
      <c r="B77" s="41" t="s">
        <v>174</v>
      </c>
      <c r="C77" s="28" t="s">
        <v>122</v>
      </c>
      <c r="D77" s="5"/>
      <c r="E77" s="22">
        <v>5.03</v>
      </c>
      <c r="F77" s="23">
        <f t="shared" si="0"/>
        <v>0</v>
      </c>
      <c r="G77" s="23"/>
      <c r="H77" s="23">
        <f t="shared" si="72"/>
        <v>0</v>
      </c>
      <c r="I77" s="23">
        <f t="shared" si="73"/>
        <v>0</v>
      </c>
      <c r="J77" s="23">
        <f t="shared" si="74"/>
        <v>0</v>
      </c>
      <c r="K77" s="23" t="str">
        <f t="shared" si="75"/>
        <v>0</v>
      </c>
      <c r="L77" s="23" t="str">
        <f t="shared" si="76"/>
        <v>0</v>
      </c>
      <c r="M77" s="10">
        <v>0.4</v>
      </c>
      <c r="N77" s="23">
        <f t="shared" si="77"/>
        <v>0</v>
      </c>
      <c r="O77" s="23">
        <f t="shared" si="78"/>
        <v>0.4</v>
      </c>
      <c r="P77" s="23" t="str">
        <f t="shared" si="79"/>
        <v/>
      </c>
      <c r="Q77" s="7">
        <v>0.1</v>
      </c>
      <c r="R77" s="6">
        <f t="shared" si="80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4"/>
        <v/>
      </c>
      <c r="BQ77" s="4" t="str">
        <f t="shared" si="94"/>
        <v/>
      </c>
      <c r="BR77" s="4" t="str">
        <f t="shared" si="94"/>
        <v/>
      </c>
      <c r="BS77" s="4">
        <f t="shared" si="92"/>
        <v>0</v>
      </c>
      <c r="BT77" s="4" t="str">
        <f t="shared" si="92"/>
        <v/>
      </c>
      <c r="BU77" s="4">
        <f t="shared" si="92"/>
        <v>0</v>
      </c>
      <c r="BV77" s="4" t="str">
        <f t="shared" si="92"/>
        <v/>
      </c>
      <c r="BW77" s="4">
        <f t="shared" si="92"/>
        <v>0</v>
      </c>
      <c r="BX77" s="4" t="str">
        <f t="shared" si="92"/>
        <v/>
      </c>
      <c r="BY77" s="4" t="str">
        <f t="shared" si="92"/>
        <v/>
      </c>
      <c r="BZ77" s="4" t="str">
        <f t="shared" si="92"/>
        <v/>
      </c>
      <c r="CA77" s="4" t="str">
        <f t="shared" si="92"/>
        <v/>
      </c>
      <c r="CB77" s="4" t="str">
        <f t="shared" si="92"/>
        <v/>
      </c>
      <c r="CC77" s="4" t="str">
        <f t="shared" si="92"/>
        <v/>
      </c>
      <c r="CD77" s="4" t="str">
        <f t="shared" si="63"/>
        <v/>
      </c>
      <c r="CE77" s="4" t="str">
        <f t="shared" si="63"/>
        <v/>
      </c>
      <c r="CF77" s="4" t="str">
        <f t="shared" si="61"/>
        <v/>
      </c>
      <c r="CG77" s="4" t="str">
        <f t="shared" si="61"/>
        <v/>
      </c>
      <c r="CH77" s="4" t="str">
        <f t="shared" si="61"/>
        <v/>
      </c>
      <c r="CI77" s="4" t="str">
        <f t="shared" si="57"/>
        <v/>
      </c>
      <c r="CJ77" s="4" t="str">
        <f t="shared" si="57"/>
        <v/>
      </c>
      <c r="CK77" s="4" t="str">
        <f t="shared" si="57"/>
        <v/>
      </c>
      <c r="CL77" s="4" t="str">
        <f t="shared" si="57"/>
        <v/>
      </c>
      <c r="CM77" s="4" t="str">
        <f t="shared" si="57"/>
        <v/>
      </c>
      <c r="CN77" s="4" t="str">
        <f t="shared" si="57"/>
        <v/>
      </c>
      <c r="CO77" s="4" t="str">
        <f t="shared" si="57"/>
        <v/>
      </c>
      <c r="CP77" s="4" t="str">
        <f t="shared" si="57"/>
        <v/>
      </c>
      <c r="CQ77" s="4" t="str">
        <f t="shared" si="57"/>
        <v/>
      </c>
      <c r="CR77" s="4" t="str">
        <f t="shared" si="57"/>
        <v/>
      </c>
      <c r="CS77" s="4" t="str">
        <f t="shared" si="57"/>
        <v/>
      </c>
      <c r="CT77" s="4" t="str">
        <f t="shared" si="57"/>
        <v/>
      </c>
      <c r="CU77" s="4" t="str">
        <f t="shared" si="57"/>
        <v/>
      </c>
      <c r="CV77" s="4" t="str">
        <f t="shared" si="57"/>
        <v/>
      </c>
      <c r="CW77" s="4" t="str">
        <f t="shared" si="57"/>
        <v/>
      </c>
      <c r="CX77" s="4" t="str">
        <f t="shared" si="57"/>
        <v/>
      </c>
      <c r="CY77" s="4" t="str">
        <f t="shared" si="58"/>
        <v/>
      </c>
      <c r="CZ77" s="4" t="str">
        <f t="shared" si="58"/>
        <v/>
      </c>
      <c r="DA77" s="4" t="str">
        <f t="shared" si="58"/>
        <v/>
      </c>
      <c r="DB77" s="4" t="str">
        <f t="shared" si="58"/>
        <v/>
      </c>
      <c r="DC77" s="4" t="str">
        <f t="shared" si="58"/>
        <v/>
      </c>
      <c r="DE77" s="35">
        <v>200064</v>
      </c>
      <c r="DF77" s="41" t="s">
        <v>174</v>
      </c>
      <c r="DG77" s="28" t="s">
        <v>122</v>
      </c>
      <c r="DH77" s="5">
        <f t="shared" si="81"/>
        <v>0</v>
      </c>
      <c r="DI77" s="24">
        <v>5.03</v>
      </c>
      <c r="DJ77" s="23">
        <f t="shared" si="4"/>
        <v>0</v>
      </c>
      <c r="DK77" s="23">
        <f t="shared" si="82"/>
        <v>0</v>
      </c>
      <c r="DL77" s="23">
        <f t="shared" si="83"/>
        <v>0</v>
      </c>
      <c r="DM77" s="23">
        <f t="shared" si="84"/>
        <v>0</v>
      </c>
      <c r="DN77" s="23">
        <f t="shared" si="85"/>
        <v>0</v>
      </c>
      <c r="DO77" s="23" t="str">
        <f t="shared" si="86"/>
        <v/>
      </c>
      <c r="DP77" s="23" t="str">
        <f t="shared" si="87"/>
        <v/>
      </c>
      <c r="DQ77" s="10">
        <v>0.4</v>
      </c>
      <c r="DR77" s="23">
        <f t="shared" si="88"/>
        <v>0</v>
      </c>
      <c r="DS77" s="23" t="str">
        <f t="shared" si="89"/>
        <v/>
      </c>
      <c r="DT77" s="23" t="str">
        <f t="shared" si="90"/>
        <v/>
      </c>
      <c r="DU77" s="7">
        <v>0.1</v>
      </c>
      <c r="DV77" s="6">
        <f t="shared" si="91"/>
        <v>0</v>
      </c>
      <c r="DW77" s="5">
        <f t="shared" si="96"/>
        <v>0</v>
      </c>
      <c r="DX77" s="5">
        <f t="shared" si="96"/>
        <v>0</v>
      </c>
      <c r="DY77" s="5">
        <f t="shared" si="96"/>
        <v>0</v>
      </c>
      <c r="DZ77" s="5">
        <f t="shared" si="96"/>
        <v>0</v>
      </c>
      <c r="EA77" s="5">
        <f t="shared" si="96"/>
        <v>0</v>
      </c>
      <c r="EB77" s="5">
        <f t="shared" si="96"/>
        <v>0</v>
      </c>
      <c r="EC77" s="5">
        <f t="shared" si="96"/>
        <v>0</v>
      </c>
      <c r="ED77" s="5">
        <f t="shared" si="96"/>
        <v>0</v>
      </c>
      <c r="EE77" s="5">
        <f t="shared" si="96"/>
        <v>0</v>
      </c>
      <c r="EF77" s="61">
        <f t="shared" si="96"/>
        <v>0</v>
      </c>
      <c r="EG77" s="61">
        <f t="shared" si="96"/>
        <v>0</v>
      </c>
      <c r="EH77" s="61">
        <f t="shared" si="96"/>
        <v>0</v>
      </c>
      <c r="EI77" s="61">
        <f t="shared" si="96"/>
        <v>0</v>
      </c>
      <c r="EJ77" s="61">
        <f t="shared" si="96"/>
        <v>0</v>
      </c>
      <c r="EK77" s="61">
        <f t="shared" si="96"/>
        <v>0</v>
      </c>
      <c r="EL77" s="61">
        <f t="shared" si="96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67"/>
        <v>0</v>
      </c>
      <c r="FC77" s="61">
        <f t="shared" si="67"/>
        <v>0</v>
      </c>
      <c r="FD77" s="61">
        <f t="shared" si="67"/>
        <v>0</v>
      </c>
      <c r="FE77" s="61">
        <f t="shared" si="67"/>
        <v>0</v>
      </c>
      <c r="FF77" s="61">
        <f t="shared" si="67"/>
        <v>0</v>
      </c>
      <c r="FG77" s="61">
        <f t="shared" si="67"/>
        <v>0</v>
      </c>
      <c r="FH77" s="61">
        <f t="shared" si="67"/>
        <v>0</v>
      </c>
      <c r="FI77" s="61">
        <f t="shared" si="67"/>
        <v>0</v>
      </c>
      <c r="FJ77" s="61">
        <f t="shared" si="67"/>
        <v>0</v>
      </c>
      <c r="FK77" s="61">
        <f t="shared" si="67"/>
        <v>0</v>
      </c>
      <c r="FL77" s="61">
        <f t="shared" si="69"/>
        <v>0</v>
      </c>
      <c r="FM77" s="61">
        <f t="shared" si="69"/>
        <v>0</v>
      </c>
      <c r="FN77" s="61">
        <f t="shared" si="69"/>
        <v>0</v>
      </c>
      <c r="FO77" s="61">
        <f t="shared" si="69"/>
        <v>0</v>
      </c>
      <c r="FP77" s="61">
        <f t="shared" si="53"/>
        <v>0</v>
      </c>
      <c r="FQ77" s="61">
        <f t="shared" si="53"/>
        <v>0</v>
      </c>
      <c r="FR77" s="61">
        <f t="shared" si="53"/>
        <v>0</v>
      </c>
      <c r="FS77" s="61">
        <f t="shared" si="53"/>
        <v>0</v>
      </c>
      <c r="FT77" s="4" t="str">
        <f t="shared" si="95"/>
        <v/>
      </c>
      <c r="FU77" s="4" t="str">
        <f t="shared" si="95"/>
        <v/>
      </c>
      <c r="FV77" s="4" t="str">
        <f t="shared" si="95"/>
        <v/>
      </c>
      <c r="FW77" s="4">
        <f t="shared" si="93"/>
        <v>0</v>
      </c>
      <c r="FX77" s="4" t="str">
        <f t="shared" si="93"/>
        <v/>
      </c>
      <c r="FY77" s="4" t="str">
        <f t="shared" si="93"/>
        <v/>
      </c>
      <c r="FZ77" s="4" t="str">
        <f t="shared" si="93"/>
        <v/>
      </c>
      <c r="GA77" s="4">
        <f t="shared" si="93"/>
        <v>0</v>
      </c>
      <c r="GB77" s="4" t="str">
        <f t="shared" si="93"/>
        <v/>
      </c>
      <c r="GC77" s="4" t="str">
        <f t="shared" si="93"/>
        <v/>
      </c>
      <c r="GD77" s="4" t="str">
        <f t="shared" si="93"/>
        <v/>
      </c>
      <c r="GE77" s="4" t="str">
        <f t="shared" si="93"/>
        <v/>
      </c>
      <c r="GF77" s="4" t="str">
        <f t="shared" si="93"/>
        <v/>
      </c>
      <c r="GG77" s="4" t="str">
        <f t="shared" si="93"/>
        <v/>
      </c>
      <c r="GH77" s="4" t="str">
        <f t="shared" si="64"/>
        <v/>
      </c>
      <c r="GI77" s="4" t="str">
        <f t="shared" si="64"/>
        <v/>
      </c>
      <c r="GJ77" s="4" t="str">
        <f t="shared" si="62"/>
        <v/>
      </c>
      <c r="GK77" s="4" t="str">
        <f t="shared" si="62"/>
        <v/>
      </c>
      <c r="GL77" s="4" t="str">
        <f t="shared" si="62"/>
        <v/>
      </c>
      <c r="GM77" s="4" t="str">
        <f t="shared" si="59"/>
        <v/>
      </c>
      <c r="GN77" s="4" t="str">
        <f t="shared" si="59"/>
        <v/>
      </c>
      <c r="GO77" s="4" t="str">
        <f t="shared" si="59"/>
        <v/>
      </c>
      <c r="GP77" s="4" t="str">
        <f t="shared" si="59"/>
        <v/>
      </c>
      <c r="GQ77" s="4" t="str">
        <f t="shared" si="59"/>
        <v/>
      </c>
      <c r="GR77" s="4" t="str">
        <f t="shared" si="59"/>
        <v/>
      </c>
      <c r="GS77" s="4" t="str">
        <f t="shared" si="59"/>
        <v/>
      </c>
      <c r="GT77" s="4" t="str">
        <f t="shared" si="59"/>
        <v/>
      </c>
      <c r="GU77" s="4" t="str">
        <f t="shared" si="59"/>
        <v/>
      </c>
      <c r="GV77" s="4" t="str">
        <f t="shared" si="59"/>
        <v/>
      </c>
      <c r="GW77" s="4" t="str">
        <f t="shared" si="59"/>
        <v/>
      </c>
      <c r="GX77" s="4" t="str">
        <f t="shared" si="59"/>
        <v/>
      </c>
      <c r="GY77" s="4" t="str">
        <f t="shared" si="59"/>
        <v/>
      </c>
      <c r="GZ77" s="4" t="str">
        <f t="shared" si="59"/>
        <v/>
      </c>
      <c r="HA77" s="4" t="str">
        <f t="shared" si="59"/>
        <v/>
      </c>
      <c r="HB77" s="4" t="str">
        <f t="shared" si="59"/>
        <v/>
      </c>
      <c r="HC77" s="4" t="str">
        <f t="shared" si="60"/>
        <v/>
      </c>
      <c r="HD77" s="4" t="str">
        <f t="shared" si="60"/>
        <v/>
      </c>
      <c r="HE77" s="4" t="str">
        <f t="shared" si="60"/>
        <v/>
      </c>
      <c r="HF77" s="4" t="str">
        <f t="shared" si="60"/>
        <v/>
      </c>
      <c r="HG77" s="4" t="str">
        <f t="shared" si="60"/>
        <v/>
      </c>
    </row>
    <row r="78" spans="1:215" s="1" customFormat="1" ht="15" hidden="1" customHeight="1">
      <c r="A78" s="35">
        <v>200061</v>
      </c>
      <c r="B78" s="95" t="s">
        <v>175</v>
      </c>
      <c r="C78" s="28" t="s">
        <v>152</v>
      </c>
      <c r="D78" s="5"/>
      <c r="E78" s="22">
        <v>5.03</v>
      </c>
      <c r="F78" s="23">
        <f t="shared" ref="F78:F141" si="97">E78*D78</f>
        <v>0</v>
      </c>
      <c r="G78" s="23"/>
      <c r="H78" s="23">
        <f t="shared" si="72"/>
        <v>0</v>
      </c>
      <c r="I78" s="23">
        <f t="shared" si="73"/>
        <v>0</v>
      </c>
      <c r="J78" s="23">
        <f t="shared" si="74"/>
        <v>0</v>
      </c>
      <c r="K78" s="23" t="str">
        <f t="shared" si="75"/>
        <v>0</v>
      </c>
      <c r="L78" s="23" t="str">
        <f t="shared" si="76"/>
        <v>0</v>
      </c>
      <c r="M78" s="10">
        <v>0.4</v>
      </c>
      <c r="N78" s="23">
        <f t="shared" si="77"/>
        <v>0</v>
      </c>
      <c r="O78" s="23">
        <f t="shared" si="78"/>
        <v>0.4</v>
      </c>
      <c r="P78" s="23" t="str">
        <f t="shared" si="79"/>
        <v/>
      </c>
      <c r="Q78" s="7">
        <v>0.1</v>
      </c>
      <c r="R78" s="6">
        <f t="shared" si="80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94"/>
        <v/>
      </c>
      <c r="BQ78" s="4" t="str">
        <f t="shared" si="94"/>
        <v/>
      </c>
      <c r="BR78" s="4" t="str">
        <f t="shared" si="94"/>
        <v/>
      </c>
      <c r="BS78" s="4">
        <f t="shared" si="92"/>
        <v>0</v>
      </c>
      <c r="BT78" s="4" t="str">
        <f t="shared" si="92"/>
        <v/>
      </c>
      <c r="BU78" s="4">
        <f t="shared" si="92"/>
        <v>0</v>
      </c>
      <c r="BV78" s="4" t="str">
        <f t="shared" si="92"/>
        <v/>
      </c>
      <c r="BW78" s="4">
        <f t="shared" si="92"/>
        <v>0</v>
      </c>
      <c r="BX78" s="4" t="str">
        <f t="shared" si="92"/>
        <v/>
      </c>
      <c r="BY78" s="4" t="str">
        <f t="shared" si="92"/>
        <v/>
      </c>
      <c r="BZ78" s="4" t="str">
        <f t="shared" si="92"/>
        <v/>
      </c>
      <c r="CA78" s="4" t="str">
        <f t="shared" si="92"/>
        <v/>
      </c>
      <c r="CB78" s="4" t="str">
        <f t="shared" si="92"/>
        <v/>
      </c>
      <c r="CC78" s="4" t="str">
        <f t="shared" si="92"/>
        <v/>
      </c>
      <c r="CD78" s="4" t="str">
        <f t="shared" si="63"/>
        <v/>
      </c>
      <c r="CE78" s="4" t="str">
        <f t="shared" si="63"/>
        <v/>
      </c>
      <c r="CF78" s="4" t="str">
        <f t="shared" si="61"/>
        <v/>
      </c>
      <c r="CG78" s="4" t="str">
        <f t="shared" si="61"/>
        <v/>
      </c>
      <c r="CH78" s="4" t="str">
        <f t="shared" si="61"/>
        <v/>
      </c>
      <c r="CI78" s="4" t="str">
        <f t="shared" si="57"/>
        <v/>
      </c>
      <c r="CJ78" s="4" t="str">
        <f t="shared" si="57"/>
        <v/>
      </c>
      <c r="CK78" s="4" t="str">
        <f t="shared" si="57"/>
        <v/>
      </c>
      <c r="CL78" s="4" t="str">
        <f t="shared" si="57"/>
        <v/>
      </c>
      <c r="CM78" s="4" t="str">
        <f t="shared" si="57"/>
        <v/>
      </c>
      <c r="CN78" s="4" t="str">
        <f t="shared" si="57"/>
        <v/>
      </c>
      <c r="CO78" s="4" t="str">
        <f t="shared" si="57"/>
        <v/>
      </c>
      <c r="CP78" s="4" t="str">
        <f t="shared" si="57"/>
        <v/>
      </c>
      <c r="CQ78" s="4" t="str">
        <f t="shared" si="57"/>
        <v/>
      </c>
      <c r="CR78" s="4" t="str">
        <f t="shared" si="57"/>
        <v/>
      </c>
      <c r="CS78" s="4" t="str">
        <f t="shared" si="57"/>
        <v/>
      </c>
      <c r="CT78" s="4" t="str">
        <f t="shared" si="57"/>
        <v/>
      </c>
      <c r="CU78" s="4" t="str">
        <f t="shared" si="57"/>
        <v/>
      </c>
      <c r="CV78" s="4" t="str">
        <f t="shared" si="57"/>
        <v/>
      </c>
      <c r="CW78" s="4" t="str">
        <f t="shared" si="57"/>
        <v/>
      </c>
      <c r="CX78" s="4" t="str">
        <f t="shared" si="57"/>
        <v/>
      </c>
      <c r="CY78" s="4" t="str">
        <f t="shared" si="58"/>
        <v/>
      </c>
      <c r="CZ78" s="4" t="str">
        <f t="shared" si="58"/>
        <v/>
      </c>
      <c r="DA78" s="4" t="str">
        <f t="shared" si="58"/>
        <v/>
      </c>
      <c r="DB78" s="4" t="str">
        <f t="shared" si="58"/>
        <v/>
      </c>
      <c r="DC78" s="4" t="str">
        <f t="shared" si="58"/>
        <v/>
      </c>
      <c r="DE78" s="35">
        <v>200061</v>
      </c>
      <c r="DF78" s="95" t="s">
        <v>175</v>
      </c>
      <c r="DG78" s="28" t="s">
        <v>152</v>
      </c>
      <c r="DH78" s="5">
        <f t="shared" si="81"/>
        <v>0</v>
      </c>
      <c r="DI78" s="24">
        <v>5.03</v>
      </c>
      <c r="DJ78" s="23">
        <f t="shared" ref="DJ78:DJ141" si="98">DI78*DH78</f>
        <v>0</v>
      </c>
      <c r="DK78" s="23">
        <f t="shared" si="82"/>
        <v>0</v>
      </c>
      <c r="DL78" s="23">
        <f t="shared" si="83"/>
        <v>0</v>
      </c>
      <c r="DM78" s="23">
        <f t="shared" si="84"/>
        <v>0</v>
      </c>
      <c r="DN78" s="23">
        <f t="shared" si="85"/>
        <v>0</v>
      </c>
      <c r="DO78" s="23" t="str">
        <f t="shared" si="86"/>
        <v/>
      </c>
      <c r="DP78" s="23" t="str">
        <f t="shared" si="87"/>
        <v/>
      </c>
      <c r="DQ78" s="10">
        <v>0.4</v>
      </c>
      <c r="DR78" s="23">
        <f t="shared" si="88"/>
        <v>0</v>
      </c>
      <c r="DS78" s="23" t="str">
        <f t="shared" si="89"/>
        <v/>
      </c>
      <c r="DT78" s="23" t="str">
        <f t="shared" si="90"/>
        <v/>
      </c>
      <c r="DU78" s="7">
        <v>0.1</v>
      </c>
      <c r="DV78" s="6">
        <f t="shared" si="91"/>
        <v>0</v>
      </c>
      <c r="DW78" s="5">
        <f t="shared" si="96"/>
        <v>0</v>
      </c>
      <c r="DX78" s="5">
        <f t="shared" si="96"/>
        <v>0</v>
      </c>
      <c r="DY78" s="5">
        <f t="shared" si="96"/>
        <v>0</v>
      </c>
      <c r="DZ78" s="5">
        <f t="shared" si="96"/>
        <v>0</v>
      </c>
      <c r="EA78" s="5">
        <f t="shared" si="96"/>
        <v>0</v>
      </c>
      <c r="EB78" s="5">
        <f t="shared" si="96"/>
        <v>0</v>
      </c>
      <c r="EC78" s="5">
        <f t="shared" si="96"/>
        <v>0</v>
      </c>
      <c r="ED78" s="5">
        <f t="shared" si="96"/>
        <v>0</v>
      </c>
      <c r="EE78" s="5">
        <f t="shared" si="96"/>
        <v>0</v>
      </c>
      <c r="EF78" s="61">
        <f t="shared" si="96"/>
        <v>0</v>
      </c>
      <c r="EG78" s="61">
        <f t="shared" si="96"/>
        <v>0</v>
      </c>
      <c r="EH78" s="61">
        <f t="shared" si="96"/>
        <v>0</v>
      </c>
      <c r="EI78" s="61">
        <f t="shared" si="96"/>
        <v>0</v>
      </c>
      <c r="EJ78" s="61">
        <f t="shared" si="96"/>
        <v>0</v>
      </c>
      <c r="EK78" s="61">
        <f t="shared" si="96"/>
        <v>0</v>
      </c>
      <c r="EL78" s="61">
        <f t="shared" si="96"/>
        <v>0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67"/>
        <v>0</v>
      </c>
      <c r="FC78" s="61">
        <f t="shared" si="67"/>
        <v>0</v>
      </c>
      <c r="FD78" s="61">
        <f t="shared" si="67"/>
        <v>0</v>
      </c>
      <c r="FE78" s="61">
        <f t="shared" si="67"/>
        <v>0</v>
      </c>
      <c r="FF78" s="61">
        <f t="shared" si="67"/>
        <v>0</v>
      </c>
      <c r="FG78" s="61">
        <f t="shared" si="67"/>
        <v>0</v>
      </c>
      <c r="FH78" s="61">
        <f t="shared" si="67"/>
        <v>0</v>
      </c>
      <c r="FI78" s="61">
        <f t="shared" si="67"/>
        <v>0</v>
      </c>
      <c r="FJ78" s="61">
        <f t="shared" si="67"/>
        <v>0</v>
      </c>
      <c r="FK78" s="61">
        <f t="shared" si="67"/>
        <v>0</v>
      </c>
      <c r="FL78" s="61">
        <f t="shared" si="69"/>
        <v>0</v>
      </c>
      <c r="FM78" s="61">
        <f t="shared" si="69"/>
        <v>0</v>
      </c>
      <c r="FN78" s="61">
        <f t="shared" si="69"/>
        <v>0</v>
      </c>
      <c r="FO78" s="61">
        <f t="shared" si="69"/>
        <v>0</v>
      </c>
      <c r="FP78" s="61">
        <f t="shared" si="53"/>
        <v>0</v>
      </c>
      <c r="FQ78" s="61">
        <f t="shared" si="53"/>
        <v>0</v>
      </c>
      <c r="FR78" s="61">
        <f t="shared" si="53"/>
        <v>0</v>
      </c>
      <c r="FS78" s="61">
        <f t="shared" si="53"/>
        <v>0</v>
      </c>
      <c r="FT78" s="4" t="str">
        <f t="shared" si="95"/>
        <v/>
      </c>
      <c r="FU78" s="4" t="str">
        <f t="shared" si="95"/>
        <v/>
      </c>
      <c r="FV78" s="4" t="str">
        <f t="shared" si="95"/>
        <v/>
      </c>
      <c r="FW78" s="4">
        <f t="shared" si="93"/>
        <v>0</v>
      </c>
      <c r="FX78" s="4" t="str">
        <f t="shared" si="93"/>
        <v/>
      </c>
      <c r="FY78" s="4" t="str">
        <f t="shared" si="93"/>
        <v/>
      </c>
      <c r="FZ78" s="4" t="str">
        <f t="shared" si="93"/>
        <v/>
      </c>
      <c r="GA78" s="4">
        <f t="shared" si="93"/>
        <v>0</v>
      </c>
      <c r="GB78" s="4" t="str">
        <f t="shared" si="93"/>
        <v/>
      </c>
      <c r="GC78" s="4" t="str">
        <f t="shared" si="93"/>
        <v/>
      </c>
      <c r="GD78" s="4" t="str">
        <f t="shared" si="93"/>
        <v/>
      </c>
      <c r="GE78" s="4" t="str">
        <f t="shared" si="93"/>
        <v/>
      </c>
      <c r="GF78" s="4" t="str">
        <f t="shared" si="93"/>
        <v/>
      </c>
      <c r="GG78" s="4" t="str">
        <f t="shared" si="93"/>
        <v/>
      </c>
      <c r="GH78" s="4" t="str">
        <f t="shared" si="64"/>
        <v/>
      </c>
      <c r="GI78" s="4" t="str">
        <f t="shared" si="64"/>
        <v/>
      </c>
      <c r="GJ78" s="4" t="str">
        <f t="shared" si="62"/>
        <v/>
      </c>
      <c r="GK78" s="4" t="str">
        <f t="shared" si="62"/>
        <v/>
      </c>
      <c r="GL78" s="4" t="str">
        <f t="shared" si="62"/>
        <v/>
      </c>
      <c r="GM78" s="4" t="str">
        <f t="shared" si="59"/>
        <v/>
      </c>
      <c r="GN78" s="4" t="str">
        <f t="shared" si="59"/>
        <v/>
      </c>
      <c r="GO78" s="4" t="str">
        <f t="shared" si="59"/>
        <v/>
      </c>
      <c r="GP78" s="4" t="str">
        <f t="shared" si="59"/>
        <v/>
      </c>
      <c r="GQ78" s="4" t="str">
        <f t="shared" si="59"/>
        <v/>
      </c>
      <c r="GR78" s="4" t="str">
        <f t="shared" si="59"/>
        <v/>
      </c>
      <c r="GS78" s="4" t="str">
        <f t="shared" si="59"/>
        <v/>
      </c>
      <c r="GT78" s="4" t="str">
        <f t="shared" si="59"/>
        <v/>
      </c>
      <c r="GU78" s="4" t="str">
        <f t="shared" si="59"/>
        <v/>
      </c>
      <c r="GV78" s="4" t="str">
        <f t="shared" si="59"/>
        <v/>
      </c>
      <c r="GW78" s="4" t="str">
        <f t="shared" si="59"/>
        <v/>
      </c>
      <c r="GX78" s="4" t="str">
        <f t="shared" si="59"/>
        <v/>
      </c>
      <c r="GY78" s="4" t="str">
        <f t="shared" si="59"/>
        <v/>
      </c>
      <c r="GZ78" s="4" t="str">
        <f t="shared" si="59"/>
        <v/>
      </c>
      <c r="HA78" s="4" t="str">
        <f t="shared" si="59"/>
        <v/>
      </c>
      <c r="HB78" s="4" t="str">
        <f t="shared" si="59"/>
        <v/>
      </c>
      <c r="HC78" s="4" t="str">
        <f t="shared" si="60"/>
        <v/>
      </c>
      <c r="HD78" s="4" t="str">
        <f t="shared" si="60"/>
        <v/>
      </c>
      <c r="HE78" s="4" t="str">
        <f t="shared" si="60"/>
        <v/>
      </c>
      <c r="HF78" s="4" t="str">
        <f t="shared" si="60"/>
        <v/>
      </c>
      <c r="HG78" s="4" t="str">
        <f t="shared" si="60"/>
        <v/>
      </c>
    </row>
    <row r="79" spans="1:215" s="1" customFormat="1" ht="15" hidden="1" customHeight="1">
      <c r="A79" s="35">
        <v>200060</v>
      </c>
      <c r="B79" s="97"/>
      <c r="C79" s="28" t="s">
        <v>157</v>
      </c>
      <c r="D79" s="5"/>
      <c r="E79" s="22">
        <v>5.03</v>
      </c>
      <c r="F79" s="23">
        <f t="shared" si="97"/>
        <v>0</v>
      </c>
      <c r="G79" s="23"/>
      <c r="H79" s="23">
        <f t="shared" si="72"/>
        <v>0</v>
      </c>
      <c r="I79" s="23">
        <f t="shared" si="73"/>
        <v>0</v>
      </c>
      <c r="J79" s="23">
        <f t="shared" si="74"/>
        <v>0</v>
      </c>
      <c r="K79" s="23" t="str">
        <f t="shared" si="75"/>
        <v>0</v>
      </c>
      <c r="L79" s="23" t="str">
        <f t="shared" si="76"/>
        <v>0</v>
      </c>
      <c r="M79" s="10">
        <v>0.5</v>
      </c>
      <c r="N79" s="23">
        <f t="shared" si="77"/>
        <v>0</v>
      </c>
      <c r="O79" s="23">
        <f t="shared" si="78"/>
        <v>0.5</v>
      </c>
      <c r="P79" s="23" t="str">
        <f t="shared" si="79"/>
        <v/>
      </c>
      <c r="Q79" s="7">
        <v>0.1</v>
      </c>
      <c r="R79" s="6">
        <f t="shared" si="80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4"/>
        <v/>
      </c>
      <c r="BQ79" s="4" t="str">
        <f t="shared" si="94"/>
        <v/>
      </c>
      <c r="BR79" s="4" t="str">
        <f t="shared" si="94"/>
        <v/>
      </c>
      <c r="BS79" s="4">
        <f t="shared" si="92"/>
        <v>0</v>
      </c>
      <c r="BT79" s="4" t="str">
        <f t="shared" si="92"/>
        <v/>
      </c>
      <c r="BU79" s="4">
        <f t="shared" si="92"/>
        <v>0</v>
      </c>
      <c r="BV79" s="4" t="str">
        <f t="shared" si="92"/>
        <v/>
      </c>
      <c r="BW79" s="4">
        <f t="shared" si="92"/>
        <v>0</v>
      </c>
      <c r="BX79" s="4" t="str">
        <f t="shared" si="92"/>
        <v/>
      </c>
      <c r="BY79" s="4" t="str">
        <f t="shared" si="92"/>
        <v/>
      </c>
      <c r="BZ79" s="4" t="str">
        <f t="shared" si="92"/>
        <v/>
      </c>
      <c r="CA79" s="4" t="str">
        <f t="shared" si="92"/>
        <v/>
      </c>
      <c r="CB79" s="4" t="str">
        <f t="shared" si="92"/>
        <v/>
      </c>
      <c r="CC79" s="4" t="str">
        <f t="shared" si="92"/>
        <v/>
      </c>
      <c r="CD79" s="4" t="str">
        <f t="shared" si="63"/>
        <v/>
      </c>
      <c r="CE79" s="4" t="str">
        <f t="shared" si="63"/>
        <v/>
      </c>
      <c r="CF79" s="4" t="str">
        <f t="shared" si="61"/>
        <v/>
      </c>
      <c r="CG79" s="4" t="str">
        <f t="shared" si="61"/>
        <v/>
      </c>
      <c r="CH79" s="4" t="str">
        <f t="shared" si="61"/>
        <v/>
      </c>
      <c r="CI79" s="4" t="str">
        <f t="shared" si="57"/>
        <v/>
      </c>
      <c r="CJ79" s="4" t="str">
        <f t="shared" si="57"/>
        <v/>
      </c>
      <c r="CK79" s="4" t="str">
        <f t="shared" si="57"/>
        <v/>
      </c>
      <c r="CL79" s="4" t="str">
        <f t="shared" si="57"/>
        <v/>
      </c>
      <c r="CM79" s="4" t="str">
        <f t="shared" si="57"/>
        <v/>
      </c>
      <c r="CN79" s="4" t="str">
        <f t="shared" si="57"/>
        <v/>
      </c>
      <c r="CO79" s="4" t="str">
        <f t="shared" si="57"/>
        <v/>
      </c>
      <c r="CP79" s="4" t="str">
        <f t="shared" si="57"/>
        <v/>
      </c>
      <c r="CQ79" s="4" t="str">
        <f t="shared" si="57"/>
        <v/>
      </c>
      <c r="CR79" s="4" t="str">
        <f t="shared" si="57"/>
        <v/>
      </c>
      <c r="CS79" s="4" t="str">
        <f t="shared" si="57"/>
        <v/>
      </c>
      <c r="CT79" s="4" t="str">
        <f t="shared" si="57"/>
        <v/>
      </c>
      <c r="CU79" s="4" t="str">
        <f t="shared" si="57"/>
        <v/>
      </c>
      <c r="CV79" s="4" t="str">
        <f t="shared" si="57"/>
        <v/>
      </c>
      <c r="CW79" s="4" t="str">
        <f t="shared" si="57"/>
        <v/>
      </c>
      <c r="CX79" s="4" t="str">
        <f t="shared" si="57"/>
        <v/>
      </c>
      <c r="CY79" s="4" t="str">
        <f t="shared" si="58"/>
        <v/>
      </c>
      <c r="CZ79" s="4" t="str">
        <f t="shared" si="58"/>
        <v/>
      </c>
      <c r="DA79" s="4" t="str">
        <f t="shared" si="58"/>
        <v/>
      </c>
      <c r="DB79" s="4" t="str">
        <f t="shared" si="58"/>
        <v/>
      </c>
      <c r="DC79" s="4" t="str">
        <f t="shared" si="58"/>
        <v/>
      </c>
      <c r="DE79" s="35">
        <v>200060</v>
      </c>
      <c r="DF79" s="97"/>
      <c r="DG79" s="28" t="s">
        <v>157</v>
      </c>
      <c r="DH79" s="5">
        <f t="shared" si="81"/>
        <v>0</v>
      </c>
      <c r="DI79" s="24">
        <v>5.03</v>
      </c>
      <c r="DJ79" s="23">
        <f t="shared" si="98"/>
        <v>0</v>
      </c>
      <c r="DK79" s="23">
        <f t="shared" si="82"/>
        <v>0</v>
      </c>
      <c r="DL79" s="23">
        <f t="shared" si="83"/>
        <v>0</v>
      </c>
      <c r="DM79" s="23">
        <f t="shared" si="84"/>
        <v>0</v>
      </c>
      <c r="DN79" s="23">
        <f t="shared" si="85"/>
        <v>0</v>
      </c>
      <c r="DO79" s="23" t="str">
        <f t="shared" si="86"/>
        <v/>
      </c>
      <c r="DP79" s="23" t="str">
        <f t="shared" si="87"/>
        <v/>
      </c>
      <c r="DQ79" s="10">
        <v>0.5</v>
      </c>
      <c r="DR79" s="23">
        <f t="shared" si="88"/>
        <v>0</v>
      </c>
      <c r="DS79" s="23" t="str">
        <f t="shared" si="89"/>
        <v/>
      </c>
      <c r="DT79" s="23" t="str">
        <f t="shared" si="90"/>
        <v/>
      </c>
      <c r="DU79" s="7">
        <v>0.1</v>
      </c>
      <c r="DV79" s="6">
        <f t="shared" si="91"/>
        <v>0</v>
      </c>
      <c r="DW79" s="5">
        <f t="shared" si="96"/>
        <v>0</v>
      </c>
      <c r="DX79" s="5">
        <f t="shared" si="96"/>
        <v>0</v>
      </c>
      <c r="DY79" s="5">
        <f t="shared" si="96"/>
        <v>0</v>
      </c>
      <c r="DZ79" s="5">
        <f t="shared" si="96"/>
        <v>0</v>
      </c>
      <c r="EA79" s="5">
        <f t="shared" si="96"/>
        <v>0</v>
      </c>
      <c r="EB79" s="5">
        <f t="shared" si="96"/>
        <v>0</v>
      </c>
      <c r="EC79" s="5">
        <f t="shared" si="96"/>
        <v>0</v>
      </c>
      <c r="ED79" s="5">
        <f t="shared" si="96"/>
        <v>0</v>
      </c>
      <c r="EE79" s="5">
        <f t="shared" si="96"/>
        <v>0</v>
      </c>
      <c r="EF79" s="61">
        <f t="shared" si="96"/>
        <v>0</v>
      </c>
      <c r="EG79" s="61">
        <f t="shared" si="96"/>
        <v>0</v>
      </c>
      <c r="EH79" s="61">
        <f t="shared" si="96"/>
        <v>0</v>
      </c>
      <c r="EI79" s="61">
        <f t="shared" si="96"/>
        <v>0</v>
      </c>
      <c r="EJ79" s="61">
        <f t="shared" si="96"/>
        <v>0</v>
      </c>
      <c r="EK79" s="61">
        <f t="shared" si="96"/>
        <v>0</v>
      </c>
      <c r="EL79" s="61">
        <f t="shared" si="96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67"/>
        <v>0</v>
      </c>
      <c r="FC79" s="61">
        <f t="shared" si="67"/>
        <v>0</v>
      </c>
      <c r="FD79" s="61">
        <f t="shared" si="67"/>
        <v>0</v>
      </c>
      <c r="FE79" s="61">
        <f t="shared" si="67"/>
        <v>0</v>
      </c>
      <c r="FF79" s="61">
        <f t="shared" si="67"/>
        <v>0</v>
      </c>
      <c r="FG79" s="61">
        <f t="shared" si="67"/>
        <v>0</v>
      </c>
      <c r="FH79" s="61">
        <f t="shared" si="67"/>
        <v>0</v>
      </c>
      <c r="FI79" s="61">
        <f t="shared" si="67"/>
        <v>0</v>
      </c>
      <c r="FJ79" s="61">
        <f t="shared" si="67"/>
        <v>0</v>
      </c>
      <c r="FK79" s="61">
        <f t="shared" si="67"/>
        <v>0</v>
      </c>
      <c r="FL79" s="61">
        <f t="shared" si="69"/>
        <v>0</v>
      </c>
      <c r="FM79" s="61">
        <f t="shared" si="69"/>
        <v>0</v>
      </c>
      <c r="FN79" s="61">
        <f t="shared" si="69"/>
        <v>0</v>
      </c>
      <c r="FO79" s="61">
        <f t="shared" si="69"/>
        <v>0</v>
      </c>
      <c r="FP79" s="61">
        <f t="shared" si="53"/>
        <v>0</v>
      </c>
      <c r="FQ79" s="61">
        <f t="shared" si="53"/>
        <v>0</v>
      </c>
      <c r="FR79" s="61">
        <f t="shared" si="53"/>
        <v>0</v>
      </c>
      <c r="FS79" s="61">
        <f t="shared" si="53"/>
        <v>0</v>
      </c>
      <c r="FT79" s="4" t="str">
        <f t="shared" si="95"/>
        <v/>
      </c>
      <c r="FU79" s="4" t="str">
        <f t="shared" si="95"/>
        <v/>
      </c>
      <c r="FV79" s="4" t="str">
        <f t="shared" si="95"/>
        <v/>
      </c>
      <c r="FW79" s="4">
        <f t="shared" si="93"/>
        <v>0</v>
      </c>
      <c r="FX79" s="4" t="str">
        <f t="shared" si="93"/>
        <v/>
      </c>
      <c r="FY79" s="4" t="str">
        <f t="shared" si="93"/>
        <v/>
      </c>
      <c r="FZ79" s="4" t="str">
        <f t="shared" si="93"/>
        <v/>
      </c>
      <c r="GA79" s="4">
        <f t="shared" si="93"/>
        <v>0</v>
      </c>
      <c r="GB79" s="4" t="str">
        <f t="shared" si="93"/>
        <v/>
      </c>
      <c r="GC79" s="4" t="str">
        <f t="shared" si="93"/>
        <v/>
      </c>
      <c r="GD79" s="4" t="str">
        <f t="shared" si="93"/>
        <v/>
      </c>
      <c r="GE79" s="4" t="str">
        <f t="shared" si="93"/>
        <v/>
      </c>
      <c r="GF79" s="4" t="str">
        <f t="shared" si="93"/>
        <v/>
      </c>
      <c r="GG79" s="4" t="str">
        <f t="shared" si="93"/>
        <v/>
      </c>
      <c r="GH79" s="4" t="str">
        <f t="shared" si="64"/>
        <v/>
      </c>
      <c r="GI79" s="4" t="str">
        <f t="shared" si="64"/>
        <v/>
      </c>
      <c r="GJ79" s="4" t="str">
        <f t="shared" si="62"/>
        <v/>
      </c>
      <c r="GK79" s="4" t="str">
        <f t="shared" si="62"/>
        <v/>
      </c>
      <c r="GL79" s="4" t="str">
        <f t="shared" si="62"/>
        <v/>
      </c>
      <c r="GM79" s="4" t="str">
        <f t="shared" si="59"/>
        <v/>
      </c>
      <c r="GN79" s="4" t="str">
        <f t="shared" si="59"/>
        <v/>
      </c>
      <c r="GO79" s="4" t="str">
        <f t="shared" si="59"/>
        <v/>
      </c>
      <c r="GP79" s="4" t="str">
        <f t="shared" si="59"/>
        <v/>
      </c>
      <c r="GQ79" s="4" t="str">
        <f t="shared" si="59"/>
        <v/>
      </c>
      <c r="GR79" s="4" t="str">
        <f t="shared" si="59"/>
        <v/>
      </c>
      <c r="GS79" s="4" t="str">
        <f t="shared" si="59"/>
        <v/>
      </c>
      <c r="GT79" s="4" t="str">
        <f t="shared" si="59"/>
        <v/>
      </c>
      <c r="GU79" s="4" t="str">
        <f t="shared" si="59"/>
        <v/>
      </c>
      <c r="GV79" s="4" t="str">
        <f t="shared" si="59"/>
        <v/>
      </c>
      <c r="GW79" s="4" t="str">
        <f t="shared" si="59"/>
        <v/>
      </c>
      <c r="GX79" s="4" t="str">
        <f t="shared" si="59"/>
        <v/>
      </c>
      <c r="GY79" s="4" t="str">
        <f t="shared" si="59"/>
        <v/>
      </c>
      <c r="GZ79" s="4" t="str">
        <f t="shared" si="59"/>
        <v/>
      </c>
      <c r="HA79" s="4" t="str">
        <f t="shared" si="59"/>
        <v/>
      </c>
      <c r="HB79" s="4" t="str">
        <f t="shared" si="59"/>
        <v/>
      </c>
      <c r="HC79" s="4" t="str">
        <f t="shared" si="60"/>
        <v/>
      </c>
      <c r="HD79" s="4" t="str">
        <f t="shared" si="60"/>
        <v/>
      </c>
      <c r="HE79" s="4" t="str">
        <f t="shared" si="60"/>
        <v/>
      </c>
      <c r="HF79" s="4" t="str">
        <f t="shared" si="60"/>
        <v/>
      </c>
      <c r="HG79" s="4" t="str">
        <f t="shared" si="60"/>
        <v/>
      </c>
    </row>
    <row r="80" spans="1:215" s="1" customFormat="1" ht="15" hidden="1" customHeight="1">
      <c r="A80" s="35">
        <v>200556</v>
      </c>
      <c r="B80" s="95" t="s">
        <v>176</v>
      </c>
      <c r="C80" s="28" t="s">
        <v>122</v>
      </c>
      <c r="D80" s="5"/>
      <c r="E80" s="22">
        <v>5.03</v>
      </c>
      <c r="F80" s="23">
        <f t="shared" si="97"/>
        <v>0</v>
      </c>
      <c r="G80" s="23"/>
      <c r="H80" s="23">
        <f t="shared" si="72"/>
        <v>0</v>
      </c>
      <c r="I80" s="23">
        <f t="shared" si="73"/>
        <v>0</v>
      </c>
      <c r="J80" s="23">
        <f t="shared" si="74"/>
        <v>0</v>
      </c>
      <c r="K80" s="23" t="str">
        <f t="shared" si="75"/>
        <v>0</v>
      </c>
      <c r="L80" s="23" t="str">
        <f t="shared" si="76"/>
        <v>0</v>
      </c>
      <c r="M80" s="10">
        <v>0.4</v>
      </c>
      <c r="N80" s="23">
        <f t="shared" si="77"/>
        <v>0</v>
      </c>
      <c r="O80" s="23">
        <f t="shared" si="78"/>
        <v>0.4</v>
      </c>
      <c r="P80" s="23" t="str">
        <f t="shared" si="79"/>
        <v/>
      </c>
      <c r="Q80" s="7">
        <v>0.1</v>
      </c>
      <c r="R80" s="6">
        <f t="shared" si="80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4"/>
        <v/>
      </c>
      <c r="BQ80" s="4" t="str">
        <f t="shared" si="94"/>
        <v/>
      </c>
      <c r="BR80" s="4" t="str">
        <f t="shared" si="94"/>
        <v/>
      </c>
      <c r="BS80" s="4">
        <f t="shared" si="92"/>
        <v>0</v>
      </c>
      <c r="BT80" s="4" t="str">
        <f t="shared" si="92"/>
        <v/>
      </c>
      <c r="BU80" s="4">
        <f t="shared" si="92"/>
        <v>0</v>
      </c>
      <c r="BV80" s="4" t="str">
        <f t="shared" si="92"/>
        <v/>
      </c>
      <c r="BW80" s="4">
        <f t="shared" si="92"/>
        <v>0</v>
      </c>
      <c r="BX80" s="4" t="str">
        <f t="shared" si="92"/>
        <v/>
      </c>
      <c r="BY80" s="4" t="str">
        <f t="shared" si="92"/>
        <v/>
      </c>
      <c r="BZ80" s="4" t="str">
        <f t="shared" si="92"/>
        <v/>
      </c>
      <c r="CA80" s="4" t="str">
        <f t="shared" si="92"/>
        <v/>
      </c>
      <c r="CB80" s="4" t="str">
        <f t="shared" si="92"/>
        <v/>
      </c>
      <c r="CC80" s="4" t="str">
        <f t="shared" si="92"/>
        <v/>
      </c>
      <c r="CD80" s="4" t="str">
        <f t="shared" si="63"/>
        <v/>
      </c>
      <c r="CE80" s="4" t="str">
        <f t="shared" si="63"/>
        <v/>
      </c>
      <c r="CF80" s="4" t="str">
        <f t="shared" si="61"/>
        <v/>
      </c>
      <c r="CG80" s="4" t="str">
        <f t="shared" si="61"/>
        <v/>
      </c>
      <c r="CH80" s="4" t="str">
        <f t="shared" si="61"/>
        <v/>
      </c>
      <c r="CI80" s="4" t="str">
        <f t="shared" si="57"/>
        <v/>
      </c>
      <c r="CJ80" s="4" t="str">
        <f t="shared" si="57"/>
        <v/>
      </c>
      <c r="CK80" s="4" t="str">
        <f t="shared" si="57"/>
        <v/>
      </c>
      <c r="CL80" s="4" t="str">
        <f t="shared" si="57"/>
        <v/>
      </c>
      <c r="CM80" s="4" t="str">
        <f t="shared" si="57"/>
        <v/>
      </c>
      <c r="CN80" s="4" t="str">
        <f t="shared" si="57"/>
        <v/>
      </c>
      <c r="CO80" s="4" t="str">
        <f t="shared" si="57"/>
        <v/>
      </c>
      <c r="CP80" s="4" t="str">
        <f t="shared" si="57"/>
        <v/>
      </c>
      <c r="CQ80" s="4" t="str">
        <f t="shared" si="57"/>
        <v/>
      </c>
      <c r="CR80" s="4" t="str">
        <f t="shared" si="57"/>
        <v/>
      </c>
      <c r="CS80" s="4" t="str">
        <f t="shared" si="57"/>
        <v/>
      </c>
      <c r="CT80" s="4" t="str">
        <f t="shared" si="57"/>
        <v/>
      </c>
      <c r="CU80" s="4" t="str">
        <f t="shared" si="57"/>
        <v/>
      </c>
      <c r="CV80" s="4" t="str">
        <f t="shared" ref="CM80:DB143" si="99">IF(ISERROR(BH80/AP80*100),"",(BH80/AP80*100))</f>
        <v/>
      </c>
      <c r="CW80" s="4" t="str">
        <f t="shared" si="99"/>
        <v/>
      </c>
      <c r="CX80" s="4" t="str">
        <f t="shared" si="99"/>
        <v/>
      </c>
      <c r="CY80" s="4" t="str">
        <f t="shared" si="99"/>
        <v/>
      </c>
      <c r="CZ80" s="4" t="str">
        <f t="shared" si="99"/>
        <v/>
      </c>
      <c r="DA80" s="4" t="str">
        <f t="shared" si="58"/>
        <v/>
      </c>
      <c r="DB80" s="4" t="str">
        <f t="shared" si="58"/>
        <v/>
      </c>
      <c r="DC80" s="4" t="str">
        <f t="shared" si="58"/>
        <v/>
      </c>
      <c r="DE80" s="35">
        <v>200556</v>
      </c>
      <c r="DF80" s="95" t="s">
        <v>176</v>
      </c>
      <c r="DG80" s="28" t="s">
        <v>122</v>
      </c>
      <c r="DH80" s="5">
        <f t="shared" si="81"/>
        <v>0</v>
      </c>
      <c r="DI80" s="24">
        <v>5.03</v>
      </c>
      <c r="DJ80" s="23">
        <f t="shared" si="98"/>
        <v>0</v>
      </c>
      <c r="DK80" s="23">
        <f t="shared" si="82"/>
        <v>0</v>
      </c>
      <c r="DL80" s="23">
        <f t="shared" si="83"/>
        <v>0</v>
      </c>
      <c r="DM80" s="23">
        <f t="shared" si="84"/>
        <v>0</v>
      </c>
      <c r="DN80" s="23">
        <f t="shared" si="85"/>
        <v>0</v>
      </c>
      <c r="DO80" s="23" t="str">
        <f t="shared" si="86"/>
        <v/>
      </c>
      <c r="DP80" s="23" t="str">
        <f t="shared" si="87"/>
        <v/>
      </c>
      <c r="DQ80" s="10">
        <v>0.4</v>
      </c>
      <c r="DR80" s="23">
        <f t="shared" si="88"/>
        <v>0</v>
      </c>
      <c r="DS80" s="23" t="str">
        <f t="shared" si="89"/>
        <v/>
      </c>
      <c r="DT80" s="23" t="str">
        <f t="shared" si="90"/>
        <v/>
      </c>
      <c r="DU80" s="7">
        <v>0.1</v>
      </c>
      <c r="DV80" s="6">
        <f t="shared" si="91"/>
        <v>0</v>
      </c>
      <c r="DW80" s="5">
        <f t="shared" si="96"/>
        <v>0</v>
      </c>
      <c r="DX80" s="5">
        <f t="shared" si="96"/>
        <v>0</v>
      </c>
      <c r="DY80" s="5">
        <f t="shared" si="96"/>
        <v>0</v>
      </c>
      <c r="DZ80" s="5">
        <f t="shared" si="96"/>
        <v>0</v>
      </c>
      <c r="EA80" s="5">
        <f t="shared" si="96"/>
        <v>0</v>
      </c>
      <c r="EB80" s="5">
        <f t="shared" si="96"/>
        <v>0</v>
      </c>
      <c r="EC80" s="5">
        <f t="shared" si="96"/>
        <v>0</v>
      </c>
      <c r="ED80" s="5">
        <f t="shared" si="96"/>
        <v>0</v>
      </c>
      <c r="EE80" s="5">
        <f t="shared" si="96"/>
        <v>0</v>
      </c>
      <c r="EF80" s="61">
        <f t="shared" si="96"/>
        <v>0</v>
      </c>
      <c r="EG80" s="61">
        <f t="shared" si="96"/>
        <v>0</v>
      </c>
      <c r="EH80" s="61">
        <f t="shared" si="96"/>
        <v>0</v>
      </c>
      <c r="EI80" s="61">
        <f t="shared" si="96"/>
        <v>0</v>
      </c>
      <c r="EJ80" s="61">
        <f t="shared" si="96"/>
        <v>0</v>
      </c>
      <c r="EK80" s="61">
        <f t="shared" si="96"/>
        <v>0</v>
      </c>
      <c r="EL80" s="61">
        <f t="shared" si="96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67"/>
        <v>0</v>
      </c>
      <c r="FC80" s="61">
        <f t="shared" si="67"/>
        <v>0</v>
      </c>
      <c r="FD80" s="61">
        <f t="shared" si="67"/>
        <v>0</v>
      </c>
      <c r="FE80" s="61">
        <f t="shared" si="67"/>
        <v>0</v>
      </c>
      <c r="FF80" s="61">
        <f t="shared" si="67"/>
        <v>0</v>
      </c>
      <c r="FG80" s="61">
        <f t="shared" si="67"/>
        <v>0</v>
      </c>
      <c r="FH80" s="61">
        <f t="shared" si="67"/>
        <v>0</v>
      </c>
      <c r="FI80" s="61">
        <f t="shared" si="67"/>
        <v>0</v>
      </c>
      <c r="FJ80" s="61">
        <f t="shared" si="67"/>
        <v>0</v>
      </c>
      <c r="FK80" s="61">
        <f t="shared" si="67"/>
        <v>0</v>
      </c>
      <c r="FL80" s="61">
        <f t="shared" si="69"/>
        <v>0</v>
      </c>
      <c r="FM80" s="61">
        <f t="shared" si="69"/>
        <v>0</v>
      </c>
      <c r="FN80" s="61">
        <f t="shared" si="69"/>
        <v>0</v>
      </c>
      <c r="FO80" s="61">
        <f t="shared" si="69"/>
        <v>0</v>
      </c>
      <c r="FP80" s="61">
        <f t="shared" si="53"/>
        <v>0</v>
      </c>
      <c r="FQ80" s="61">
        <f t="shared" si="53"/>
        <v>0</v>
      </c>
      <c r="FR80" s="61">
        <f t="shared" si="53"/>
        <v>0</v>
      </c>
      <c r="FS80" s="61">
        <f t="shared" si="53"/>
        <v>0</v>
      </c>
      <c r="FT80" s="4" t="str">
        <f t="shared" si="95"/>
        <v/>
      </c>
      <c r="FU80" s="4" t="str">
        <f t="shared" si="95"/>
        <v/>
      </c>
      <c r="FV80" s="4" t="str">
        <f t="shared" si="95"/>
        <v/>
      </c>
      <c r="FW80" s="4">
        <f t="shared" si="93"/>
        <v>0</v>
      </c>
      <c r="FX80" s="4" t="str">
        <f t="shared" si="93"/>
        <v/>
      </c>
      <c r="FY80" s="4" t="str">
        <f t="shared" si="93"/>
        <v/>
      </c>
      <c r="FZ80" s="4" t="str">
        <f t="shared" si="93"/>
        <v/>
      </c>
      <c r="GA80" s="4">
        <f t="shared" si="93"/>
        <v>0</v>
      </c>
      <c r="GB80" s="4" t="str">
        <f t="shared" si="93"/>
        <v/>
      </c>
      <c r="GC80" s="4" t="str">
        <f t="shared" si="93"/>
        <v/>
      </c>
      <c r="GD80" s="4" t="str">
        <f t="shared" si="93"/>
        <v/>
      </c>
      <c r="GE80" s="4" t="str">
        <f t="shared" si="93"/>
        <v/>
      </c>
      <c r="GF80" s="4" t="str">
        <f t="shared" si="93"/>
        <v/>
      </c>
      <c r="GG80" s="4" t="str">
        <f t="shared" si="93"/>
        <v/>
      </c>
      <c r="GH80" s="4" t="str">
        <f t="shared" si="64"/>
        <v/>
      </c>
      <c r="GI80" s="4" t="str">
        <f t="shared" si="64"/>
        <v/>
      </c>
      <c r="GJ80" s="4" t="str">
        <f t="shared" si="62"/>
        <v/>
      </c>
      <c r="GK80" s="4" t="str">
        <f t="shared" si="62"/>
        <v/>
      </c>
      <c r="GL80" s="4" t="str">
        <f t="shared" si="62"/>
        <v/>
      </c>
      <c r="GM80" s="4" t="str">
        <f t="shared" si="59"/>
        <v/>
      </c>
      <c r="GN80" s="4" t="str">
        <f t="shared" si="59"/>
        <v/>
      </c>
      <c r="GO80" s="4" t="str">
        <f t="shared" si="59"/>
        <v/>
      </c>
      <c r="GP80" s="4" t="str">
        <f t="shared" si="59"/>
        <v/>
      </c>
      <c r="GQ80" s="4" t="str">
        <f t="shared" si="59"/>
        <v/>
      </c>
      <c r="GR80" s="4" t="str">
        <f t="shared" si="59"/>
        <v/>
      </c>
      <c r="GS80" s="4" t="str">
        <f t="shared" si="59"/>
        <v/>
      </c>
      <c r="GT80" s="4" t="str">
        <f t="shared" si="59"/>
        <v/>
      </c>
      <c r="GU80" s="4" t="str">
        <f t="shared" si="59"/>
        <v/>
      </c>
      <c r="GV80" s="4" t="str">
        <f t="shared" si="59"/>
        <v/>
      </c>
      <c r="GW80" s="4" t="str">
        <f t="shared" si="59"/>
        <v/>
      </c>
      <c r="GX80" s="4" t="str">
        <f t="shared" si="59"/>
        <v/>
      </c>
      <c r="GY80" s="4" t="str">
        <f t="shared" si="59"/>
        <v/>
      </c>
      <c r="GZ80" s="4" t="str">
        <f t="shared" ref="GQ80:HF143" si="100">IF(ISERROR(FL80/ET80*100),"",(FL80/ET80*100))</f>
        <v/>
      </c>
      <c r="HA80" s="4" t="str">
        <f t="shared" si="100"/>
        <v/>
      </c>
      <c r="HB80" s="4" t="str">
        <f t="shared" si="100"/>
        <v/>
      </c>
      <c r="HC80" s="4" t="str">
        <f t="shared" si="100"/>
        <v/>
      </c>
      <c r="HD80" s="4" t="str">
        <f t="shared" si="100"/>
        <v/>
      </c>
      <c r="HE80" s="4" t="str">
        <f t="shared" si="60"/>
        <v/>
      </c>
      <c r="HF80" s="4" t="str">
        <f t="shared" si="60"/>
        <v/>
      </c>
      <c r="HG80" s="4" t="str">
        <f t="shared" si="60"/>
        <v/>
      </c>
    </row>
    <row r="81" spans="1:215" s="1" customFormat="1" ht="15" hidden="1" customHeight="1">
      <c r="A81" s="35">
        <v>200557</v>
      </c>
      <c r="B81" s="96"/>
      <c r="C81" s="28" t="s">
        <v>113</v>
      </c>
      <c r="D81" s="5"/>
      <c r="E81" s="22">
        <v>5.03</v>
      </c>
      <c r="F81" s="23">
        <f t="shared" si="97"/>
        <v>0</v>
      </c>
      <c r="G81" s="23"/>
      <c r="H81" s="23">
        <f t="shared" si="72"/>
        <v>0</v>
      </c>
      <c r="I81" s="23">
        <f t="shared" si="73"/>
        <v>0</v>
      </c>
      <c r="J81" s="23">
        <f t="shared" si="74"/>
        <v>0</v>
      </c>
      <c r="K81" s="23" t="str">
        <f t="shared" si="75"/>
        <v>0</v>
      </c>
      <c r="L81" s="23" t="str">
        <f t="shared" si="76"/>
        <v>0</v>
      </c>
      <c r="M81" s="10">
        <v>0.5</v>
      </c>
      <c r="N81" s="23">
        <f t="shared" si="77"/>
        <v>0</v>
      </c>
      <c r="O81" s="23">
        <f t="shared" si="78"/>
        <v>0.5</v>
      </c>
      <c r="P81" s="23" t="str">
        <f t="shared" si="79"/>
        <v/>
      </c>
      <c r="Q81" s="7">
        <v>0.1</v>
      </c>
      <c r="R81" s="6">
        <f t="shared" si="80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4"/>
        <v/>
      </c>
      <c r="BQ81" s="4" t="str">
        <f t="shared" si="94"/>
        <v/>
      </c>
      <c r="BR81" s="4" t="str">
        <f t="shared" si="94"/>
        <v/>
      </c>
      <c r="BS81" s="4">
        <f t="shared" si="92"/>
        <v>0</v>
      </c>
      <c r="BT81" s="4" t="str">
        <f t="shared" si="92"/>
        <v/>
      </c>
      <c r="BU81" s="4">
        <f t="shared" si="92"/>
        <v>0</v>
      </c>
      <c r="BV81" s="4" t="str">
        <f t="shared" si="92"/>
        <v/>
      </c>
      <c r="BW81" s="4">
        <f t="shared" si="92"/>
        <v>0</v>
      </c>
      <c r="BX81" s="4" t="str">
        <f t="shared" si="92"/>
        <v/>
      </c>
      <c r="BY81" s="4" t="str">
        <f t="shared" si="92"/>
        <v/>
      </c>
      <c r="BZ81" s="4" t="str">
        <f t="shared" si="92"/>
        <v/>
      </c>
      <c r="CA81" s="4" t="str">
        <f t="shared" si="92"/>
        <v/>
      </c>
      <c r="CB81" s="4" t="str">
        <f t="shared" si="92"/>
        <v/>
      </c>
      <c r="CC81" s="4" t="str">
        <f t="shared" si="92"/>
        <v/>
      </c>
      <c r="CD81" s="4" t="str">
        <f t="shared" si="63"/>
        <v/>
      </c>
      <c r="CE81" s="4" t="str">
        <f t="shared" si="63"/>
        <v/>
      </c>
      <c r="CF81" s="4" t="str">
        <f t="shared" si="61"/>
        <v/>
      </c>
      <c r="CG81" s="4" t="str">
        <f t="shared" si="61"/>
        <v/>
      </c>
      <c r="CH81" s="4" t="str">
        <f t="shared" si="61"/>
        <v/>
      </c>
      <c r="CI81" s="4" t="str">
        <f t="shared" si="61"/>
        <v/>
      </c>
      <c r="CJ81" s="4" t="str">
        <f t="shared" si="61"/>
        <v/>
      </c>
      <c r="CK81" s="4" t="str">
        <f t="shared" si="61"/>
        <v/>
      </c>
      <c r="CL81" s="4" t="str">
        <f t="shared" si="61"/>
        <v/>
      </c>
      <c r="CM81" s="4" t="str">
        <f t="shared" si="99"/>
        <v/>
      </c>
      <c r="CN81" s="4" t="str">
        <f t="shared" si="99"/>
        <v/>
      </c>
      <c r="CO81" s="4" t="str">
        <f t="shared" si="99"/>
        <v/>
      </c>
      <c r="CP81" s="4" t="str">
        <f t="shared" si="99"/>
        <v/>
      </c>
      <c r="CQ81" s="4" t="str">
        <f t="shared" si="99"/>
        <v/>
      </c>
      <c r="CR81" s="4" t="str">
        <f t="shared" si="99"/>
        <v/>
      </c>
      <c r="CS81" s="4" t="str">
        <f t="shared" si="99"/>
        <v/>
      </c>
      <c r="CT81" s="4" t="str">
        <f t="shared" si="99"/>
        <v/>
      </c>
      <c r="CU81" s="4" t="str">
        <f t="shared" si="99"/>
        <v/>
      </c>
      <c r="CV81" s="4" t="str">
        <f t="shared" si="99"/>
        <v/>
      </c>
      <c r="CW81" s="4" t="str">
        <f t="shared" si="99"/>
        <v/>
      </c>
      <c r="CX81" s="4" t="str">
        <f t="shared" si="99"/>
        <v/>
      </c>
      <c r="CY81" s="4" t="str">
        <f t="shared" si="99"/>
        <v/>
      </c>
      <c r="CZ81" s="4" t="str">
        <f t="shared" si="99"/>
        <v/>
      </c>
      <c r="DA81" s="4" t="str">
        <f t="shared" si="58"/>
        <v/>
      </c>
      <c r="DB81" s="4" t="str">
        <f t="shared" si="58"/>
        <v/>
      </c>
      <c r="DC81" s="4" t="str">
        <f t="shared" si="58"/>
        <v/>
      </c>
      <c r="DE81" s="35">
        <v>200557</v>
      </c>
      <c r="DF81" s="96"/>
      <c r="DG81" s="28" t="s">
        <v>113</v>
      </c>
      <c r="DH81" s="5">
        <f t="shared" si="81"/>
        <v>0</v>
      </c>
      <c r="DI81" s="24">
        <v>5.03</v>
      </c>
      <c r="DJ81" s="23">
        <f t="shared" si="98"/>
        <v>0</v>
      </c>
      <c r="DK81" s="23">
        <f t="shared" si="82"/>
        <v>0</v>
      </c>
      <c r="DL81" s="23">
        <f t="shared" si="83"/>
        <v>0</v>
      </c>
      <c r="DM81" s="23">
        <f t="shared" si="84"/>
        <v>0</v>
      </c>
      <c r="DN81" s="23">
        <f t="shared" si="85"/>
        <v>0</v>
      </c>
      <c r="DO81" s="23" t="str">
        <f t="shared" si="86"/>
        <v/>
      </c>
      <c r="DP81" s="23" t="str">
        <f t="shared" si="87"/>
        <v/>
      </c>
      <c r="DQ81" s="10">
        <v>0.5</v>
      </c>
      <c r="DR81" s="23">
        <f t="shared" si="88"/>
        <v>0</v>
      </c>
      <c r="DS81" s="23" t="str">
        <f t="shared" si="89"/>
        <v/>
      </c>
      <c r="DT81" s="23" t="str">
        <f t="shared" si="90"/>
        <v/>
      </c>
      <c r="DU81" s="7">
        <v>0.1</v>
      </c>
      <c r="DV81" s="6">
        <f t="shared" si="91"/>
        <v>0</v>
      </c>
      <c r="DW81" s="5">
        <f t="shared" si="96"/>
        <v>0</v>
      </c>
      <c r="DX81" s="5">
        <f t="shared" si="96"/>
        <v>0</v>
      </c>
      <c r="DY81" s="5">
        <f t="shared" si="96"/>
        <v>0</v>
      </c>
      <c r="DZ81" s="5">
        <f t="shared" si="96"/>
        <v>0</v>
      </c>
      <c r="EA81" s="5">
        <f t="shared" si="96"/>
        <v>0</v>
      </c>
      <c r="EB81" s="5">
        <f t="shared" si="96"/>
        <v>0</v>
      </c>
      <c r="EC81" s="5">
        <f t="shared" si="96"/>
        <v>0</v>
      </c>
      <c r="ED81" s="5">
        <f t="shared" si="96"/>
        <v>0</v>
      </c>
      <c r="EE81" s="5">
        <f t="shared" si="96"/>
        <v>0</v>
      </c>
      <c r="EF81" s="61">
        <f t="shared" si="96"/>
        <v>0</v>
      </c>
      <c r="EG81" s="61">
        <f t="shared" si="96"/>
        <v>0</v>
      </c>
      <c r="EH81" s="61">
        <f t="shared" si="96"/>
        <v>0</v>
      </c>
      <c r="EI81" s="61">
        <f t="shared" si="96"/>
        <v>0</v>
      </c>
      <c r="EJ81" s="61">
        <f t="shared" si="96"/>
        <v>0</v>
      </c>
      <c r="EK81" s="61">
        <f t="shared" si="96"/>
        <v>0</v>
      </c>
      <c r="EL81" s="61">
        <f t="shared" si="96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67"/>
        <v>0</v>
      </c>
      <c r="FC81" s="61">
        <f t="shared" si="67"/>
        <v>0</v>
      </c>
      <c r="FD81" s="61">
        <f t="shared" si="67"/>
        <v>0</v>
      </c>
      <c r="FE81" s="61">
        <f t="shared" si="67"/>
        <v>0</v>
      </c>
      <c r="FF81" s="61">
        <f t="shared" si="67"/>
        <v>0</v>
      </c>
      <c r="FG81" s="61">
        <f t="shared" si="67"/>
        <v>0</v>
      </c>
      <c r="FH81" s="61">
        <f t="shared" si="67"/>
        <v>0</v>
      </c>
      <c r="FI81" s="61">
        <f t="shared" si="67"/>
        <v>0</v>
      </c>
      <c r="FJ81" s="61">
        <f t="shared" si="67"/>
        <v>0</v>
      </c>
      <c r="FK81" s="61">
        <f t="shared" si="67"/>
        <v>0</v>
      </c>
      <c r="FL81" s="61">
        <f t="shared" si="69"/>
        <v>0</v>
      </c>
      <c r="FM81" s="61">
        <f t="shared" si="69"/>
        <v>0</v>
      </c>
      <c r="FN81" s="61">
        <f t="shared" si="69"/>
        <v>0</v>
      </c>
      <c r="FO81" s="61">
        <f t="shared" si="69"/>
        <v>0</v>
      </c>
      <c r="FP81" s="61">
        <f t="shared" si="53"/>
        <v>0</v>
      </c>
      <c r="FQ81" s="61">
        <f t="shared" si="53"/>
        <v>0</v>
      </c>
      <c r="FR81" s="61">
        <f t="shared" si="53"/>
        <v>0</v>
      </c>
      <c r="FS81" s="61">
        <f t="shared" si="53"/>
        <v>0</v>
      </c>
      <c r="FT81" s="4" t="str">
        <f t="shared" si="95"/>
        <v/>
      </c>
      <c r="FU81" s="4" t="str">
        <f t="shared" si="95"/>
        <v/>
      </c>
      <c r="FV81" s="4" t="str">
        <f t="shared" si="95"/>
        <v/>
      </c>
      <c r="FW81" s="4">
        <f t="shared" si="93"/>
        <v>0</v>
      </c>
      <c r="FX81" s="4" t="str">
        <f t="shared" si="93"/>
        <v/>
      </c>
      <c r="FY81" s="4" t="str">
        <f t="shared" si="93"/>
        <v/>
      </c>
      <c r="FZ81" s="4" t="str">
        <f t="shared" si="93"/>
        <v/>
      </c>
      <c r="GA81" s="4">
        <f t="shared" si="93"/>
        <v>0</v>
      </c>
      <c r="GB81" s="4" t="str">
        <f t="shared" si="93"/>
        <v/>
      </c>
      <c r="GC81" s="4" t="str">
        <f t="shared" si="93"/>
        <v/>
      </c>
      <c r="GD81" s="4" t="str">
        <f t="shared" si="93"/>
        <v/>
      </c>
      <c r="GE81" s="4" t="str">
        <f t="shared" si="93"/>
        <v/>
      </c>
      <c r="GF81" s="4" t="str">
        <f t="shared" si="93"/>
        <v/>
      </c>
      <c r="GG81" s="4" t="str">
        <f t="shared" si="93"/>
        <v/>
      </c>
      <c r="GH81" s="4" t="str">
        <f t="shared" si="64"/>
        <v/>
      </c>
      <c r="GI81" s="4" t="str">
        <f t="shared" si="64"/>
        <v/>
      </c>
      <c r="GJ81" s="4" t="str">
        <f t="shared" si="62"/>
        <v/>
      </c>
      <c r="GK81" s="4" t="str">
        <f t="shared" si="62"/>
        <v/>
      </c>
      <c r="GL81" s="4" t="str">
        <f t="shared" si="62"/>
        <v/>
      </c>
      <c r="GM81" s="4" t="str">
        <f t="shared" si="62"/>
        <v/>
      </c>
      <c r="GN81" s="4" t="str">
        <f t="shared" si="62"/>
        <v/>
      </c>
      <c r="GO81" s="4" t="str">
        <f t="shared" si="62"/>
        <v/>
      </c>
      <c r="GP81" s="4" t="str">
        <f t="shared" si="62"/>
        <v/>
      </c>
      <c r="GQ81" s="4" t="str">
        <f t="shared" si="100"/>
        <v/>
      </c>
      <c r="GR81" s="4" t="str">
        <f t="shared" si="100"/>
        <v/>
      </c>
      <c r="GS81" s="4" t="str">
        <f t="shared" si="100"/>
        <v/>
      </c>
      <c r="GT81" s="4" t="str">
        <f t="shared" si="100"/>
        <v/>
      </c>
      <c r="GU81" s="4" t="str">
        <f t="shared" si="100"/>
        <v/>
      </c>
      <c r="GV81" s="4" t="str">
        <f t="shared" si="100"/>
        <v/>
      </c>
      <c r="GW81" s="4" t="str">
        <f t="shared" si="100"/>
        <v/>
      </c>
      <c r="GX81" s="4" t="str">
        <f t="shared" si="100"/>
        <v/>
      </c>
      <c r="GY81" s="4" t="str">
        <f t="shared" si="100"/>
        <v/>
      </c>
      <c r="GZ81" s="4" t="str">
        <f t="shared" si="100"/>
        <v/>
      </c>
      <c r="HA81" s="4" t="str">
        <f t="shared" si="100"/>
        <v/>
      </c>
      <c r="HB81" s="4" t="str">
        <f t="shared" si="100"/>
        <v/>
      </c>
      <c r="HC81" s="4" t="str">
        <f t="shared" si="100"/>
        <v/>
      </c>
      <c r="HD81" s="4" t="str">
        <f t="shared" si="100"/>
        <v/>
      </c>
      <c r="HE81" s="4" t="str">
        <f t="shared" si="60"/>
        <v/>
      </c>
      <c r="HF81" s="4" t="str">
        <f t="shared" si="60"/>
        <v/>
      </c>
      <c r="HG81" s="4" t="str">
        <f t="shared" si="60"/>
        <v/>
      </c>
    </row>
    <row r="82" spans="1:215" s="1" customFormat="1" ht="15" hidden="1" customHeight="1">
      <c r="A82" s="35">
        <v>200558</v>
      </c>
      <c r="B82" s="96"/>
      <c r="C82" s="28" t="s">
        <v>114</v>
      </c>
      <c r="D82" s="5"/>
      <c r="E82" s="22">
        <v>5.03</v>
      </c>
      <c r="F82" s="23">
        <f t="shared" si="97"/>
        <v>0</v>
      </c>
      <c r="G82" s="23"/>
      <c r="H82" s="23">
        <f t="shared" si="72"/>
        <v>0</v>
      </c>
      <c r="I82" s="23">
        <f t="shared" si="73"/>
        <v>0</v>
      </c>
      <c r="J82" s="23">
        <f t="shared" si="74"/>
        <v>0</v>
      </c>
      <c r="K82" s="23" t="str">
        <f t="shared" si="75"/>
        <v>0</v>
      </c>
      <c r="L82" s="23" t="str">
        <f t="shared" si="76"/>
        <v>0</v>
      </c>
      <c r="M82" s="10">
        <v>0.4</v>
      </c>
      <c r="N82" s="23">
        <f t="shared" si="77"/>
        <v>0</v>
      </c>
      <c r="O82" s="23">
        <f t="shared" si="78"/>
        <v>0.4</v>
      </c>
      <c r="P82" s="23" t="str">
        <f t="shared" si="79"/>
        <v/>
      </c>
      <c r="Q82" s="7">
        <v>0.1</v>
      </c>
      <c r="R82" s="6">
        <f t="shared" si="80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4"/>
        <v/>
      </c>
      <c r="BQ82" s="4" t="str">
        <f t="shared" si="94"/>
        <v/>
      </c>
      <c r="BR82" s="4" t="str">
        <f t="shared" si="94"/>
        <v/>
      </c>
      <c r="BS82" s="4">
        <f t="shared" si="92"/>
        <v>0</v>
      </c>
      <c r="BT82" s="4" t="str">
        <f t="shared" si="92"/>
        <v/>
      </c>
      <c r="BU82" s="4">
        <f t="shared" si="92"/>
        <v>0</v>
      </c>
      <c r="BV82" s="4" t="str">
        <f t="shared" si="92"/>
        <v/>
      </c>
      <c r="BW82" s="4">
        <f t="shared" si="92"/>
        <v>0</v>
      </c>
      <c r="BX82" s="4" t="str">
        <f t="shared" si="92"/>
        <v/>
      </c>
      <c r="BY82" s="4" t="str">
        <f t="shared" si="92"/>
        <v/>
      </c>
      <c r="BZ82" s="4" t="str">
        <f t="shared" si="92"/>
        <v/>
      </c>
      <c r="CA82" s="4" t="str">
        <f t="shared" si="92"/>
        <v/>
      </c>
      <c r="CB82" s="4" t="str">
        <f t="shared" si="92"/>
        <v/>
      </c>
      <c r="CC82" s="4" t="str">
        <f t="shared" si="92"/>
        <v/>
      </c>
      <c r="CD82" s="4" t="str">
        <f t="shared" si="63"/>
        <v/>
      </c>
      <c r="CE82" s="4" t="str">
        <f t="shared" si="63"/>
        <v/>
      </c>
      <c r="CF82" s="4" t="str">
        <f t="shared" si="61"/>
        <v/>
      </c>
      <c r="CG82" s="4" t="str">
        <f t="shared" si="61"/>
        <v/>
      </c>
      <c r="CH82" s="4" t="str">
        <f t="shared" si="61"/>
        <v/>
      </c>
      <c r="CI82" s="4" t="str">
        <f t="shared" si="61"/>
        <v/>
      </c>
      <c r="CJ82" s="4" t="str">
        <f t="shared" si="61"/>
        <v/>
      </c>
      <c r="CK82" s="4" t="str">
        <f t="shared" si="61"/>
        <v/>
      </c>
      <c r="CL82" s="4" t="str">
        <f t="shared" si="61"/>
        <v/>
      </c>
      <c r="CM82" s="4" t="str">
        <f t="shared" si="99"/>
        <v/>
      </c>
      <c r="CN82" s="4" t="str">
        <f t="shared" si="99"/>
        <v/>
      </c>
      <c r="CO82" s="4" t="str">
        <f t="shared" si="99"/>
        <v/>
      </c>
      <c r="CP82" s="4" t="str">
        <f t="shared" si="99"/>
        <v/>
      </c>
      <c r="CQ82" s="4" t="str">
        <f t="shared" si="99"/>
        <v/>
      </c>
      <c r="CR82" s="4" t="str">
        <f t="shared" si="99"/>
        <v/>
      </c>
      <c r="CS82" s="4" t="str">
        <f t="shared" si="99"/>
        <v/>
      </c>
      <c r="CT82" s="4" t="str">
        <f t="shared" si="99"/>
        <v/>
      </c>
      <c r="CU82" s="4" t="str">
        <f t="shared" si="99"/>
        <v/>
      </c>
      <c r="CV82" s="4" t="str">
        <f t="shared" si="99"/>
        <v/>
      </c>
      <c r="CW82" s="4" t="str">
        <f t="shared" si="99"/>
        <v/>
      </c>
      <c r="CX82" s="4" t="str">
        <f t="shared" si="99"/>
        <v/>
      </c>
      <c r="CY82" s="4" t="str">
        <f t="shared" si="99"/>
        <v/>
      </c>
      <c r="CZ82" s="4" t="str">
        <f t="shared" si="99"/>
        <v/>
      </c>
      <c r="DA82" s="4" t="str">
        <f t="shared" si="58"/>
        <v/>
      </c>
      <c r="DB82" s="4" t="str">
        <f t="shared" si="58"/>
        <v/>
      </c>
      <c r="DC82" s="4" t="str">
        <f t="shared" si="58"/>
        <v/>
      </c>
      <c r="DE82" s="35">
        <v>200558</v>
      </c>
      <c r="DF82" s="96"/>
      <c r="DG82" s="28" t="s">
        <v>114</v>
      </c>
      <c r="DH82" s="5">
        <f t="shared" si="81"/>
        <v>0</v>
      </c>
      <c r="DI82" s="24">
        <v>5.03</v>
      </c>
      <c r="DJ82" s="23">
        <f t="shared" si="98"/>
        <v>0</v>
      </c>
      <c r="DK82" s="23">
        <f t="shared" si="82"/>
        <v>0</v>
      </c>
      <c r="DL82" s="23">
        <f t="shared" si="83"/>
        <v>0</v>
      </c>
      <c r="DM82" s="23">
        <f t="shared" si="84"/>
        <v>0</v>
      </c>
      <c r="DN82" s="23">
        <f t="shared" si="85"/>
        <v>0</v>
      </c>
      <c r="DO82" s="23" t="str">
        <f t="shared" si="86"/>
        <v/>
      </c>
      <c r="DP82" s="23" t="str">
        <f t="shared" si="87"/>
        <v/>
      </c>
      <c r="DQ82" s="10">
        <v>0.4</v>
      </c>
      <c r="DR82" s="23">
        <f t="shared" si="88"/>
        <v>0</v>
      </c>
      <c r="DS82" s="23" t="str">
        <f t="shared" si="89"/>
        <v/>
      </c>
      <c r="DT82" s="23" t="str">
        <f t="shared" si="90"/>
        <v/>
      </c>
      <c r="DU82" s="7">
        <v>0.1</v>
      </c>
      <c r="DV82" s="6">
        <f t="shared" si="91"/>
        <v>0</v>
      </c>
      <c r="DW82" s="5">
        <f t="shared" si="96"/>
        <v>0</v>
      </c>
      <c r="DX82" s="5">
        <f t="shared" si="96"/>
        <v>0</v>
      </c>
      <c r="DY82" s="5">
        <f t="shared" si="96"/>
        <v>0</v>
      </c>
      <c r="DZ82" s="5">
        <f t="shared" si="96"/>
        <v>0</v>
      </c>
      <c r="EA82" s="5">
        <f t="shared" si="96"/>
        <v>0</v>
      </c>
      <c r="EB82" s="5">
        <f t="shared" si="96"/>
        <v>0</v>
      </c>
      <c r="EC82" s="5">
        <f t="shared" si="96"/>
        <v>0</v>
      </c>
      <c r="ED82" s="5">
        <f t="shared" si="96"/>
        <v>0</v>
      </c>
      <c r="EE82" s="5">
        <f t="shared" si="96"/>
        <v>0</v>
      </c>
      <c r="EF82" s="61">
        <f t="shared" si="96"/>
        <v>0</v>
      </c>
      <c r="EG82" s="61">
        <f t="shared" si="96"/>
        <v>0</v>
      </c>
      <c r="EH82" s="61">
        <f t="shared" si="96"/>
        <v>0</v>
      </c>
      <c r="EI82" s="61">
        <f t="shared" si="96"/>
        <v>0</v>
      </c>
      <c r="EJ82" s="61">
        <f t="shared" si="96"/>
        <v>0</v>
      </c>
      <c r="EK82" s="61">
        <f t="shared" si="96"/>
        <v>0</v>
      </c>
      <c r="EL82" s="61">
        <f t="shared" si="96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67"/>
        <v>0</v>
      </c>
      <c r="FC82" s="61">
        <f t="shared" si="67"/>
        <v>0</v>
      </c>
      <c r="FD82" s="61">
        <f t="shared" si="67"/>
        <v>0</v>
      </c>
      <c r="FE82" s="61">
        <f t="shared" si="67"/>
        <v>0</v>
      </c>
      <c r="FF82" s="61">
        <f t="shared" si="67"/>
        <v>0</v>
      </c>
      <c r="FG82" s="61">
        <f t="shared" si="67"/>
        <v>0</v>
      </c>
      <c r="FH82" s="61">
        <f t="shared" si="67"/>
        <v>0</v>
      </c>
      <c r="FI82" s="61">
        <f t="shared" si="67"/>
        <v>0</v>
      </c>
      <c r="FJ82" s="61">
        <f t="shared" si="67"/>
        <v>0</v>
      </c>
      <c r="FK82" s="61">
        <f t="shared" si="67"/>
        <v>0</v>
      </c>
      <c r="FL82" s="61">
        <f t="shared" si="69"/>
        <v>0</v>
      </c>
      <c r="FM82" s="61">
        <f t="shared" si="69"/>
        <v>0</v>
      </c>
      <c r="FN82" s="61">
        <f t="shared" si="69"/>
        <v>0</v>
      </c>
      <c r="FO82" s="61">
        <f t="shared" si="69"/>
        <v>0</v>
      </c>
      <c r="FP82" s="61">
        <f t="shared" si="53"/>
        <v>0</v>
      </c>
      <c r="FQ82" s="61">
        <f t="shared" si="53"/>
        <v>0</v>
      </c>
      <c r="FR82" s="61">
        <f t="shared" si="53"/>
        <v>0</v>
      </c>
      <c r="FS82" s="61">
        <f t="shared" si="53"/>
        <v>0</v>
      </c>
      <c r="FT82" s="4" t="str">
        <f t="shared" si="95"/>
        <v/>
      </c>
      <c r="FU82" s="4" t="str">
        <f t="shared" si="95"/>
        <v/>
      </c>
      <c r="FV82" s="4" t="str">
        <f t="shared" si="95"/>
        <v/>
      </c>
      <c r="FW82" s="4">
        <f t="shared" si="93"/>
        <v>0</v>
      </c>
      <c r="FX82" s="4" t="str">
        <f t="shared" si="93"/>
        <v/>
      </c>
      <c r="FY82" s="4" t="str">
        <f t="shared" si="93"/>
        <v/>
      </c>
      <c r="FZ82" s="4" t="str">
        <f t="shared" si="93"/>
        <v/>
      </c>
      <c r="GA82" s="4">
        <f t="shared" si="93"/>
        <v>0</v>
      </c>
      <c r="GB82" s="4" t="str">
        <f t="shared" si="93"/>
        <v/>
      </c>
      <c r="GC82" s="4" t="str">
        <f t="shared" si="93"/>
        <v/>
      </c>
      <c r="GD82" s="4" t="str">
        <f t="shared" si="93"/>
        <v/>
      </c>
      <c r="GE82" s="4" t="str">
        <f t="shared" si="93"/>
        <v/>
      </c>
      <c r="GF82" s="4" t="str">
        <f t="shared" si="93"/>
        <v/>
      </c>
      <c r="GG82" s="4" t="str">
        <f t="shared" si="93"/>
        <v/>
      </c>
      <c r="GH82" s="4" t="str">
        <f t="shared" si="64"/>
        <v/>
      </c>
      <c r="GI82" s="4" t="str">
        <f t="shared" si="64"/>
        <v/>
      </c>
      <c r="GJ82" s="4" t="str">
        <f t="shared" si="62"/>
        <v/>
      </c>
      <c r="GK82" s="4" t="str">
        <f t="shared" si="62"/>
        <v/>
      </c>
      <c r="GL82" s="4" t="str">
        <f t="shared" si="62"/>
        <v/>
      </c>
      <c r="GM82" s="4" t="str">
        <f t="shared" si="62"/>
        <v/>
      </c>
      <c r="GN82" s="4" t="str">
        <f t="shared" si="62"/>
        <v/>
      </c>
      <c r="GO82" s="4" t="str">
        <f t="shared" si="62"/>
        <v/>
      </c>
      <c r="GP82" s="4" t="str">
        <f t="shared" si="62"/>
        <v/>
      </c>
      <c r="GQ82" s="4" t="str">
        <f t="shared" si="100"/>
        <v/>
      </c>
      <c r="GR82" s="4" t="str">
        <f t="shared" si="100"/>
        <v/>
      </c>
      <c r="GS82" s="4" t="str">
        <f t="shared" si="100"/>
        <v/>
      </c>
      <c r="GT82" s="4" t="str">
        <f t="shared" si="100"/>
        <v/>
      </c>
      <c r="GU82" s="4" t="str">
        <f t="shared" si="100"/>
        <v/>
      </c>
      <c r="GV82" s="4" t="str">
        <f t="shared" si="100"/>
        <v/>
      </c>
      <c r="GW82" s="4" t="str">
        <f t="shared" si="100"/>
        <v/>
      </c>
      <c r="GX82" s="4" t="str">
        <f t="shared" si="100"/>
        <v/>
      </c>
      <c r="GY82" s="4" t="str">
        <f t="shared" si="100"/>
        <v/>
      </c>
      <c r="GZ82" s="4" t="str">
        <f t="shared" si="100"/>
        <v/>
      </c>
      <c r="HA82" s="4" t="str">
        <f t="shared" si="100"/>
        <v/>
      </c>
      <c r="HB82" s="4" t="str">
        <f t="shared" si="100"/>
        <v/>
      </c>
      <c r="HC82" s="4" t="str">
        <f t="shared" si="100"/>
        <v/>
      </c>
      <c r="HD82" s="4" t="str">
        <f t="shared" si="100"/>
        <v/>
      </c>
      <c r="HE82" s="4" t="str">
        <f t="shared" si="60"/>
        <v/>
      </c>
      <c r="HF82" s="4" t="str">
        <f t="shared" si="60"/>
        <v/>
      </c>
      <c r="HG82" s="4" t="str">
        <f t="shared" si="60"/>
        <v/>
      </c>
    </row>
    <row r="83" spans="1:215" s="1" customFormat="1" ht="15" hidden="1" customHeight="1">
      <c r="A83" s="35">
        <v>200559</v>
      </c>
      <c r="B83" s="97"/>
      <c r="C83" s="28" t="s">
        <v>157</v>
      </c>
      <c r="D83" s="5"/>
      <c r="E83" s="22">
        <v>5.03</v>
      </c>
      <c r="F83" s="23">
        <f t="shared" si="97"/>
        <v>0</v>
      </c>
      <c r="G83" s="23"/>
      <c r="H83" s="23">
        <f t="shared" si="72"/>
        <v>0</v>
      </c>
      <c r="I83" s="23">
        <f t="shared" si="73"/>
        <v>0</v>
      </c>
      <c r="J83" s="23">
        <f t="shared" si="74"/>
        <v>0</v>
      </c>
      <c r="K83" s="23" t="str">
        <f t="shared" si="75"/>
        <v>0</v>
      </c>
      <c r="L83" s="23" t="str">
        <f t="shared" si="76"/>
        <v>0</v>
      </c>
      <c r="M83" s="10">
        <v>0.5</v>
      </c>
      <c r="N83" s="23">
        <f t="shared" si="77"/>
        <v>0</v>
      </c>
      <c r="O83" s="23">
        <f t="shared" si="78"/>
        <v>0.5</v>
      </c>
      <c r="P83" s="23" t="str">
        <f t="shared" si="79"/>
        <v/>
      </c>
      <c r="Q83" s="7">
        <v>0.1</v>
      </c>
      <c r="R83" s="6">
        <f t="shared" si="80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4"/>
        <v/>
      </c>
      <c r="BQ83" s="4" t="str">
        <f t="shared" si="94"/>
        <v/>
      </c>
      <c r="BR83" s="4" t="str">
        <f t="shared" si="94"/>
        <v/>
      </c>
      <c r="BS83" s="4">
        <f t="shared" si="92"/>
        <v>0</v>
      </c>
      <c r="BT83" s="4" t="str">
        <f t="shared" si="92"/>
        <v/>
      </c>
      <c r="BU83" s="4">
        <f t="shared" si="92"/>
        <v>0</v>
      </c>
      <c r="BV83" s="4" t="str">
        <f t="shared" si="92"/>
        <v/>
      </c>
      <c r="BW83" s="4">
        <f t="shared" si="92"/>
        <v>0</v>
      </c>
      <c r="BX83" s="4" t="str">
        <f t="shared" si="92"/>
        <v/>
      </c>
      <c r="BY83" s="4" t="str">
        <f t="shared" si="92"/>
        <v/>
      </c>
      <c r="BZ83" s="4" t="str">
        <f t="shared" si="92"/>
        <v/>
      </c>
      <c r="CA83" s="4" t="str">
        <f t="shared" si="92"/>
        <v/>
      </c>
      <c r="CB83" s="4" t="str">
        <f t="shared" si="92"/>
        <v/>
      </c>
      <c r="CC83" s="4" t="str">
        <f t="shared" si="92"/>
        <v/>
      </c>
      <c r="CD83" s="4" t="str">
        <f t="shared" si="63"/>
        <v/>
      </c>
      <c r="CE83" s="4" t="str">
        <f t="shared" si="63"/>
        <v/>
      </c>
      <c r="CF83" s="4" t="str">
        <f t="shared" si="61"/>
        <v/>
      </c>
      <c r="CG83" s="4" t="str">
        <f t="shared" si="61"/>
        <v/>
      </c>
      <c r="CH83" s="4" t="str">
        <f t="shared" si="61"/>
        <v/>
      </c>
      <c r="CI83" s="4" t="str">
        <f t="shared" si="61"/>
        <v/>
      </c>
      <c r="CJ83" s="4" t="str">
        <f t="shared" si="61"/>
        <v/>
      </c>
      <c r="CK83" s="4" t="str">
        <f t="shared" si="61"/>
        <v/>
      </c>
      <c r="CL83" s="4" t="str">
        <f t="shared" si="61"/>
        <v/>
      </c>
      <c r="CM83" s="4" t="str">
        <f t="shared" si="99"/>
        <v/>
      </c>
      <c r="CN83" s="4" t="str">
        <f t="shared" si="99"/>
        <v/>
      </c>
      <c r="CO83" s="4" t="str">
        <f t="shared" si="99"/>
        <v/>
      </c>
      <c r="CP83" s="4" t="str">
        <f t="shared" si="99"/>
        <v/>
      </c>
      <c r="CQ83" s="4" t="str">
        <f t="shared" si="99"/>
        <v/>
      </c>
      <c r="CR83" s="4" t="str">
        <f t="shared" si="99"/>
        <v/>
      </c>
      <c r="CS83" s="4" t="str">
        <f t="shared" si="99"/>
        <v/>
      </c>
      <c r="CT83" s="4" t="str">
        <f t="shared" si="99"/>
        <v/>
      </c>
      <c r="CU83" s="4" t="str">
        <f t="shared" si="99"/>
        <v/>
      </c>
      <c r="CV83" s="4" t="str">
        <f t="shared" si="99"/>
        <v/>
      </c>
      <c r="CW83" s="4" t="str">
        <f t="shared" si="99"/>
        <v/>
      </c>
      <c r="CX83" s="4" t="str">
        <f t="shared" si="99"/>
        <v/>
      </c>
      <c r="CY83" s="4" t="str">
        <f t="shared" si="99"/>
        <v/>
      </c>
      <c r="CZ83" s="4" t="str">
        <f t="shared" si="99"/>
        <v/>
      </c>
      <c r="DA83" s="4" t="str">
        <f t="shared" si="58"/>
        <v/>
      </c>
      <c r="DB83" s="4" t="str">
        <f t="shared" si="58"/>
        <v/>
      </c>
      <c r="DC83" s="4" t="str">
        <f t="shared" si="58"/>
        <v/>
      </c>
      <c r="DE83" s="35">
        <v>200559</v>
      </c>
      <c r="DF83" s="97"/>
      <c r="DG83" s="28" t="s">
        <v>157</v>
      </c>
      <c r="DH83" s="5">
        <f t="shared" si="81"/>
        <v>0</v>
      </c>
      <c r="DI83" s="24">
        <v>5.03</v>
      </c>
      <c r="DJ83" s="23">
        <f t="shared" si="98"/>
        <v>0</v>
      </c>
      <c r="DK83" s="23">
        <f t="shared" si="82"/>
        <v>0</v>
      </c>
      <c r="DL83" s="23">
        <f t="shared" si="83"/>
        <v>0</v>
      </c>
      <c r="DM83" s="23">
        <f t="shared" si="84"/>
        <v>0</v>
      </c>
      <c r="DN83" s="23">
        <f t="shared" si="85"/>
        <v>0</v>
      </c>
      <c r="DO83" s="23" t="str">
        <f t="shared" si="86"/>
        <v/>
      </c>
      <c r="DP83" s="23" t="str">
        <f t="shared" si="87"/>
        <v/>
      </c>
      <c r="DQ83" s="10">
        <v>0.5</v>
      </c>
      <c r="DR83" s="23">
        <f t="shared" si="88"/>
        <v>0</v>
      </c>
      <c r="DS83" s="23" t="str">
        <f t="shared" si="89"/>
        <v/>
      </c>
      <c r="DT83" s="23" t="str">
        <f t="shared" si="90"/>
        <v/>
      </c>
      <c r="DU83" s="7">
        <v>0.1</v>
      </c>
      <c r="DV83" s="6">
        <f t="shared" si="91"/>
        <v>0</v>
      </c>
      <c r="DW83" s="5">
        <f t="shared" si="96"/>
        <v>0</v>
      </c>
      <c r="DX83" s="5">
        <f t="shared" si="96"/>
        <v>0</v>
      </c>
      <c r="DY83" s="5">
        <f t="shared" si="96"/>
        <v>0</v>
      </c>
      <c r="DZ83" s="5">
        <f t="shared" si="96"/>
        <v>0</v>
      </c>
      <c r="EA83" s="5">
        <f t="shared" si="96"/>
        <v>0</v>
      </c>
      <c r="EB83" s="5">
        <f t="shared" si="96"/>
        <v>0</v>
      </c>
      <c r="EC83" s="5">
        <f t="shared" si="96"/>
        <v>0</v>
      </c>
      <c r="ED83" s="5">
        <f t="shared" si="96"/>
        <v>0</v>
      </c>
      <c r="EE83" s="5">
        <f t="shared" si="96"/>
        <v>0</v>
      </c>
      <c r="EF83" s="61">
        <f t="shared" si="96"/>
        <v>0</v>
      </c>
      <c r="EG83" s="61">
        <f t="shared" si="96"/>
        <v>0</v>
      </c>
      <c r="EH83" s="61">
        <f t="shared" si="96"/>
        <v>0</v>
      </c>
      <c r="EI83" s="61">
        <f t="shared" si="96"/>
        <v>0</v>
      </c>
      <c r="EJ83" s="61">
        <f t="shared" si="96"/>
        <v>0</v>
      </c>
      <c r="EK83" s="61">
        <f t="shared" si="96"/>
        <v>0</v>
      </c>
      <c r="EL83" s="61">
        <f t="shared" si="96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67"/>
        <v>0</v>
      </c>
      <c r="FC83" s="61">
        <f t="shared" si="67"/>
        <v>0</v>
      </c>
      <c r="FD83" s="61">
        <f t="shared" si="67"/>
        <v>0</v>
      </c>
      <c r="FE83" s="61">
        <f t="shared" si="67"/>
        <v>0</v>
      </c>
      <c r="FF83" s="61">
        <f t="shared" si="67"/>
        <v>0</v>
      </c>
      <c r="FG83" s="61">
        <f t="shared" si="67"/>
        <v>0</v>
      </c>
      <c r="FH83" s="61">
        <f t="shared" si="67"/>
        <v>0</v>
      </c>
      <c r="FI83" s="61">
        <f t="shared" si="67"/>
        <v>0</v>
      </c>
      <c r="FJ83" s="61">
        <f t="shared" si="67"/>
        <v>0</v>
      </c>
      <c r="FK83" s="61">
        <f t="shared" si="67"/>
        <v>0</v>
      </c>
      <c r="FL83" s="61">
        <f t="shared" si="69"/>
        <v>0</v>
      </c>
      <c r="FM83" s="61">
        <f t="shared" si="69"/>
        <v>0</v>
      </c>
      <c r="FN83" s="61">
        <f t="shared" si="69"/>
        <v>0</v>
      </c>
      <c r="FO83" s="61">
        <f t="shared" si="69"/>
        <v>0</v>
      </c>
      <c r="FP83" s="61">
        <f t="shared" si="53"/>
        <v>0</v>
      </c>
      <c r="FQ83" s="61">
        <f t="shared" si="53"/>
        <v>0</v>
      </c>
      <c r="FR83" s="61">
        <f t="shared" si="53"/>
        <v>0</v>
      </c>
      <c r="FS83" s="61">
        <f t="shared" si="53"/>
        <v>0</v>
      </c>
      <c r="FT83" s="4" t="str">
        <f t="shared" si="95"/>
        <v/>
      </c>
      <c r="FU83" s="4" t="str">
        <f t="shared" si="95"/>
        <v/>
      </c>
      <c r="FV83" s="4" t="str">
        <f t="shared" si="95"/>
        <v/>
      </c>
      <c r="FW83" s="4">
        <f t="shared" si="93"/>
        <v>0</v>
      </c>
      <c r="FX83" s="4" t="str">
        <f t="shared" si="93"/>
        <v/>
      </c>
      <c r="FY83" s="4" t="str">
        <f t="shared" si="93"/>
        <v/>
      </c>
      <c r="FZ83" s="4" t="str">
        <f t="shared" si="93"/>
        <v/>
      </c>
      <c r="GA83" s="4">
        <f t="shared" si="93"/>
        <v>0</v>
      </c>
      <c r="GB83" s="4" t="str">
        <f t="shared" si="93"/>
        <v/>
      </c>
      <c r="GC83" s="4" t="str">
        <f t="shared" si="93"/>
        <v/>
      </c>
      <c r="GD83" s="4" t="str">
        <f t="shared" si="93"/>
        <v/>
      </c>
      <c r="GE83" s="4" t="str">
        <f t="shared" si="93"/>
        <v/>
      </c>
      <c r="GF83" s="4" t="str">
        <f t="shared" si="93"/>
        <v/>
      </c>
      <c r="GG83" s="4" t="str">
        <f t="shared" si="93"/>
        <v/>
      </c>
      <c r="GH83" s="4" t="str">
        <f t="shared" si="64"/>
        <v/>
      </c>
      <c r="GI83" s="4" t="str">
        <f t="shared" si="64"/>
        <v/>
      </c>
      <c r="GJ83" s="4" t="str">
        <f t="shared" si="62"/>
        <v/>
      </c>
      <c r="GK83" s="4" t="str">
        <f t="shared" si="62"/>
        <v/>
      </c>
      <c r="GL83" s="4" t="str">
        <f t="shared" si="62"/>
        <v/>
      </c>
      <c r="GM83" s="4" t="str">
        <f t="shared" si="62"/>
        <v/>
      </c>
      <c r="GN83" s="4" t="str">
        <f t="shared" si="62"/>
        <v/>
      </c>
      <c r="GO83" s="4" t="str">
        <f t="shared" si="62"/>
        <v/>
      </c>
      <c r="GP83" s="4" t="str">
        <f t="shared" si="62"/>
        <v/>
      </c>
      <c r="GQ83" s="4" t="str">
        <f t="shared" si="100"/>
        <v/>
      </c>
      <c r="GR83" s="4" t="str">
        <f t="shared" si="100"/>
        <v/>
      </c>
      <c r="GS83" s="4" t="str">
        <f t="shared" si="100"/>
        <v/>
      </c>
      <c r="GT83" s="4" t="str">
        <f t="shared" si="100"/>
        <v/>
      </c>
      <c r="GU83" s="4" t="str">
        <f t="shared" si="100"/>
        <v/>
      </c>
      <c r="GV83" s="4" t="str">
        <f t="shared" si="100"/>
        <v/>
      </c>
      <c r="GW83" s="4" t="str">
        <f t="shared" si="100"/>
        <v/>
      </c>
      <c r="GX83" s="4" t="str">
        <f t="shared" si="100"/>
        <v/>
      </c>
      <c r="GY83" s="4" t="str">
        <f t="shared" si="100"/>
        <v/>
      </c>
      <c r="GZ83" s="4" t="str">
        <f t="shared" si="100"/>
        <v/>
      </c>
      <c r="HA83" s="4" t="str">
        <f t="shared" si="100"/>
        <v/>
      </c>
      <c r="HB83" s="4" t="str">
        <f t="shared" si="100"/>
        <v/>
      </c>
      <c r="HC83" s="4" t="str">
        <f t="shared" si="100"/>
        <v/>
      </c>
      <c r="HD83" s="4" t="str">
        <f t="shared" si="100"/>
        <v/>
      </c>
      <c r="HE83" s="4" t="str">
        <f t="shared" si="60"/>
        <v/>
      </c>
      <c r="HF83" s="4" t="str">
        <f t="shared" si="60"/>
        <v/>
      </c>
      <c r="HG83" s="4" t="str">
        <f t="shared" si="60"/>
        <v/>
      </c>
    </row>
    <row r="84" spans="1:215" s="1" customFormat="1" ht="15" hidden="1" customHeight="1">
      <c r="A84" s="35">
        <v>200405</v>
      </c>
      <c r="B84" s="95" t="s">
        <v>177</v>
      </c>
      <c r="C84" s="42" t="s">
        <v>114</v>
      </c>
      <c r="D84" s="5"/>
      <c r="E84" s="60">
        <v>10</v>
      </c>
      <c r="F84" s="23">
        <f t="shared" si="97"/>
        <v>0</v>
      </c>
      <c r="G84" s="23"/>
      <c r="H84" s="23">
        <f t="shared" si="72"/>
        <v>0</v>
      </c>
      <c r="I84" s="23">
        <f t="shared" si="73"/>
        <v>0</v>
      </c>
      <c r="J84" s="23">
        <f t="shared" si="74"/>
        <v>0</v>
      </c>
      <c r="K84" s="23" t="str">
        <f t="shared" si="75"/>
        <v>0</v>
      </c>
      <c r="L84" s="23" t="str">
        <f t="shared" si="76"/>
        <v>0</v>
      </c>
      <c r="M84" s="10">
        <v>0.2</v>
      </c>
      <c r="N84" s="23">
        <f t="shared" si="77"/>
        <v>0</v>
      </c>
      <c r="O84" s="23">
        <f t="shared" si="78"/>
        <v>0.2</v>
      </c>
      <c r="P84" s="23" t="str">
        <f t="shared" si="79"/>
        <v/>
      </c>
      <c r="Q84" s="7">
        <v>0.1</v>
      </c>
      <c r="R84" s="6">
        <f t="shared" si="80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4"/>
        <v/>
      </c>
      <c r="BQ84" s="4" t="str">
        <f t="shared" si="94"/>
        <v/>
      </c>
      <c r="BR84" s="4" t="str">
        <f t="shared" si="94"/>
        <v/>
      </c>
      <c r="BS84" s="4">
        <f t="shared" si="92"/>
        <v>0</v>
      </c>
      <c r="BT84" s="4" t="str">
        <f t="shared" si="92"/>
        <v/>
      </c>
      <c r="BU84" s="4">
        <f t="shared" si="92"/>
        <v>0</v>
      </c>
      <c r="BV84" s="4" t="str">
        <f t="shared" si="92"/>
        <v/>
      </c>
      <c r="BW84" s="4">
        <f t="shared" si="92"/>
        <v>0</v>
      </c>
      <c r="BX84" s="4" t="str">
        <f t="shared" si="92"/>
        <v/>
      </c>
      <c r="BY84" s="4" t="str">
        <f t="shared" si="92"/>
        <v/>
      </c>
      <c r="BZ84" s="4" t="str">
        <f t="shared" si="92"/>
        <v/>
      </c>
      <c r="CA84" s="4" t="str">
        <f t="shared" si="92"/>
        <v/>
      </c>
      <c r="CB84" s="4" t="str">
        <f t="shared" si="92"/>
        <v/>
      </c>
      <c r="CC84" s="4" t="str">
        <f t="shared" si="92"/>
        <v/>
      </c>
      <c r="CD84" s="4" t="str">
        <f t="shared" si="63"/>
        <v/>
      </c>
      <c r="CE84" s="4" t="str">
        <f t="shared" si="63"/>
        <v/>
      </c>
      <c r="CF84" s="4" t="str">
        <f t="shared" si="61"/>
        <v/>
      </c>
      <c r="CG84" s="4" t="str">
        <f t="shared" si="61"/>
        <v/>
      </c>
      <c r="CH84" s="4" t="str">
        <f t="shared" si="61"/>
        <v/>
      </c>
      <c r="CI84" s="4" t="str">
        <f t="shared" si="61"/>
        <v/>
      </c>
      <c r="CJ84" s="4" t="str">
        <f t="shared" si="61"/>
        <v/>
      </c>
      <c r="CK84" s="4" t="str">
        <f t="shared" si="61"/>
        <v/>
      </c>
      <c r="CL84" s="4" t="str">
        <f t="shared" si="61"/>
        <v/>
      </c>
      <c r="CM84" s="4" t="str">
        <f t="shared" si="61"/>
        <v/>
      </c>
      <c r="CN84" s="4" t="str">
        <f t="shared" si="61"/>
        <v/>
      </c>
      <c r="CO84" s="4" t="str">
        <f t="shared" si="61"/>
        <v/>
      </c>
      <c r="CP84" s="4" t="str">
        <f t="shared" si="61"/>
        <v/>
      </c>
      <c r="CQ84" s="4" t="str">
        <f t="shared" si="61"/>
        <v/>
      </c>
      <c r="CR84" s="4" t="str">
        <f t="shared" si="61"/>
        <v/>
      </c>
      <c r="CS84" s="4" t="str">
        <f t="shared" si="61"/>
        <v/>
      </c>
      <c r="CT84" s="4" t="str">
        <f t="shared" si="61"/>
        <v/>
      </c>
      <c r="CU84" s="4" t="str">
        <f t="shared" si="61"/>
        <v/>
      </c>
      <c r="CV84" s="4" t="str">
        <f t="shared" si="99"/>
        <v/>
      </c>
      <c r="CW84" s="4" t="str">
        <f t="shared" si="99"/>
        <v/>
      </c>
      <c r="CX84" s="4" t="str">
        <f t="shared" si="99"/>
        <v/>
      </c>
      <c r="CY84" s="4" t="str">
        <f t="shared" si="99"/>
        <v/>
      </c>
      <c r="CZ84" s="4" t="str">
        <f t="shared" si="99"/>
        <v/>
      </c>
      <c r="DA84" s="4" t="str">
        <f t="shared" si="58"/>
        <v/>
      </c>
      <c r="DB84" s="4" t="str">
        <f t="shared" si="58"/>
        <v/>
      </c>
      <c r="DC84" s="4" t="str">
        <f t="shared" si="58"/>
        <v/>
      </c>
      <c r="DE84" s="35">
        <v>200405</v>
      </c>
      <c r="DF84" s="95" t="s">
        <v>177</v>
      </c>
      <c r="DG84" s="42" t="s">
        <v>114</v>
      </c>
      <c r="DH84" s="5">
        <f t="shared" si="81"/>
        <v>0</v>
      </c>
      <c r="DI84" s="43">
        <v>10</v>
      </c>
      <c r="DJ84" s="23">
        <f t="shared" si="98"/>
        <v>0</v>
      </c>
      <c r="DK84" s="23">
        <f t="shared" si="82"/>
        <v>0</v>
      </c>
      <c r="DL84" s="23">
        <f t="shared" si="83"/>
        <v>0</v>
      </c>
      <c r="DM84" s="23">
        <f t="shared" si="84"/>
        <v>0</v>
      </c>
      <c r="DN84" s="23">
        <f t="shared" si="85"/>
        <v>0</v>
      </c>
      <c r="DO84" s="23" t="str">
        <f t="shared" si="86"/>
        <v/>
      </c>
      <c r="DP84" s="23" t="str">
        <f t="shared" si="87"/>
        <v/>
      </c>
      <c r="DQ84" s="10">
        <v>0.2</v>
      </c>
      <c r="DR84" s="23">
        <f t="shared" si="88"/>
        <v>0</v>
      </c>
      <c r="DS84" s="23" t="str">
        <f t="shared" si="89"/>
        <v/>
      </c>
      <c r="DT84" s="23" t="str">
        <f t="shared" si="90"/>
        <v/>
      </c>
      <c r="DU84" s="7">
        <v>0.1</v>
      </c>
      <c r="DV84" s="6">
        <f t="shared" si="91"/>
        <v>0</v>
      </c>
      <c r="DW84" s="5">
        <f t="shared" si="96"/>
        <v>0</v>
      </c>
      <c r="DX84" s="5">
        <f t="shared" si="96"/>
        <v>0</v>
      </c>
      <c r="DY84" s="5">
        <f t="shared" si="96"/>
        <v>0</v>
      </c>
      <c r="DZ84" s="5">
        <f t="shared" si="96"/>
        <v>0</v>
      </c>
      <c r="EA84" s="5">
        <f t="shared" si="96"/>
        <v>0</v>
      </c>
      <c r="EB84" s="5">
        <f t="shared" si="96"/>
        <v>0</v>
      </c>
      <c r="EC84" s="5">
        <f t="shared" si="96"/>
        <v>0</v>
      </c>
      <c r="ED84" s="5">
        <f t="shared" si="96"/>
        <v>0</v>
      </c>
      <c r="EE84" s="5">
        <f t="shared" si="96"/>
        <v>0</v>
      </c>
      <c r="EF84" s="61">
        <f t="shared" si="96"/>
        <v>0</v>
      </c>
      <c r="EG84" s="61">
        <f t="shared" si="96"/>
        <v>0</v>
      </c>
      <c r="EH84" s="61">
        <f t="shared" si="96"/>
        <v>0</v>
      </c>
      <c r="EI84" s="61">
        <f t="shared" si="96"/>
        <v>0</v>
      </c>
      <c r="EJ84" s="61">
        <f t="shared" si="96"/>
        <v>0</v>
      </c>
      <c r="EK84" s="61">
        <f t="shared" si="96"/>
        <v>0</v>
      </c>
      <c r="EL84" s="61">
        <f t="shared" si="96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67"/>
        <v>0</v>
      </c>
      <c r="FC84" s="61">
        <f t="shared" si="67"/>
        <v>0</v>
      </c>
      <c r="FD84" s="61">
        <f t="shared" si="67"/>
        <v>0</v>
      </c>
      <c r="FE84" s="61">
        <f t="shared" si="67"/>
        <v>0</v>
      </c>
      <c r="FF84" s="61">
        <f t="shared" si="67"/>
        <v>0</v>
      </c>
      <c r="FG84" s="61">
        <f t="shared" si="67"/>
        <v>0</v>
      </c>
      <c r="FH84" s="61">
        <f t="shared" si="67"/>
        <v>0</v>
      </c>
      <c r="FI84" s="61">
        <f t="shared" si="67"/>
        <v>0</v>
      </c>
      <c r="FJ84" s="61">
        <f t="shared" si="67"/>
        <v>0</v>
      </c>
      <c r="FK84" s="61">
        <f t="shared" si="67"/>
        <v>0</v>
      </c>
      <c r="FL84" s="61">
        <f t="shared" si="69"/>
        <v>0</v>
      </c>
      <c r="FM84" s="61">
        <f t="shared" si="69"/>
        <v>0</v>
      </c>
      <c r="FN84" s="61">
        <f t="shared" si="69"/>
        <v>0</v>
      </c>
      <c r="FO84" s="61">
        <f t="shared" si="69"/>
        <v>0</v>
      </c>
      <c r="FP84" s="61">
        <f t="shared" si="53"/>
        <v>0</v>
      </c>
      <c r="FQ84" s="61">
        <f t="shared" si="53"/>
        <v>0</v>
      </c>
      <c r="FR84" s="61">
        <f t="shared" si="53"/>
        <v>0</v>
      </c>
      <c r="FS84" s="61">
        <f t="shared" si="53"/>
        <v>0</v>
      </c>
      <c r="FT84" s="4" t="str">
        <f t="shared" si="95"/>
        <v/>
      </c>
      <c r="FU84" s="4" t="str">
        <f t="shared" si="95"/>
        <v/>
      </c>
      <c r="FV84" s="4" t="str">
        <f t="shared" si="95"/>
        <v/>
      </c>
      <c r="FW84" s="4">
        <f t="shared" si="93"/>
        <v>0</v>
      </c>
      <c r="FX84" s="4" t="str">
        <f t="shared" si="93"/>
        <v/>
      </c>
      <c r="FY84" s="4" t="str">
        <f t="shared" si="93"/>
        <v/>
      </c>
      <c r="FZ84" s="4" t="str">
        <f t="shared" si="93"/>
        <v/>
      </c>
      <c r="GA84" s="4">
        <f t="shared" si="93"/>
        <v>0</v>
      </c>
      <c r="GB84" s="4" t="str">
        <f t="shared" si="93"/>
        <v/>
      </c>
      <c r="GC84" s="4" t="str">
        <f t="shared" si="93"/>
        <v/>
      </c>
      <c r="GD84" s="4" t="str">
        <f t="shared" si="93"/>
        <v/>
      </c>
      <c r="GE84" s="4" t="str">
        <f t="shared" si="93"/>
        <v/>
      </c>
      <c r="GF84" s="4" t="str">
        <f t="shared" si="93"/>
        <v/>
      </c>
      <c r="GG84" s="4" t="str">
        <f t="shared" si="93"/>
        <v/>
      </c>
      <c r="GH84" s="4" t="str">
        <f t="shared" si="64"/>
        <v/>
      </c>
      <c r="GI84" s="4" t="str">
        <f t="shared" si="64"/>
        <v/>
      </c>
      <c r="GJ84" s="4" t="str">
        <f t="shared" si="62"/>
        <v/>
      </c>
      <c r="GK84" s="4" t="str">
        <f t="shared" si="62"/>
        <v/>
      </c>
      <c r="GL84" s="4" t="str">
        <f t="shared" si="62"/>
        <v/>
      </c>
      <c r="GM84" s="4" t="str">
        <f t="shared" si="62"/>
        <v/>
      </c>
      <c r="GN84" s="4" t="str">
        <f t="shared" si="62"/>
        <v/>
      </c>
      <c r="GO84" s="4" t="str">
        <f t="shared" si="62"/>
        <v/>
      </c>
      <c r="GP84" s="4" t="str">
        <f t="shared" si="62"/>
        <v/>
      </c>
      <c r="GQ84" s="4" t="str">
        <f t="shared" si="62"/>
        <v/>
      </c>
      <c r="GR84" s="4" t="str">
        <f t="shared" si="62"/>
        <v/>
      </c>
      <c r="GS84" s="4" t="str">
        <f t="shared" si="62"/>
        <v/>
      </c>
      <c r="GT84" s="4" t="str">
        <f t="shared" si="62"/>
        <v/>
      </c>
      <c r="GU84" s="4" t="str">
        <f t="shared" si="62"/>
        <v/>
      </c>
      <c r="GV84" s="4" t="str">
        <f t="shared" si="62"/>
        <v/>
      </c>
      <c r="GW84" s="4" t="str">
        <f t="shared" si="62"/>
        <v/>
      </c>
      <c r="GX84" s="4" t="str">
        <f t="shared" si="62"/>
        <v/>
      </c>
      <c r="GY84" s="4" t="str">
        <f t="shared" si="62"/>
        <v/>
      </c>
      <c r="GZ84" s="4" t="str">
        <f t="shared" si="100"/>
        <v/>
      </c>
      <c r="HA84" s="4" t="str">
        <f t="shared" si="100"/>
        <v/>
      </c>
      <c r="HB84" s="4" t="str">
        <f t="shared" si="100"/>
        <v/>
      </c>
      <c r="HC84" s="4" t="str">
        <f t="shared" si="100"/>
        <v/>
      </c>
      <c r="HD84" s="4" t="str">
        <f t="shared" si="100"/>
        <v/>
      </c>
      <c r="HE84" s="4" t="str">
        <f t="shared" si="60"/>
        <v/>
      </c>
      <c r="HF84" s="4" t="str">
        <f t="shared" si="60"/>
        <v/>
      </c>
      <c r="HG84" s="4" t="str">
        <f t="shared" si="60"/>
        <v/>
      </c>
    </row>
    <row r="85" spans="1:215" s="1" customFormat="1" ht="15" hidden="1" customHeight="1">
      <c r="A85" s="35">
        <v>200406</v>
      </c>
      <c r="B85" s="96"/>
      <c r="C85" s="42" t="s">
        <v>122</v>
      </c>
      <c r="D85" s="5"/>
      <c r="E85" s="60">
        <v>10</v>
      </c>
      <c r="F85" s="23">
        <f t="shared" si="97"/>
        <v>0</v>
      </c>
      <c r="G85" s="23"/>
      <c r="H85" s="23">
        <f t="shared" si="72"/>
        <v>0</v>
      </c>
      <c r="I85" s="23">
        <f t="shared" si="73"/>
        <v>0</v>
      </c>
      <c r="J85" s="23">
        <f t="shared" si="74"/>
        <v>0</v>
      </c>
      <c r="K85" s="23" t="str">
        <f t="shared" si="75"/>
        <v>0</v>
      </c>
      <c r="L85" s="23" t="str">
        <f t="shared" si="76"/>
        <v>0</v>
      </c>
      <c r="M85" s="10">
        <v>0.2</v>
      </c>
      <c r="N85" s="23">
        <f t="shared" si="77"/>
        <v>0</v>
      </c>
      <c r="O85" s="23">
        <f t="shared" si="78"/>
        <v>0.2</v>
      </c>
      <c r="P85" s="23" t="str">
        <f t="shared" si="79"/>
        <v/>
      </c>
      <c r="Q85" s="7">
        <v>0.1</v>
      </c>
      <c r="R85" s="6">
        <f t="shared" si="80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4"/>
        <v/>
      </c>
      <c r="BQ85" s="4" t="str">
        <f t="shared" si="94"/>
        <v/>
      </c>
      <c r="BR85" s="4" t="str">
        <f t="shared" si="94"/>
        <v/>
      </c>
      <c r="BS85" s="4">
        <f t="shared" si="92"/>
        <v>0</v>
      </c>
      <c r="BT85" s="4" t="str">
        <f t="shared" si="92"/>
        <v/>
      </c>
      <c r="BU85" s="4">
        <f t="shared" si="92"/>
        <v>0</v>
      </c>
      <c r="BV85" s="4" t="str">
        <f t="shared" si="92"/>
        <v/>
      </c>
      <c r="BW85" s="4">
        <f t="shared" si="92"/>
        <v>0</v>
      </c>
      <c r="BX85" s="4" t="str">
        <f t="shared" si="92"/>
        <v/>
      </c>
      <c r="BY85" s="4" t="str">
        <f t="shared" si="92"/>
        <v/>
      </c>
      <c r="BZ85" s="4" t="str">
        <f t="shared" si="92"/>
        <v/>
      </c>
      <c r="CA85" s="4" t="str">
        <f t="shared" si="92"/>
        <v/>
      </c>
      <c r="CB85" s="4" t="str">
        <f t="shared" si="92"/>
        <v/>
      </c>
      <c r="CC85" s="4" t="str">
        <f t="shared" si="92"/>
        <v/>
      </c>
      <c r="CD85" s="4" t="str">
        <f t="shared" si="63"/>
        <v/>
      </c>
      <c r="CE85" s="4" t="str">
        <f t="shared" si="63"/>
        <v/>
      </c>
      <c r="CF85" s="4" t="str">
        <f t="shared" si="61"/>
        <v/>
      </c>
      <c r="CG85" s="4" t="str">
        <f t="shared" si="61"/>
        <v/>
      </c>
      <c r="CH85" s="4" t="str">
        <f t="shared" si="61"/>
        <v/>
      </c>
      <c r="CI85" s="4" t="str">
        <f t="shared" si="61"/>
        <v/>
      </c>
      <c r="CJ85" s="4" t="str">
        <f t="shared" si="61"/>
        <v/>
      </c>
      <c r="CK85" s="4" t="str">
        <f t="shared" si="61"/>
        <v/>
      </c>
      <c r="CL85" s="4" t="str">
        <f t="shared" si="61"/>
        <v/>
      </c>
      <c r="CM85" s="4" t="str">
        <f t="shared" si="61"/>
        <v/>
      </c>
      <c r="CN85" s="4" t="str">
        <f t="shared" si="61"/>
        <v/>
      </c>
      <c r="CO85" s="4" t="str">
        <f t="shared" si="61"/>
        <v/>
      </c>
      <c r="CP85" s="4" t="str">
        <f t="shared" si="61"/>
        <v/>
      </c>
      <c r="CQ85" s="4" t="str">
        <f t="shared" si="61"/>
        <v/>
      </c>
      <c r="CR85" s="4" t="str">
        <f t="shared" si="61"/>
        <v/>
      </c>
      <c r="CS85" s="4" t="str">
        <f t="shared" si="61"/>
        <v/>
      </c>
      <c r="CT85" s="4" t="str">
        <f t="shared" si="61"/>
        <v/>
      </c>
      <c r="CU85" s="4" t="str">
        <f t="shared" si="61"/>
        <v/>
      </c>
      <c r="CV85" s="4" t="str">
        <f t="shared" si="99"/>
        <v/>
      </c>
      <c r="CW85" s="4" t="str">
        <f t="shared" si="99"/>
        <v/>
      </c>
      <c r="CX85" s="4" t="str">
        <f t="shared" si="99"/>
        <v/>
      </c>
      <c r="CY85" s="4" t="str">
        <f t="shared" si="99"/>
        <v/>
      </c>
      <c r="CZ85" s="4" t="str">
        <f t="shared" si="99"/>
        <v/>
      </c>
      <c r="DA85" s="4" t="str">
        <f t="shared" si="58"/>
        <v/>
      </c>
      <c r="DB85" s="4" t="str">
        <f t="shared" si="58"/>
        <v/>
      </c>
      <c r="DC85" s="4" t="str">
        <f t="shared" si="58"/>
        <v/>
      </c>
      <c r="DE85" s="35">
        <v>200406</v>
      </c>
      <c r="DF85" s="96"/>
      <c r="DG85" s="42" t="s">
        <v>122</v>
      </c>
      <c r="DH85" s="5">
        <f t="shared" si="81"/>
        <v>0</v>
      </c>
      <c r="DI85" s="43">
        <v>10</v>
      </c>
      <c r="DJ85" s="23">
        <f t="shared" si="98"/>
        <v>0</v>
      </c>
      <c r="DK85" s="23">
        <f t="shared" si="82"/>
        <v>0</v>
      </c>
      <c r="DL85" s="23">
        <f t="shared" si="83"/>
        <v>0</v>
      </c>
      <c r="DM85" s="23">
        <f t="shared" si="84"/>
        <v>0</v>
      </c>
      <c r="DN85" s="23">
        <f t="shared" si="85"/>
        <v>0</v>
      </c>
      <c r="DO85" s="23" t="str">
        <f t="shared" si="86"/>
        <v/>
      </c>
      <c r="DP85" s="23" t="str">
        <f t="shared" si="87"/>
        <v/>
      </c>
      <c r="DQ85" s="10">
        <v>0.2</v>
      </c>
      <c r="DR85" s="23">
        <f t="shared" si="88"/>
        <v>0</v>
      </c>
      <c r="DS85" s="23" t="str">
        <f t="shared" si="89"/>
        <v/>
      </c>
      <c r="DT85" s="23" t="str">
        <f t="shared" si="90"/>
        <v/>
      </c>
      <c r="DU85" s="7">
        <v>0.1</v>
      </c>
      <c r="DV85" s="6">
        <f t="shared" si="91"/>
        <v>0</v>
      </c>
      <c r="DW85" s="5">
        <f t="shared" si="96"/>
        <v>0</v>
      </c>
      <c r="DX85" s="5">
        <f t="shared" si="96"/>
        <v>0</v>
      </c>
      <c r="DY85" s="5">
        <f t="shared" si="96"/>
        <v>0</v>
      </c>
      <c r="DZ85" s="5">
        <f t="shared" si="96"/>
        <v>0</v>
      </c>
      <c r="EA85" s="5">
        <f t="shared" si="96"/>
        <v>0</v>
      </c>
      <c r="EB85" s="5">
        <f t="shared" si="96"/>
        <v>0</v>
      </c>
      <c r="EC85" s="5">
        <f t="shared" si="96"/>
        <v>0</v>
      </c>
      <c r="ED85" s="5">
        <f t="shared" si="96"/>
        <v>0</v>
      </c>
      <c r="EE85" s="5">
        <f t="shared" si="96"/>
        <v>0</v>
      </c>
      <c r="EF85" s="61">
        <f t="shared" si="96"/>
        <v>0</v>
      </c>
      <c r="EG85" s="61">
        <f t="shared" si="96"/>
        <v>0</v>
      </c>
      <c r="EH85" s="61">
        <f t="shared" si="96"/>
        <v>0</v>
      </c>
      <c r="EI85" s="61">
        <f t="shared" si="96"/>
        <v>0</v>
      </c>
      <c r="EJ85" s="61">
        <f t="shared" si="96"/>
        <v>0</v>
      </c>
      <c r="EK85" s="61">
        <f t="shared" si="96"/>
        <v>0</v>
      </c>
      <c r="EL85" s="61">
        <f t="shared" si="96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67"/>
        <v>0</v>
      </c>
      <c r="FC85" s="61">
        <f t="shared" si="67"/>
        <v>0</v>
      </c>
      <c r="FD85" s="61">
        <f t="shared" si="67"/>
        <v>0</v>
      </c>
      <c r="FE85" s="61">
        <f t="shared" si="67"/>
        <v>0</v>
      </c>
      <c r="FF85" s="61">
        <f t="shared" si="67"/>
        <v>0</v>
      </c>
      <c r="FG85" s="61">
        <f t="shared" si="67"/>
        <v>0</v>
      </c>
      <c r="FH85" s="61">
        <f t="shared" si="67"/>
        <v>0</v>
      </c>
      <c r="FI85" s="61">
        <f t="shared" si="67"/>
        <v>0</v>
      </c>
      <c r="FJ85" s="61">
        <f t="shared" si="67"/>
        <v>0</v>
      </c>
      <c r="FK85" s="61">
        <f t="shared" si="67"/>
        <v>0</v>
      </c>
      <c r="FL85" s="61">
        <f t="shared" si="69"/>
        <v>0</v>
      </c>
      <c r="FM85" s="61">
        <f t="shared" si="69"/>
        <v>0</v>
      </c>
      <c r="FN85" s="61">
        <f t="shared" si="69"/>
        <v>0</v>
      </c>
      <c r="FO85" s="61">
        <f t="shared" si="69"/>
        <v>0</v>
      </c>
      <c r="FP85" s="61">
        <f t="shared" si="53"/>
        <v>0</v>
      </c>
      <c r="FQ85" s="61">
        <f t="shared" si="53"/>
        <v>0</v>
      </c>
      <c r="FR85" s="61">
        <f t="shared" si="53"/>
        <v>0</v>
      </c>
      <c r="FS85" s="61">
        <f t="shared" si="53"/>
        <v>0</v>
      </c>
      <c r="FT85" s="4" t="str">
        <f t="shared" si="95"/>
        <v/>
      </c>
      <c r="FU85" s="4" t="str">
        <f t="shared" si="95"/>
        <v/>
      </c>
      <c r="FV85" s="4" t="str">
        <f t="shared" si="95"/>
        <v/>
      </c>
      <c r="FW85" s="4">
        <f t="shared" si="93"/>
        <v>0</v>
      </c>
      <c r="FX85" s="4" t="str">
        <f t="shared" si="93"/>
        <v/>
      </c>
      <c r="FY85" s="4" t="str">
        <f t="shared" si="93"/>
        <v/>
      </c>
      <c r="FZ85" s="4" t="str">
        <f t="shared" si="93"/>
        <v/>
      </c>
      <c r="GA85" s="4">
        <f t="shared" si="93"/>
        <v>0</v>
      </c>
      <c r="GB85" s="4" t="str">
        <f t="shared" si="93"/>
        <v/>
      </c>
      <c r="GC85" s="4" t="str">
        <f t="shared" si="93"/>
        <v/>
      </c>
      <c r="GD85" s="4" t="str">
        <f t="shared" si="93"/>
        <v/>
      </c>
      <c r="GE85" s="4" t="str">
        <f t="shared" si="93"/>
        <v/>
      </c>
      <c r="GF85" s="4" t="str">
        <f t="shared" si="93"/>
        <v/>
      </c>
      <c r="GG85" s="4" t="str">
        <f t="shared" si="93"/>
        <v/>
      </c>
      <c r="GH85" s="4" t="str">
        <f t="shared" si="64"/>
        <v/>
      </c>
      <c r="GI85" s="4" t="str">
        <f t="shared" si="64"/>
        <v/>
      </c>
      <c r="GJ85" s="4" t="str">
        <f t="shared" si="62"/>
        <v/>
      </c>
      <c r="GK85" s="4" t="str">
        <f t="shared" si="62"/>
        <v/>
      </c>
      <c r="GL85" s="4" t="str">
        <f t="shared" si="62"/>
        <v/>
      </c>
      <c r="GM85" s="4" t="str">
        <f t="shared" si="62"/>
        <v/>
      </c>
      <c r="GN85" s="4" t="str">
        <f t="shared" si="62"/>
        <v/>
      </c>
      <c r="GO85" s="4" t="str">
        <f t="shared" si="62"/>
        <v/>
      </c>
      <c r="GP85" s="4" t="str">
        <f t="shared" si="62"/>
        <v/>
      </c>
      <c r="GQ85" s="4" t="str">
        <f t="shared" si="62"/>
        <v/>
      </c>
      <c r="GR85" s="4" t="str">
        <f t="shared" si="62"/>
        <v/>
      </c>
      <c r="GS85" s="4" t="str">
        <f t="shared" si="62"/>
        <v/>
      </c>
      <c r="GT85" s="4" t="str">
        <f t="shared" si="62"/>
        <v/>
      </c>
      <c r="GU85" s="4" t="str">
        <f t="shared" si="62"/>
        <v/>
      </c>
      <c r="GV85" s="4" t="str">
        <f t="shared" si="62"/>
        <v/>
      </c>
      <c r="GW85" s="4" t="str">
        <f t="shared" si="62"/>
        <v/>
      </c>
      <c r="GX85" s="4" t="str">
        <f t="shared" si="62"/>
        <v/>
      </c>
      <c r="GY85" s="4" t="str">
        <f t="shared" si="62"/>
        <v/>
      </c>
      <c r="GZ85" s="4" t="str">
        <f t="shared" si="100"/>
        <v/>
      </c>
      <c r="HA85" s="4" t="str">
        <f t="shared" si="100"/>
        <v/>
      </c>
      <c r="HB85" s="4" t="str">
        <f t="shared" si="100"/>
        <v/>
      </c>
      <c r="HC85" s="4" t="str">
        <f t="shared" si="100"/>
        <v/>
      </c>
      <c r="HD85" s="4" t="str">
        <f t="shared" si="100"/>
        <v/>
      </c>
      <c r="HE85" s="4" t="str">
        <f t="shared" si="60"/>
        <v/>
      </c>
      <c r="HF85" s="4" t="str">
        <f t="shared" si="60"/>
        <v/>
      </c>
      <c r="HG85" s="4" t="str">
        <f t="shared" si="60"/>
        <v/>
      </c>
    </row>
    <row r="86" spans="1:215" s="1" customFormat="1" ht="15" hidden="1" customHeight="1">
      <c r="A86" s="35">
        <v>200407</v>
      </c>
      <c r="B86" s="96"/>
      <c r="C86" s="42" t="s">
        <v>178</v>
      </c>
      <c r="D86" s="5"/>
      <c r="E86" s="60">
        <v>10</v>
      </c>
      <c r="F86" s="23">
        <f t="shared" si="97"/>
        <v>0</v>
      </c>
      <c r="G86" s="23"/>
      <c r="H86" s="23">
        <f t="shared" si="72"/>
        <v>0</v>
      </c>
      <c r="I86" s="23">
        <f t="shared" si="73"/>
        <v>0</v>
      </c>
      <c r="J86" s="23">
        <f t="shared" si="74"/>
        <v>0</v>
      </c>
      <c r="K86" s="23" t="str">
        <f t="shared" si="75"/>
        <v>0</v>
      </c>
      <c r="L86" s="23" t="str">
        <f t="shared" si="76"/>
        <v>0</v>
      </c>
      <c r="M86" s="10">
        <v>0.2</v>
      </c>
      <c r="N86" s="23">
        <f t="shared" si="77"/>
        <v>0</v>
      </c>
      <c r="O86" s="23">
        <f t="shared" si="78"/>
        <v>0.2</v>
      </c>
      <c r="P86" s="23" t="str">
        <f t="shared" si="79"/>
        <v/>
      </c>
      <c r="Q86" s="7">
        <v>0.1</v>
      </c>
      <c r="R86" s="6">
        <f t="shared" si="80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4"/>
        <v/>
      </c>
      <c r="BQ86" s="4" t="str">
        <f t="shared" si="94"/>
        <v/>
      </c>
      <c r="BR86" s="4" t="str">
        <f t="shared" si="94"/>
        <v/>
      </c>
      <c r="BS86" s="4">
        <f t="shared" si="92"/>
        <v>0</v>
      </c>
      <c r="BT86" s="4" t="str">
        <f t="shared" si="92"/>
        <v/>
      </c>
      <c r="BU86" s="4">
        <f t="shared" si="92"/>
        <v>0</v>
      </c>
      <c r="BV86" s="4" t="str">
        <f t="shared" si="92"/>
        <v/>
      </c>
      <c r="BW86" s="4">
        <f t="shared" si="92"/>
        <v>0</v>
      </c>
      <c r="BX86" s="4" t="str">
        <f t="shared" si="92"/>
        <v/>
      </c>
      <c r="BY86" s="4" t="str">
        <f t="shared" si="92"/>
        <v/>
      </c>
      <c r="BZ86" s="4" t="str">
        <f t="shared" si="92"/>
        <v/>
      </c>
      <c r="CA86" s="4" t="str">
        <f t="shared" si="92"/>
        <v/>
      </c>
      <c r="CB86" s="4" t="str">
        <f t="shared" si="92"/>
        <v/>
      </c>
      <c r="CC86" s="4" t="str">
        <f t="shared" si="92"/>
        <v/>
      </c>
      <c r="CD86" s="4" t="str">
        <f t="shared" si="63"/>
        <v/>
      </c>
      <c r="CE86" s="4" t="str">
        <f t="shared" si="63"/>
        <v/>
      </c>
      <c r="CF86" s="4" t="str">
        <f t="shared" si="61"/>
        <v/>
      </c>
      <c r="CG86" s="4" t="str">
        <f t="shared" si="61"/>
        <v/>
      </c>
      <c r="CH86" s="4" t="str">
        <f t="shared" si="61"/>
        <v/>
      </c>
      <c r="CI86" s="4" t="str">
        <f t="shared" si="61"/>
        <v/>
      </c>
      <c r="CJ86" s="4" t="str">
        <f t="shared" si="61"/>
        <v/>
      </c>
      <c r="CK86" s="4" t="str">
        <f t="shared" si="61"/>
        <v/>
      </c>
      <c r="CL86" s="4" t="str">
        <f t="shared" si="61"/>
        <v/>
      </c>
      <c r="CM86" s="4" t="str">
        <f t="shared" si="61"/>
        <v/>
      </c>
      <c r="CN86" s="4" t="str">
        <f t="shared" si="61"/>
        <v/>
      </c>
      <c r="CO86" s="4" t="str">
        <f t="shared" si="61"/>
        <v/>
      </c>
      <c r="CP86" s="4" t="str">
        <f t="shared" si="61"/>
        <v/>
      </c>
      <c r="CQ86" s="4" t="str">
        <f t="shared" si="61"/>
        <v/>
      </c>
      <c r="CR86" s="4" t="str">
        <f t="shared" si="61"/>
        <v/>
      </c>
      <c r="CS86" s="4" t="str">
        <f t="shared" si="61"/>
        <v/>
      </c>
      <c r="CT86" s="4" t="str">
        <f t="shared" si="61"/>
        <v/>
      </c>
      <c r="CU86" s="4" t="str">
        <f t="shared" si="61"/>
        <v/>
      </c>
      <c r="CV86" s="4" t="str">
        <f t="shared" si="99"/>
        <v/>
      </c>
      <c r="CW86" s="4" t="str">
        <f t="shared" si="99"/>
        <v/>
      </c>
      <c r="CX86" s="4" t="str">
        <f t="shared" si="99"/>
        <v/>
      </c>
      <c r="CY86" s="4" t="str">
        <f t="shared" si="99"/>
        <v/>
      </c>
      <c r="CZ86" s="4" t="str">
        <f t="shared" si="99"/>
        <v/>
      </c>
      <c r="DA86" s="4" t="str">
        <f t="shared" si="58"/>
        <v/>
      </c>
      <c r="DB86" s="4" t="str">
        <f t="shared" si="58"/>
        <v/>
      </c>
      <c r="DC86" s="4" t="str">
        <f t="shared" si="58"/>
        <v/>
      </c>
      <c r="DE86" s="35">
        <v>200407</v>
      </c>
      <c r="DF86" s="96"/>
      <c r="DG86" s="42" t="s">
        <v>178</v>
      </c>
      <c r="DH86" s="5">
        <f t="shared" si="81"/>
        <v>0</v>
      </c>
      <c r="DI86" s="43">
        <v>10</v>
      </c>
      <c r="DJ86" s="23">
        <f t="shared" si="98"/>
        <v>0</v>
      </c>
      <c r="DK86" s="23">
        <f t="shared" si="82"/>
        <v>0</v>
      </c>
      <c r="DL86" s="23">
        <f t="shared" si="83"/>
        <v>0</v>
      </c>
      <c r="DM86" s="23">
        <f t="shared" si="84"/>
        <v>0</v>
      </c>
      <c r="DN86" s="23">
        <f t="shared" si="85"/>
        <v>0</v>
      </c>
      <c r="DO86" s="23" t="str">
        <f t="shared" si="86"/>
        <v/>
      </c>
      <c r="DP86" s="23" t="str">
        <f t="shared" si="87"/>
        <v/>
      </c>
      <c r="DQ86" s="10">
        <v>0.2</v>
      </c>
      <c r="DR86" s="23">
        <f t="shared" si="88"/>
        <v>0</v>
      </c>
      <c r="DS86" s="23" t="str">
        <f t="shared" si="89"/>
        <v/>
      </c>
      <c r="DT86" s="23" t="str">
        <f t="shared" si="90"/>
        <v/>
      </c>
      <c r="DU86" s="7">
        <v>0.1</v>
      </c>
      <c r="DV86" s="6">
        <f t="shared" si="91"/>
        <v>0</v>
      </c>
      <c r="DW86" s="5">
        <f t="shared" si="96"/>
        <v>0</v>
      </c>
      <c r="DX86" s="5">
        <f t="shared" si="96"/>
        <v>0</v>
      </c>
      <c r="DY86" s="5">
        <f t="shared" si="96"/>
        <v>0</v>
      </c>
      <c r="DZ86" s="5">
        <f t="shared" si="96"/>
        <v>0</v>
      </c>
      <c r="EA86" s="5">
        <f t="shared" si="96"/>
        <v>0</v>
      </c>
      <c r="EB86" s="5">
        <f t="shared" si="96"/>
        <v>0</v>
      </c>
      <c r="EC86" s="5">
        <f t="shared" si="96"/>
        <v>0</v>
      </c>
      <c r="ED86" s="5">
        <f t="shared" si="96"/>
        <v>0</v>
      </c>
      <c r="EE86" s="5">
        <f t="shared" si="96"/>
        <v>0</v>
      </c>
      <c r="EF86" s="61">
        <f t="shared" si="96"/>
        <v>0</v>
      </c>
      <c r="EG86" s="61">
        <f t="shared" si="96"/>
        <v>0</v>
      </c>
      <c r="EH86" s="61">
        <f t="shared" si="96"/>
        <v>0</v>
      </c>
      <c r="EI86" s="61">
        <f t="shared" si="96"/>
        <v>0</v>
      </c>
      <c r="EJ86" s="61">
        <f t="shared" si="96"/>
        <v>0</v>
      </c>
      <c r="EK86" s="61">
        <f t="shared" si="96"/>
        <v>0</v>
      </c>
      <c r="EL86" s="61">
        <f t="shared" si="96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67"/>
        <v>0</v>
      </c>
      <c r="FC86" s="61">
        <f t="shared" si="67"/>
        <v>0</v>
      </c>
      <c r="FD86" s="61">
        <f t="shared" si="67"/>
        <v>0</v>
      </c>
      <c r="FE86" s="61">
        <f t="shared" si="67"/>
        <v>0</v>
      </c>
      <c r="FF86" s="61">
        <f t="shared" si="67"/>
        <v>0</v>
      </c>
      <c r="FG86" s="61">
        <f t="shared" si="67"/>
        <v>0</v>
      </c>
      <c r="FH86" s="61">
        <f t="shared" si="67"/>
        <v>0</v>
      </c>
      <c r="FI86" s="61">
        <f t="shared" si="67"/>
        <v>0</v>
      </c>
      <c r="FJ86" s="61">
        <f t="shared" si="67"/>
        <v>0</v>
      </c>
      <c r="FK86" s="61">
        <f t="shared" si="67"/>
        <v>0</v>
      </c>
      <c r="FL86" s="61">
        <f t="shared" si="69"/>
        <v>0</v>
      </c>
      <c r="FM86" s="61">
        <f t="shared" si="69"/>
        <v>0</v>
      </c>
      <c r="FN86" s="61">
        <f t="shared" si="69"/>
        <v>0</v>
      </c>
      <c r="FO86" s="61">
        <f t="shared" si="69"/>
        <v>0</v>
      </c>
      <c r="FP86" s="61">
        <f t="shared" si="53"/>
        <v>0</v>
      </c>
      <c r="FQ86" s="61">
        <f t="shared" si="53"/>
        <v>0</v>
      </c>
      <c r="FR86" s="61">
        <f t="shared" si="53"/>
        <v>0</v>
      </c>
      <c r="FS86" s="61">
        <f t="shared" si="53"/>
        <v>0</v>
      </c>
      <c r="FT86" s="4" t="str">
        <f t="shared" si="95"/>
        <v/>
      </c>
      <c r="FU86" s="4" t="str">
        <f t="shared" si="95"/>
        <v/>
      </c>
      <c r="FV86" s="4" t="str">
        <f t="shared" si="95"/>
        <v/>
      </c>
      <c r="FW86" s="4">
        <f t="shared" si="93"/>
        <v>0</v>
      </c>
      <c r="FX86" s="4" t="str">
        <f t="shared" si="93"/>
        <v/>
      </c>
      <c r="FY86" s="4" t="str">
        <f t="shared" si="93"/>
        <v/>
      </c>
      <c r="FZ86" s="4" t="str">
        <f t="shared" si="93"/>
        <v/>
      </c>
      <c r="GA86" s="4">
        <f t="shared" si="93"/>
        <v>0</v>
      </c>
      <c r="GB86" s="4" t="str">
        <f t="shared" si="93"/>
        <v/>
      </c>
      <c r="GC86" s="4" t="str">
        <f t="shared" si="93"/>
        <v/>
      </c>
      <c r="GD86" s="4" t="str">
        <f t="shared" si="93"/>
        <v/>
      </c>
      <c r="GE86" s="4" t="str">
        <f t="shared" si="93"/>
        <v/>
      </c>
      <c r="GF86" s="4" t="str">
        <f t="shared" si="93"/>
        <v/>
      </c>
      <c r="GG86" s="4" t="str">
        <f t="shared" si="93"/>
        <v/>
      </c>
      <c r="GH86" s="4" t="str">
        <f t="shared" si="64"/>
        <v/>
      </c>
      <c r="GI86" s="4" t="str">
        <f t="shared" si="64"/>
        <v/>
      </c>
      <c r="GJ86" s="4" t="str">
        <f t="shared" si="62"/>
        <v/>
      </c>
      <c r="GK86" s="4" t="str">
        <f t="shared" si="62"/>
        <v/>
      </c>
      <c r="GL86" s="4" t="str">
        <f t="shared" si="62"/>
        <v/>
      </c>
      <c r="GM86" s="4" t="str">
        <f t="shared" si="62"/>
        <v/>
      </c>
      <c r="GN86" s="4" t="str">
        <f t="shared" si="62"/>
        <v/>
      </c>
      <c r="GO86" s="4" t="str">
        <f t="shared" si="62"/>
        <v/>
      </c>
      <c r="GP86" s="4" t="str">
        <f t="shared" si="62"/>
        <v/>
      </c>
      <c r="GQ86" s="4" t="str">
        <f t="shared" si="62"/>
        <v/>
      </c>
      <c r="GR86" s="4" t="str">
        <f t="shared" si="62"/>
        <v/>
      </c>
      <c r="GS86" s="4" t="str">
        <f t="shared" si="62"/>
        <v/>
      </c>
      <c r="GT86" s="4" t="str">
        <f t="shared" si="62"/>
        <v/>
      </c>
      <c r="GU86" s="4" t="str">
        <f t="shared" si="62"/>
        <v/>
      </c>
      <c r="GV86" s="4" t="str">
        <f t="shared" si="62"/>
        <v/>
      </c>
      <c r="GW86" s="4" t="str">
        <f t="shared" si="62"/>
        <v/>
      </c>
      <c r="GX86" s="4" t="str">
        <f t="shared" si="62"/>
        <v/>
      </c>
      <c r="GY86" s="4" t="str">
        <f t="shared" si="62"/>
        <v/>
      </c>
      <c r="GZ86" s="4" t="str">
        <f t="shared" si="100"/>
        <v/>
      </c>
      <c r="HA86" s="4" t="str">
        <f t="shared" si="100"/>
        <v/>
      </c>
      <c r="HB86" s="4" t="str">
        <f t="shared" si="100"/>
        <v/>
      </c>
      <c r="HC86" s="4" t="str">
        <f t="shared" si="100"/>
        <v/>
      </c>
      <c r="HD86" s="4" t="str">
        <f t="shared" si="100"/>
        <v/>
      </c>
      <c r="HE86" s="4" t="str">
        <f t="shared" si="60"/>
        <v/>
      </c>
      <c r="HF86" s="4" t="str">
        <f t="shared" si="60"/>
        <v/>
      </c>
      <c r="HG86" s="4" t="str">
        <f t="shared" si="60"/>
        <v/>
      </c>
    </row>
    <row r="87" spans="1:215" s="1" customFormat="1" ht="15" hidden="1" customHeight="1">
      <c r="A87" s="35">
        <v>200408</v>
      </c>
      <c r="B87" s="96"/>
      <c r="C87" s="42" t="s">
        <v>179</v>
      </c>
      <c r="D87" s="5"/>
      <c r="E87" s="60">
        <v>10</v>
      </c>
      <c r="F87" s="23">
        <f t="shared" si="97"/>
        <v>0</v>
      </c>
      <c r="G87" s="23"/>
      <c r="H87" s="23">
        <f t="shared" si="72"/>
        <v>0</v>
      </c>
      <c r="I87" s="23">
        <f t="shared" si="73"/>
        <v>0</v>
      </c>
      <c r="J87" s="23">
        <f t="shared" si="74"/>
        <v>0</v>
      </c>
      <c r="K87" s="23" t="str">
        <f t="shared" si="75"/>
        <v>0</v>
      </c>
      <c r="L87" s="23" t="str">
        <f t="shared" si="76"/>
        <v>0</v>
      </c>
      <c r="M87" s="10">
        <v>0.2</v>
      </c>
      <c r="N87" s="23">
        <f t="shared" si="77"/>
        <v>0</v>
      </c>
      <c r="O87" s="23">
        <f t="shared" si="78"/>
        <v>0.2</v>
      </c>
      <c r="P87" s="23" t="str">
        <f t="shared" si="79"/>
        <v/>
      </c>
      <c r="Q87" s="7">
        <v>0.1</v>
      </c>
      <c r="R87" s="6">
        <f t="shared" si="80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4"/>
        <v/>
      </c>
      <c r="BQ87" s="4" t="str">
        <f t="shared" si="94"/>
        <v/>
      </c>
      <c r="BR87" s="4" t="str">
        <f t="shared" si="94"/>
        <v/>
      </c>
      <c r="BS87" s="4">
        <f t="shared" si="92"/>
        <v>0</v>
      </c>
      <c r="BT87" s="4" t="str">
        <f t="shared" si="92"/>
        <v/>
      </c>
      <c r="BU87" s="4">
        <f t="shared" si="92"/>
        <v>0</v>
      </c>
      <c r="BV87" s="4" t="str">
        <f t="shared" si="92"/>
        <v/>
      </c>
      <c r="BW87" s="4">
        <f t="shared" si="92"/>
        <v>0</v>
      </c>
      <c r="BX87" s="4" t="str">
        <f t="shared" si="92"/>
        <v/>
      </c>
      <c r="BY87" s="4" t="str">
        <f t="shared" si="92"/>
        <v/>
      </c>
      <c r="BZ87" s="4" t="str">
        <f t="shared" si="92"/>
        <v/>
      </c>
      <c r="CA87" s="4" t="str">
        <f t="shared" si="92"/>
        <v/>
      </c>
      <c r="CB87" s="4" t="str">
        <f t="shared" si="92"/>
        <v/>
      </c>
      <c r="CC87" s="4" t="str">
        <f t="shared" si="92"/>
        <v/>
      </c>
      <c r="CD87" s="4" t="str">
        <f t="shared" si="63"/>
        <v/>
      </c>
      <c r="CE87" s="4" t="str">
        <f t="shared" si="63"/>
        <v/>
      </c>
      <c r="CF87" s="4" t="str">
        <f t="shared" si="61"/>
        <v/>
      </c>
      <c r="CG87" s="4" t="str">
        <f t="shared" si="61"/>
        <v/>
      </c>
      <c r="CH87" s="4" t="str">
        <f t="shared" si="61"/>
        <v/>
      </c>
      <c r="CI87" s="4" t="str">
        <f t="shared" si="61"/>
        <v/>
      </c>
      <c r="CJ87" s="4" t="str">
        <f t="shared" si="61"/>
        <v/>
      </c>
      <c r="CK87" s="4" t="str">
        <f t="shared" si="61"/>
        <v/>
      </c>
      <c r="CL87" s="4" t="str">
        <f t="shared" si="61"/>
        <v/>
      </c>
      <c r="CM87" s="4" t="str">
        <f t="shared" si="61"/>
        <v/>
      </c>
      <c r="CN87" s="4" t="str">
        <f t="shared" si="61"/>
        <v/>
      </c>
      <c r="CO87" s="4" t="str">
        <f t="shared" si="61"/>
        <v/>
      </c>
      <c r="CP87" s="4" t="str">
        <f t="shared" si="61"/>
        <v/>
      </c>
      <c r="CQ87" s="4" t="str">
        <f t="shared" si="61"/>
        <v/>
      </c>
      <c r="CR87" s="4" t="str">
        <f t="shared" si="61"/>
        <v/>
      </c>
      <c r="CS87" s="4" t="str">
        <f t="shared" si="61"/>
        <v/>
      </c>
      <c r="CT87" s="4" t="str">
        <f t="shared" si="61"/>
        <v/>
      </c>
      <c r="CU87" s="4" t="str">
        <f t="shared" si="61"/>
        <v/>
      </c>
      <c r="CV87" s="4" t="str">
        <f t="shared" si="99"/>
        <v/>
      </c>
      <c r="CW87" s="4" t="str">
        <f t="shared" si="99"/>
        <v/>
      </c>
      <c r="CX87" s="4" t="str">
        <f t="shared" si="99"/>
        <v/>
      </c>
      <c r="CY87" s="4" t="str">
        <f t="shared" si="99"/>
        <v/>
      </c>
      <c r="CZ87" s="4" t="str">
        <f t="shared" si="99"/>
        <v/>
      </c>
      <c r="DA87" s="4" t="str">
        <f t="shared" si="58"/>
        <v/>
      </c>
      <c r="DB87" s="4" t="str">
        <f t="shared" si="58"/>
        <v/>
      </c>
      <c r="DC87" s="4" t="str">
        <f t="shared" si="58"/>
        <v/>
      </c>
      <c r="DE87" s="35">
        <v>200408</v>
      </c>
      <c r="DF87" s="96"/>
      <c r="DG87" s="42" t="s">
        <v>179</v>
      </c>
      <c r="DH87" s="5">
        <f t="shared" si="81"/>
        <v>0</v>
      </c>
      <c r="DI87" s="43">
        <v>10</v>
      </c>
      <c r="DJ87" s="23">
        <f t="shared" si="98"/>
        <v>0</v>
      </c>
      <c r="DK87" s="23">
        <f t="shared" si="82"/>
        <v>0</v>
      </c>
      <c r="DL87" s="23">
        <f t="shared" si="83"/>
        <v>0</v>
      </c>
      <c r="DM87" s="23">
        <f t="shared" si="84"/>
        <v>0</v>
      </c>
      <c r="DN87" s="23">
        <f t="shared" si="85"/>
        <v>0</v>
      </c>
      <c r="DO87" s="23" t="str">
        <f t="shared" si="86"/>
        <v/>
      </c>
      <c r="DP87" s="23" t="str">
        <f t="shared" si="87"/>
        <v/>
      </c>
      <c r="DQ87" s="10">
        <v>0.2</v>
      </c>
      <c r="DR87" s="23">
        <f t="shared" si="88"/>
        <v>0</v>
      </c>
      <c r="DS87" s="23" t="str">
        <f t="shared" si="89"/>
        <v/>
      </c>
      <c r="DT87" s="23" t="str">
        <f t="shared" si="90"/>
        <v/>
      </c>
      <c r="DU87" s="7">
        <v>0.1</v>
      </c>
      <c r="DV87" s="6">
        <f t="shared" si="91"/>
        <v>0</v>
      </c>
      <c r="DW87" s="5">
        <f t="shared" si="96"/>
        <v>0</v>
      </c>
      <c r="DX87" s="5">
        <f t="shared" si="96"/>
        <v>0</v>
      </c>
      <c r="DY87" s="5">
        <f t="shared" si="96"/>
        <v>0</v>
      </c>
      <c r="DZ87" s="5">
        <f t="shared" si="96"/>
        <v>0</v>
      </c>
      <c r="EA87" s="5">
        <f t="shared" si="96"/>
        <v>0</v>
      </c>
      <c r="EB87" s="5">
        <f t="shared" si="96"/>
        <v>0</v>
      </c>
      <c r="EC87" s="5">
        <f t="shared" si="96"/>
        <v>0</v>
      </c>
      <c r="ED87" s="5">
        <f t="shared" si="96"/>
        <v>0</v>
      </c>
      <c r="EE87" s="5">
        <f t="shared" si="96"/>
        <v>0</v>
      </c>
      <c r="EF87" s="61">
        <f t="shared" si="96"/>
        <v>0</v>
      </c>
      <c r="EG87" s="61">
        <f t="shared" si="96"/>
        <v>0</v>
      </c>
      <c r="EH87" s="61">
        <f t="shared" si="96"/>
        <v>0</v>
      </c>
      <c r="EI87" s="61">
        <f t="shared" si="96"/>
        <v>0</v>
      </c>
      <c r="EJ87" s="61">
        <f t="shared" si="96"/>
        <v>0</v>
      </c>
      <c r="EK87" s="61">
        <f t="shared" si="96"/>
        <v>0</v>
      </c>
      <c r="EL87" s="61">
        <f t="shared" si="96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67"/>
        <v>0</v>
      </c>
      <c r="FC87" s="61">
        <f t="shared" si="67"/>
        <v>0</v>
      </c>
      <c r="FD87" s="61">
        <f t="shared" si="67"/>
        <v>0</v>
      </c>
      <c r="FE87" s="61">
        <f t="shared" si="67"/>
        <v>0</v>
      </c>
      <c r="FF87" s="61">
        <f t="shared" si="67"/>
        <v>0</v>
      </c>
      <c r="FG87" s="61">
        <f t="shared" si="67"/>
        <v>0</v>
      </c>
      <c r="FH87" s="61">
        <f t="shared" si="67"/>
        <v>0</v>
      </c>
      <c r="FI87" s="61">
        <f t="shared" si="67"/>
        <v>0</v>
      </c>
      <c r="FJ87" s="61">
        <f t="shared" ref="FJ87:FO150" si="101">BF87+BF291</f>
        <v>0</v>
      </c>
      <c r="FK87" s="61">
        <f t="shared" si="101"/>
        <v>0</v>
      </c>
      <c r="FL87" s="61">
        <f t="shared" si="69"/>
        <v>0</v>
      </c>
      <c r="FM87" s="61">
        <f t="shared" si="69"/>
        <v>0</v>
      </c>
      <c r="FN87" s="61">
        <f t="shared" si="69"/>
        <v>0</v>
      </c>
      <c r="FO87" s="61">
        <f t="shared" si="69"/>
        <v>0</v>
      </c>
      <c r="FP87" s="61">
        <f t="shared" si="53"/>
        <v>0</v>
      </c>
      <c r="FQ87" s="61">
        <f t="shared" si="53"/>
        <v>0</v>
      </c>
      <c r="FR87" s="61">
        <f t="shared" si="53"/>
        <v>0</v>
      </c>
      <c r="FS87" s="61">
        <f t="shared" si="53"/>
        <v>0</v>
      </c>
      <c r="FT87" s="4" t="str">
        <f t="shared" si="95"/>
        <v/>
      </c>
      <c r="FU87" s="4" t="str">
        <f t="shared" si="95"/>
        <v/>
      </c>
      <c r="FV87" s="4" t="str">
        <f t="shared" si="95"/>
        <v/>
      </c>
      <c r="FW87" s="4">
        <f t="shared" si="93"/>
        <v>0</v>
      </c>
      <c r="FX87" s="4" t="str">
        <f t="shared" si="93"/>
        <v/>
      </c>
      <c r="FY87" s="4" t="str">
        <f t="shared" si="93"/>
        <v/>
      </c>
      <c r="FZ87" s="4" t="str">
        <f t="shared" si="93"/>
        <v/>
      </c>
      <c r="GA87" s="4">
        <f t="shared" si="93"/>
        <v>0</v>
      </c>
      <c r="GB87" s="4" t="str">
        <f t="shared" si="93"/>
        <v/>
      </c>
      <c r="GC87" s="4" t="str">
        <f t="shared" si="93"/>
        <v/>
      </c>
      <c r="GD87" s="4" t="str">
        <f t="shared" si="93"/>
        <v/>
      </c>
      <c r="GE87" s="4" t="str">
        <f t="shared" si="93"/>
        <v/>
      </c>
      <c r="GF87" s="4" t="str">
        <f t="shared" si="93"/>
        <v/>
      </c>
      <c r="GG87" s="4" t="str">
        <f t="shared" si="93"/>
        <v/>
      </c>
      <c r="GH87" s="4" t="str">
        <f t="shared" si="64"/>
        <v/>
      </c>
      <c r="GI87" s="4" t="str">
        <f t="shared" si="64"/>
        <v/>
      </c>
      <c r="GJ87" s="4" t="str">
        <f t="shared" si="62"/>
        <v/>
      </c>
      <c r="GK87" s="4" t="str">
        <f t="shared" si="62"/>
        <v/>
      </c>
      <c r="GL87" s="4" t="str">
        <f t="shared" si="62"/>
        <v/>
      </c>
      <c r="GM87" s="4" t="str">
        <f t="shared" si="62"/>
        <v/>
      </c>
      <c r="GN87" s="4" t="str">
        <f t="shared" si="62"/>
        <v/>
      </c>
      <c r="GO87" s="4" t="str">
        <f t="shared" si="62"/>
        <v/>
      </c>
      <c r="GP87" s="4" t="str">
        <f t="shared" si="62"/>
        <v/>
      </c>
      <c r="GQ87" s="4" t="str">
        <f t="shared" si="62"/>
        <v/>
      </c>
      <c r="GR87" s="4" t="str">
        <f t="shared" si="62"/>
        <v/>
      </c>
      <c r="GS87" s="4" t="str">
        <f t="shared" si="62"/>
        <v/>
      </c>
      <c r="GT87" s="4" t="str">
        <f t="shared" si="62"/>
        <v/>
      </c>
      <c r="GU87" s="4" t="str">
        <f t="shared" si="62"/>
        <v/>
      </c>
      <c r="GV87" s="4" t="str">
        <f t="shared" si="62"/>
        <v/>
      </c>
      <c r="GW87" s="4" t="str">
        <f t="shared" si="62"/>
        <v/>
      </c>
      <c r="GX87" s="4" t="str">
        <f t="shared" si="62"/>
        <v/>
      </c>
      <c r="GY87" s="4" t="str">
        <f t="shared" si="62"/>
        <v/>
      </c>
      <c r="GZ87" s="4" t="str">
        <f t="shared" si="100"/>
        <v/>
      </c>
      <c r="HA87" s="4" t="str">
        <f t="shared" si="100"/>
        <v/>
      </c>
      <c r="HB87" s="4" t="str">
        <f t="shared" si="100"/>
        <v/>
      </c>
      <c r="HC87" s="4" t="str">
        <f t="shared" si="100"/>
        <v/>
      </c>
      <c r="HD87" s="4" t="str">
        <f t="shared" si="100"/>
        <v/>
      </c>
      <c r="HE87" s="4" t="str">
        <f t="shared" si="60"/>
        <v/>
      </c>
      <c r="HF87" s="4" t="str">
        <f t="shared" si="60"/>
        <v/>
      </c>
      <c r="HG87" s="4" t="str">
        <f t="shared" si="60"/>
        <v/>
      </c>
    </row>
    <row r="88" spans="1:215" s="1" customFormat="1" ht="15" hidden="1" customHeight="1">
      <c r="A88" s="35">
        <v>200409</v>
      </c>
      <c r="B88" s="97"/>
      <c r="C88" s="42" t="s">
        <v>180</v>
      </c>
      <c r="D88" s="5"/>
      <c r="E88" s="60">
        <v>10</v>
      </c>
      <c r="F88" s="23">
        <f t="shared" si="97"/>
        <v>0</v>
      </c>
      <c r="G88" s="23"/>
      <c r="H88" s="23">
        <f t="shared" si="72"/>
        <v>0</v>
      </c>
      <c r="I88" s="23">
        <f t="shared" si="73"/>
        <v>0</v>
      </c>
      <c r="J88" s="23">
        <f t="shared" si="74"/>
        <v>0</v>
      </c>
      <c r="K88" s="23" t="str">
        <f t="shared" si="75"/>
        <v>0</v>
      </c>
      <c r="L88" s="23" t="str">
        <f t="shared" si="76"/>
        <v>0</v>
      </c>
      <c r="M88" s="10">
        <v>0.2</v>
      </c>
      <c r="N88" s="23">
        <f t="shared" si="77"/>
        <v>0</v>
      </c>
      <c r="O88" s="23">
        <f t="shared" si="78"/>
        <v>0.2</v>
      </c>
      <c r="P88" s="23" t="str">
        <f t="shared" si="79"/>
        <v/>
      </c>
      <c r="Q88" s="7">
        <v>0.1</v>
      </c>
      <c r="R88" s="6">
        <f t="shared" si="80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4"/>
        <v/>
      </c>
      <c r="BQ88" s="4" t="str">
        <f t="shared" si="94"/>
        <v/>
      </c>
      <c r="BR88" s="4" t="str">
        <f t="shared" si="94"/>
        <v/>
      </c>
      <c r="BS88" s="4">
        <f t="shared" si="92"/>
        <v>0</v>
      </c>
      <c r="BT88" s="4" t="str">
        <f t="shared" si="92"/>
        <v/>
      </c>
      <c r="BU88" s="4">
        <f t="shared" si="92"/>
        <v>0</v>
      </c>
      <c r="BV88" s="4" t="str">
        <f t="shared" si="92"/>
        <v/>
      </c>
      <c r="BW88" s="4">
        <f t="shared" si="92"/>
        <v>0</v>
      </c>
      <c r="BX88" s="4" t="str">
        <f t="shared" si="92"/>
        <v/>
      </c>
      <c r="BY88" s="4" t="str">
        <f t="shared" si="92"/>
        <v/>
      </c>
      <c r="BZ88" s="4" t="str">
        <f t="shared" si="92"/>
        <v/>
      </c>
      <c r="CA88" s="4" t="str">
        <f t="shared" si="92"/>
        <v/>
      </c>
      <c r="CB88" s="4" t="str">
        <f t="shared" si="92"/>
        <v/>
      </c>
      <c r="CC88" s="4" t="str">
        <f t="shared" si="92"/>
        <v/>
      </c>
      <c r="CD88" s="4" t="str">
        <f t="shared" si="63"/>
        <v/>
      </c>
      <c r="CE88" s="4" t="str">
        <f t="shared" si="63"/>
        <v/>
      </c>
      <c r="CF88" s="4" t="str">
        <f t="shared" si="61"/>
        <v/>
      </c>
      <c r="CG88" s="4" t="str">
        <f t="shared" si="61"/>
        <v/>
      </c>
      <c r="CH88" s="4" t="str">
        <f t="shared" si="61"/>
        <v/>
      </c>
      <c r="CI88" s="4" t="str">
        <f t="shared" si="61"/>
        <v/>
      </c>
      <c r="CJ88" s="4" t="str">
        <f t="shared" si="61"/>
        <v/>
      </c>
      <c r="CK88" s="4" t="str">
        <f t="shared" si="61"/>
        <v/>
      </c>
      <c r="CL88" s="4" t="str">
        <f t="shared" si="61"/>
        <v/>
      </c>
      <c r="CM88" s="4" t="str">
        <f t="shared" si="61"/>
        <v/>
      </c>
      <c r="CN88" s="4" t="str">
        <f t="shared" si="61"/>
        <v/>
      </c>
      <c r="CO88" s="4" t="str">
        <f t="shared" si="61"/>
        <v/>
      </c>
      <c r="CP88" s="4" t="str">
        <f t="shared" si="61"/>
        <v/>
      </c>
      <c r="CQ88" s="4" t="str">
        <f t="shared" si="61"/>
        <v/>
      </c>
      <c r="CR88" s="4" t="str">
        <f t="shared" si="61"/>
        <v/>
      </c>
      <c r="CS88" s="4" t="str">
        <f t="shared" si="61"/>
        <v/>
      </c>
      <c r="CT88" s="4" t="str">
        <f t="shared" si="61"/>
        <v/>
      </c>
      <c r="CU88" s="4" t="str">
        <f t="shared" si="61"/>
        <v/>
      </c>
      <c r="CV88" s="4" t="str">
        <f t="shared" si="99"/>
        <v/>
      </c>
      <c r="CW88" s="4" t="str">
        <f t="shared" si="99"/>
        <v/>
      </c>
      <c r="CX88" s="4" t="str">
        <f t="shared" si="99"/>
        <v/>
      </c>
      <c r="CY88" s="4" t="str">
        <f t="shared" si="99"/>
        <v/>
      </c>
      <c r="CZ88" s="4" t="str">
        <f t="shared" si="99"/>
        <v/>
      </c>
      <c r="DA88" s="4" t="str">
        <f t="shared" si="58"/>
        <v/>
      </c>
      <c r="DB88" s="4" t="str">
        <f t="shared" si="58"/>
        <v/>
      </c>
      <c r="DC88" s="4" t="str">
        <f t="shared" si="58"/>
        <v/>
      </c>
      <c r="DE88" s="35">
        <v>200409</v>
      </c>
      <c r="DF88" s="97"/>
      <c r="DG88" s="42" t="s">
        <v>180</v>
      </c>
      <c r="DH88" s="5">
        <f t="shared" si="81"/>
        <v>0</v>
      </c>
      <c r="DI88" s="43">
        <v>10</v>
      </c>
      <c r="DJ88" s="23">
        <f t="shared" si="98"/>
        <v>0</v>
      </c>
      <c r="DK88" s="23">
        <f t="shared" si="82"/>
        <v>0</v>
      </c>
      <c r="DL88" s="23">
        <f t="shared" si="83"/>
        <v>0</v>
      </c>
      <c r="DM88" s="23">
        <f t="shared" si="84"/>
        <v>0</v>
      </c>
      <c r="DN88" s="23">
        <f t="shared" si="85"/>
        <v>0</v>
      </c>
      <c r="DO88" s="23" t="str">
        <f t="shared" si="86"/>
        <v/>
      </c>
      <c r="DP88" s="23" t="str">
        <f t="shared" si="87"/>
        <v/>
      </c>
      <c r="DQ88" s="10">
        <v>0.2</v>
      </c>
      <c r="DR88" s="23">
        <f t="shared" si="88"/>
        <v>0</v>
      </c>
      <c r="DS88" s="23" t="str">
        <f t="shared" si="89"/>
        <v/>
      </c>
      <c r="DT88" s="23" t="str">
        <f t="shared" si="90"/>
        <v/>
      </c>
      <c r="DU88" s="7">
        <v>0.1</v>
      </c>
      <c r="DV88" s="6">
        <f t="shared" si="91"/>
        <v>0</v>
      </c>
      <c r="DW88" s="5">
        <f t="shared" si="96"/>
        <v>0</v>
      </c>
      <c r="DX88" s="5">
        <f t="shared" si="96"/>
        <v>0</v>
      </c>
      <c r="DY88" s="5">
        <f t="shared" si="96"/>
        <v>0</v>
      </c>
      <c r="DZ88" s="5">
        <f t="shared" si="96"/>
        <v>0</v>
      </c>
      <c r="EA88" s="5">
        <f t="shared" si="96"/>
        <v>0</v>
      </c>
      <c r="EB88" s="5">
        <f t="shared" si="96"/>
        <v>0</v>
      </c>
      <c r="EC88" s="5">
        <f t="shared" si="96"/>
        <v>0</v>
      </c>
      <c r="ED88" s="5">
        <f t="shared" si="96"/>
        <v>0</v>
      </c>
      <c r="EE88" s="5">
        <f t="shared" si="96"/>
        <v>0</v>
      </c>
      <c r="EF88" s="61">
        <f t="shared" si="96"/>
        <v>0</v>
      </c>
      <c r="EG88" s="61">
        <f t="shared" si="96"/>
        <v>0</v>
      </c>
      <c r="EH88" s="61">
        <f t="shared" si="96"/>
        <v>0</v>
      </c>
      <c r="EI88" s="61">
        <f t="shared" si="96"/>
        <v>0</v>
      </c>
      <c r="EJ88" s="61">
        <f t="shared" si="96"/>
        <v>0</v>
      </c>
      <c r="EK88" s="61">
        <f t="shared" si="96"/>
        <v>0</v>
      </c>
      <c r="EL88" s="61">
        <f t="shared" si="96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70"/>
        <v>0</v>
      </c>
      <c r="FC88" s="61">
        <f t="shared" si="70"/>
        <v>0</v>
      </c>
      <c r="FD88" s="61">
        <f t="shared" si="70"/>
        <v>0</v>
      </c>
      <c r="FE88" s="61">
        <f t="shared" si="70"/>
        <v>0</v>
      </c>
      <c r="FF88" s="61">
        <f t="shared" si="70"/>
        <v>0</v>
      </c>
      <c r="FG88" s="61">
        <f t="shared" si="70"/>
        <v>0</v>
      </c>
      <c r="FH88" s="61">
        <f t="shared" si="70"/>
        <v>0</v>
      </c>
      <c r="FI88" s="61">
        <f t="shared" si="70"/>
        <v>0</v>
      </c>
      <c r="FJ88" s="61">
        <f t="shared" si="101"/>
        <v>0</v>
      </c>
      <c r="FK88" s="61">
        <f t="shared" si="101"/>
        <v>0</v>
      </c>
      <c r="FL88" s="61">
        <f t="shared" si="101"/>
        <v>0</v>
      </c>
      <c r="FM88" s="61">
        <f t="shared" si="101"/>
        <v>0</v>
      </c>
      <c r="FN88" s="61">
        <f t="shared" si="101"/>
        <v>0</v>
      </c>
      <c r="FO88" s="61">
        <f t="shared" si="101"/>
        <v>0</v>
      </c>
      <c r="FP88" s="61">
        <f t="shared" si="53"/>
        <v>0</v>
      </c>
      <c r="FQ88" s="61">
        <f t="shared" si="53"/>
        <v>0</v>
      </c>
      <c r="FR88" s="61">
        <f t="shared" si="53"/>
        <v>0</v>
      </c>
      <c r="FS88" s="61">
        <f t="shared" si="53"/>
        <v>0</v>
      </c>
      <c r="FT88" s="4" t="str">
        <f t="shared" si="95"/>
        <v/>
      </c>
      <c r="FU88" s="4" t="str">
        <f t="shared" si="95"/>
        <v/>
      </c>
      <c r="FV88" s="4" t="str">
        <f t="shared" si="95"/>
        <v/>
      </c>
      <c r="FW88" s="4">
        <f t="shared" si="93"/>
        <v>0</v>
      </c>
      <c r="FX88" s="4" t="str">
        <f t="shared" si="93"/>
        <v/>
      </c>
      <c r="FY88" s="4" t="str">
        <f t="shared" si="93"/>
        <v/>
      </c>
      <c r="FZ88" s="4" t="str">
        <f t="shared" si="93"/>
        <v/>
      </c>
      <c r="GA88" s="4">
        <f t="shared" si="93"/>
        <v>0</v>
      </c>
      <c r="GB88" s="4" t="str">
        <f t="shared" si="93"/>
        <v/>
      </c>
      <c r="GC88" s="4" t="str">
        <f t="shared" si="93"/>
        <v/>
      </c>
      <c r="GD88" s="4" t="str">
        <f t="shared" si="93"/>
        <v/>
      </c>
      <c r="GE88" s="4" t="str">
        <f t="shared" si="93"/>
        <v/>
      </c>
      <c r="GF88" s="4" t="str">
        <f t="shared" si="93"/>
        <v/>
      </c>
      <c r="GG88" s="4" t="str">
        <f t="shared" si="93"/>
        <v/>
      </c>
      <c r="GH88" s="4" t="str">
        <f t="shared" si="64"/>
        <v/>
      </c>
      <c r="GI88" s="4" t="str">
        <f t="shared" si="64"/>
        <v/>
      </c>
      <c r="GJ88" s="4" t="str">
        <f t="shared" si="62"/>
        <v/>
      </c>
      <c r="GK88" s="4" t="str">
        <f t="shared" si="62"/>
        <v/>
      </c>
      <c r="GL88" s="4" t="str">
        <f t="shared" si="62"/>
        <v/>
      </c>
      <c r="GM88" s="4" t="str">
        <f t="shared" si="62"/>
        <v/>
      </c>
      <c r="GN88" s="4" t="str">
        <f t="shared" si="62"/>
        <v/>
      </c>
      <c r="GO88" s="4" t="str">
        <f t="shared" si="62"/>
        <v/>
      </c>
      <c r="GP88" s="4" t="str">
        <f t="shared" si="62"/>
        <v/>
      </c>
      <c r="GQ88" s="4" t="str">
        <f t="shared" si="62"/>
        <v/>
      </c>
      <c r="GR88" s="4" t="str">
        <f t="shared" si="62"/>
        <v/>
      </c>
      <c r="GS88" s="4" t="str">
        <f t="shared" si="62"/>
        <v/>
      </c>
      <c r="GT88" s="4" t="str">
        <f t="shared" si="62"/>
        <v/>
      </c>
      <c r="GU88" s="4" t="str">
        <f t="shared" si="62"/>
        <v/>
      </c>
      <c r="GV88" s="4" t="str">
        <f t="shared" si="62"/>
        <v/>
      </c>
      <c r="GW88" s="4" t="str">
        <f t="shared" si="62"/>
        <v/>
      </c>
      <c r="GX88" s="4" t="str">
        <f t="shared" si="62"/>
        <v/>
      </c>
      <c r="GY88" s="4" t="str">
        <f t="shared" si="62"/>
        <v/>
      </c>
      <c r="GZ88" s="4" t="str">
        <f t="shared" si="100"/>
        <v/>
      </c>
      <c r="HA88" s="4" t="str">
        <f t="shared" si="100"/>
        <v/>
      </c>
      <c r="HB88" s="4" t="str">
        <f t="shared" si="100"/>
        <v/>
      </c>
      <c r="HC88" s="4" t="str">
        <f t="shared" si="100"/>
        <v/>
      </c>
      <c r="HD88" s="4" t="str">
        <f t="shared" si="100"/>
        <v/>
      </c>
      <c r="HE88" s="4" t="str">
        <f t="shared" si="60"/>
        <v/>
      </c>
      <c r="HF88" s="4" t="str">
        <f t="shared" si="60"/>
        <v/>
      </c>
      <c r="HG88" s="4" t="str">
        <f t="shared" si="60"/>
        <v/>
      </c>
    </row>
    <row r="89" spans="1:215" s="1" customFormat="1" ht="15" hidden="1" customHeight="1">
      <c r="A89" s="35">
        <v>200944</v>
      </c>
      <c r="B89" s="95" t="s">
        <v>181</v>
      </c>
      <c r="C89" s="42" t="s">
        <v>114</v>
      </c>
      <c r="D89" s="5"/>
      <c r="E89" s="60">
        <v>10</v>
      </c>
      <c r="F89" s="23">
        <f t="shared" si="97"/>
        <v>0</v>
      </c>
      <c r="G89" s="23"/>
      <c r="H89" s="23">
        <f t="shared" si="72"/>
        <v>0</v>
      </c>
      <c r="I89" s="23">
        <f t="shared" si="73"/>
        <v>0</v>
      </c>
      <c r="J89" s="23">
        <f t="shared" si="74"/>
        <v>0</v>
      </c>
      <c r="K89" s="23" t="str">
        <f t="shared" si="75"/>
        <v>0</v>
      </c>
      <c r="L89" s="23" t="str">
        <f t="shared" si="76"/>
        <v>0</v>
      </c>
      <c r="M89" s="10">
        <v>0.2</v>
      </c>
      <c r="N89" s="23">
        <f t="shared" si="77"/>
        <v>0</v>
      </c>
      <c r="O89" s="23">
        <f t="shared" si="78"/>
        <v>0.2</v>
      </c>
      <c r="P89" s="23" t="str">
        <f t="shared" si="79"/>
        <v/>
      </c>
      <c r="Q89" s="7">
        <v>0.1</v>
      </c>
      <c r="R89" s="6">
        <f t="shared" si="80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4"/>
        <v/>
      </c>
      <c r="BQ89" s="4" t="str">
        <f t="shared" si="94"/>
        <v/>
      </c>
      <c r="BR89" s="4" t="str">
        <f t="shared" si="94"/>
        <v/>
      </c>
      <c r="BS89" s="4">
        <f t="shared" si="92"/>
        <v>0</v>
      </c>
      <c r="BT89" s="4" t="str">
        <f t="shared" si="92"/>
        <v/>
      </c>
      <c r="BU89" s="4">
        <f t="shared" si="92"/>
        <v>0</v>
      </c>
      <c r="BV89" s="4" t="str">
        <f t="shared" si="92"/>
        <v/>
      </c>
      <c r="BW89" s="4">
        <f t="shared" si="92"/>
        <v>0</v>
      </c>
      <c r="BX89" s="4" t="str">
        <f t="shared" si="92"/>
        <v/>
      </c>
      <c r="BY89" s="4" t="str">
        <f t="shared" si="92"/>
        <v/>
      </c>
      <c r="BZ89" s="4" t="str">
        <f t="shared" si="92"/>
        <v/>
      </c>
      <c r="CA89" s="4" t="str">
        <f t="shared" si="92"/>
        <v/>
      </c>
      <c r="CB89" s="4" t="str">
        <f t="shared" si="92"/>
        <v/>
      </c>
      <c r="CC89" s="4" t="str">
        <f t="shared" si="92"/>
        <v/>
      </c>
      <c r="CD89" s="4" t="str">
        <f t="shared" si="63"/>
        <v/>
      </c>
      <c r="CE89" s="4" t="str">
        <f t="shared" si="63"/>
        <v/>
      </c>
      <c r="CF89" s="4" t="str">
        <f t="shared" si="61"/>
        <v/>
      </c>
      <c r="CG89" s="4" t="str">
        <f t="shared" si="61"/>
        <v/>
      </c>
      <c r="CH89" s="4" t="str">
        <f t="shared" si="61"/>
        <v/>
      </c>
      <c r="CI89" s="4" t="str">
        <f t="shared" si="61"/>
        <v/>
      </c>
      <c r="CJ89" s="4" t="str">
        <f t="shared" si="61"/>
        <v/>
      </c>
      <c r="CK89" s="4" t="str">
        <f t="shared" si="61"/>
        <v/>
      </c>
      <c r="CL89" s="4" t="str">
        <f t="shared" si="61"/>
        <v/>
      </c>
      <c r="CM89" s="4" t="str">
        <f t="shared" si="61"/>
        <v/>
      </c>
      <c r="CN89" s="4" t="str">
        <f t="shared" si="61"/>
        <v/>
      </c>
      <c r="CO89" s="4" t="str">
        <f t="shared" si="61"/>
        <v/>
      </c>
      <c r="CP89" s="4" t="str">
        <f t="shared" si="61"/>
        <v/>
      </c>
      <c r="CQ89" s="4" t="str">
        <f t="shared" si="61"/>
        <v/>
      </c>
      <c r="CR89" s="4" t="str">
        <f t="shared" si="61"/>
        <v/>
      </c>
      <c r="CS89" s="4" t="str">
        <f t="shared" si="61"/>
        <v/>
      </c>
      <c r="CT89" s="4" t="str">
        <f t="shared" si="61"/>
        <v/>
      </c>
      <c r="CU89" s="4" t="str">
        <f t="shared" si="61"/>
        <v/>
      </c>
      <c r="CV89" s="4" t="str">
        <f t="shared" si="99"/>
        <v/>
      </c>
      <c r="CW89" s="4" t="str">
        <f t="shared" si="99"/>
        <v/>
      </c>
      <c r="CX89" s="4" t="str">
        <f t="shared" si="99"/>
        <v/>
      </c>
      <c r="CY89" s="4" t="str">
        <f t="shared" si="99"/>
        <v/>
      </c>
      <c r="CZ89" s="4" t="str">
        <f t="shared" si="99"/>
        <v/>
      </c>
      <c r="DA89" s="4" t="str">
        <f t="shared" si="99"/>
        <v/>
      </c>
      <c r="DB89" s="4" t="str">
        <f t="shared" si="99"/>
        <v/>
      </c>
      <c r="DC89" s="4" t="str">
        <f t="shared" si="58"/>
        <v/>
      </c>
      <c r="DE89" s="35">
        <v>200944</v>
      </c>
      <c r="DF89" s="95" t="s">
        <v>181</v>
      </c>
      <c r="DG89" s="42" t="s">
        <v>114</v>
      </c>
      <c r="DH89" s="5">
        <f t="shared" si="81"/>
        <v>0</v>
      </c>
      <c r="DI89" s="43">
        <v>10</v>
      </c>
      <c r="DJ89" s="23">
        <f t="shared" si="98"/>
        <v>0</v>
      </c>
      <c r="DK89" s="23">
        <f t="shared" si="82"/>
        <v>0</v>
      </c>
      <c r="DL89" s="23">
        <f t="shared" si="83"/>
        <v>0</v>
      </c>
      <c r="DM89" s="23">
        <f t="shared" si="84"/>
        <v>0</v>
      </c>
      <c r="DN89" s="23">
        <f t="shared" si="85"/>
        <v>0</v>
      </c>
      <c r="DO89" s="23" t="str">
        <f t="shared" si="86"/>
        <v/>
      </c>
      <c r="DP89" s="23" t="str">
        <f t="shared" si="87"/>
        <v/>
      </c>
      <c r="DQ89" s="10">
        <v>0.2</v>
      </c>
      <c r="DR89" s="23">
        <f t="shared" si="88"/>
        <v>0</v>
      </c>
      <c r="DS89" s="23" t="str">
        <f t="shared" si="89"/>
        <v/>
      </c>
      <c r="DT89" s="23" t="str">
        <f t="shared" si="90"/>
        <v/>
      </c>
      <c r="DU89" s="7">
        <v>0.1</v>
      </c>
      <c r="DV89" s="6">
        <f t="shared" si="91"/>
        <v>0</v>
      </c>
      <c r="DW89" s="5">
        <f t="shared" si="96"/>
        <v>0</v>
      </c>
      <c r="DX89" s="5">
        <f t="shared" si="96"/>
        <v>0</v>
      </c>
      <c r="DY89" s="5">
        <f t="shared" si="96"/>
        <v>0</v>
      </c>
      <c r="DZ89" s="5">
        <f t="shared" si="96"/>
        <v>0</v>
      </c>
      <c r="EA89" s="5">
        <f t="shared" si="96"/>
        <v>0</v>
      </c>
      <c r="EB89" s="5">
        <f t="shared" si="96"/>
        <v>0</v>
      </c>
      <c r="EC89" s="5">
        <f t="shared" si="96"/>
        <v>0</v>
      </c>
      <c r="ED89" s="5">
        <f t="shared" si="96"/>
        <v>0</v>
      </c>
      <c r="EE89" s="5">
        <f t="shared" si="96"/>
        <v>0</v>
      </c>
      <c r="EF89" s="61">
        <f t="shared" si="96"/>
        <v>0</v>
      </c>
      <c r="EG89" s="61">
        <f t="shared" si="96"/>
        <v>0</v>
      </c>
      <c r="EH89" s="61">
        <f t="shared" si="96"/>
        <v>0</v>
      </c>
      <c r="EI89" s="61">
        <f t="shared" si="96"/>
        <v>0</v>
      </c>
      <c r="EJ89" s="61">
        <f t="shared" si="96"/>
        <v>0</v>
      </c>
      <c r="EK89" s="61">
        <f t="shared" si="96"/>
        <v>0</v>
      </c>
      <c r="EL89" s="61">
        <f t="shared" si="96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70"/>
        <v>0</v>
      </c>
      <c r="FC89" s="61">
        <f t="shared" si="70"/>
        <v>0</v>
      </c>
      <c r="FD89" s="61">
        <f t="shared" si="70"/>
        <v>0</v>
      </c>
      <c r="FE89" s="61">
        <f t="shared" si="70"/>
        <v>0</v>
      </c>
      <c r="FF89" s="61">
        <f t="shared" si="70"/>
        <v>0</v>
      </c>
      <c r="FG89" s="61">
        <f t="shared" si="70"/>
        <v>0</v>
      </c>
      <c r="FH89" s="61">
        <f t="shared" si="70"/>
        <v>0</v>
      </c>
      <c r="FI89" s="61">
        <f t="shared" si="70"/>
        <v>0</v>
      </c>
      <c r="FJ89" s="61">
        <f t="shared" si="101"/>
        <v>0</v>
      </c>
      <c r="FK89" s="61">
        <f t="shared" si="101"/>
        <v>0</v>
      </c>
      <c r="FL89" s="61">
        <f t="shared" si="101"/>
        <v>0</v>
      </c>
      <c r="FM89" s="61">
        <f t="shared" si="101"/>
        <v>0</v>
      </c>
      <c r="FN89" s="61">
        <f t="shared" si="101"/>
        <v>0</v>
      </c>
      <c r="FO89" s="61">
        <f t="shared" si="101"/>
        <v>0</v>
      </c>
      <c r="FP89" s="61">
        <f t="shared" si="53"/>
        <v>0</v>
      </c>
      <c r="FQ89" s="61">
        <f t="shared" si="53"/>
        <v>0</v>
      </c>
      <c r="FR89" s="61">
        <f t="shared" si="53"/>
        <v>0</v>
      </c>
      <c r="FS89" s="61">
        <f t="shared" si="53"/>
        <v>0</v>
      </c>
      <c r="FT89" s="4" t="str">
        <f t="shared" si="95"/>
        <v/>
      </c>
      <c r="FU89" s="4" t="str">
        <f t="shared" si="95"/>
        <v/>
      </c>
      <c r="FV89" s="4" t="str">
        <f t="shared" si="95"/>
        <v/>
      </c>
      <c r="FW89" s="4">
        <f t="shared" si="93"/>
        <v>0</v>
      </c>
      <c r="FX89" s="4" t="str">
        <f t="shared" si="93"/>
        <v/>
      </c>
      <c r="FY89" s="4" t="str">
        <f t="shared" si="93"/>
        <v/>
      </c>
      <c r="FZ89" s="4" t="str">
        <f t="shared" si="93"/>
        <v/>
      </c>
      <c r="GA89" s="4">
        <f t="shared" si="93"/>
        <v>0</v>
      </c>
      <c r="GB89" s="4" t="str">
        <f t="shared" si="93"/>
        <v/>
      </c>
      <c r="GC89" s="4" t="str">
        <f t="shared" si="93"/>
        <v/>
      </c>
      <c r="GD89" s="4" t="str">
        <f t="shared" si="93"/>
        <v/>
      </c>
      <c r="GE89" s="4" t="str">
        <f t="shared" si="93"/>
        <v/>
      </c>
      <c r="GF89" s="4" t="str">
        <f t="shared" si="93"/>
        <v/>
      </c>
      <c r="GG89" s="4" t="str">
        <f t="shared" si="93"/>
        <v/>
      </c>
      <c r="GH89" s="4" t="str">
        <f t="shared" si="64"/>
        <v/>
      </c>
      <c r="GI89" s="4" t="str">
        <f t="shared" si="64"/>
        <v/>
      </c>
      <c r="GJ89" s="4" t="str">
        <f t="shared" si="62"/>
        <v/>
      </c>
      <c r="GK89" s="4" t="str">
        <f t="shared" si="62"/>
        <v/>
      </c>
      <c r="GL89" s="4" t="str">
        <f t="shared" si="62"/>
        <v/>
      </c>
      <c r="GM89" s="4" t="str">
        <f t="shared" si="62"/>
        <v/>
      </c>
      <c r="GN89" s="4" t="str">
        <f t="shared" si="62"/>
        <v/>
      </c>
      <c r="GO89" s="4" t="str">
        <f t="shared" si="62"/>
        <v/>
      </c>
      <c r="GP89" s="4" t="str">
        <f t="shared" si="62"/>
        <v/>
      </c>
      <c r="GQ89" s="4" t="str">
        <f t="shared" si="62"/>
        <v/>
      </c>
      <c r="GR89" s="4" t="str">
        <f t="shared" si="62"/>
        <v/>
      </c>
      <c r="GS89" s="4" t="str">
        <f t="shared" si="62"/>
        <v/>
      </c>
      <c r="GT89" s="4" t="str">
        <f t="shared" si="62"/>
        <v/>
      </c>
      <c r="GU89" s="4" t="str">
        <f t="shared" si="62"/>
        <v/>
      </c>
      <c r="GV89" s="4" t="str">
        <f t="shared" si="62"/>
        <v/>
      </c>
      <c r="GW89" s="4" t="str">
        <f t="shared" si="62"/>
        <v/>
      </c>
      <c r="GX89" s="4" t="str">
        <f t="shared" si="62"/>
        <v/>
      </c>
      <c r="GY89" s="4" t="str">
        <f t="shared" si="62"/>
        <v/>
      </c>
      <c r="GZ89" s="4" t="str">
        <f t="shared" si="100"/>
        <v/>
      </c>
      <c r="HA89" s="4" t="str">
        <f t="shared" si="100"/>
        <v/>
      </c>
      <c r="HB89" s="4" t="str">
        <f t="shared" si="100"/>
        <v/>
      </c>
      <c r="HC89" s="4" t="str">
        <f t="shared" si="100"/>
        <v/>
      </c>
      <c r="HD89" s="4" t="str">
        <f t="shared" si="100"/>
        <v/>
      </c>
      <c r="HE89" s="4" t="str">
        <f t="shared" si="100"/>
        <v/>
      </c>
      <c r="HF89" s="4" t="str">
        <f t="shared" si="100"/>
        <v/>
      </c>
      <c r="HG89" s="4" t="str">
        <f t="shared" si="60"/>
        <v/>
      </c>
    </row>
    <row r="90" spans="1:215" s="1" customFormat="1" ht="15" hidden="1" customHeight="1">
      <c r="A90" s="35">
        <v>200945</v>
      </c>
      <c r="B90" s="96"/>
      <c r="C90" s="42" t="s">
        <v>122</v>
      </c>
      <c r="D90" s="5"/>
      <c r="E90" s="60">
        <v>10</v>
      </c>
      <c r="F90" s="23">
        <f t="shared" si="97"/>
        <v>0</v>
      </c>
      <c r="G90" s="23"/>
      <c r="H90" s="23">
        <f t="shared" si="72"/>
        <v>0</v>
      </c>
      <c r="I90" s="23">
        <f t="shared" si="73"/>
        <v>0</v>
      </c>
      <c r="J90" s="23">
        <f t="shared" si="74"/>
        <v>0</v>
      </c>
      <c r="K90" s="23" t="str">
        <f t="shared" si="75"/>
        <v>0</v>
      </c>
      <c r="L90" s="23" t="str">
        <f t="shared" si="76"/>
        <v>0</v>
      </c>
      <c r="M90" s="10">
        <v>0.2</v>
      </c>
      <c r="N90" s="23">
        <f t="shared" si="77"/>
        <v>0</v>
      </c>
      <c r="O90" s="23">
        <f t="shared" si="78"/>
        <v>0.2</v>
      </c>
      <c r="P90" s="23" t="str">
        <f t="shared" si="79"/>
        <v/>
      </c>
      <c r="Q90" s="7">
        <v>0.1</v>
      </c>
      <c r="R90" s="6">
        <f t="shared" si="80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4"/>
        <v/>
      </c>
      <c r="BQ90" s="4" t="str">
        <f t="shared" si="94"/>
        <v/>
      </c>
      <c r="BR90" s="4" t="str">
        <f t="shared" si="94"/>
        <v/>
      </c>
      <c r="BS90" s="4">
        <f t="shared" si="92"/>
        <v>0</v>
      </c>
      <c r="BT90" s="4" t="str">
        <f t="shared" si="92"/>
        <v/>
      </c>
      <c r="BU90" s="4">
        <f t="shared" si="92"/>
        <v>0</v>
      </c>
      <c r="BV90" s="4" t="str">
        <f t="shared" si="92"/>
        <v/>
      </c>
      <c r="BW90" s="4">
        <f t="shared" si="92"/>
        <v>0</v>
      </c>
      <c r="BX90" s="4" t="str">
        <f t="shared" si="92"/>
        <v/>
      </c>
      <c r="BY90" s="4" t="str">
        <f t="shared" si="92"/>
        <v/>
      </c>
      <c r="BZ90" s="4" t="str">
        <f t="shared" si="92"/>
        <v/>
      </c>
      <c r="CA90" s="4" t="str">
        <f t="shared" si="92"/>
        <v/>
      </c>
      <c r="CB90" s="4" t="str">
        <f t="shared" si="92"/>
        <v/>
      </c>
      <c r="CC90" s="4" t="str">
        <f t="shared" si="92"/>
        <v/>
      </c>
      <c r="CD90" s="4" t="str">
        <f t="shared" si="63"/>
        <v/>
      </c>
      <c r="CE90" s="4" t="str">
        <f t="shared" si="63"/>
        <v/>
      </c>
      <c r="CF90" s="4" t="str">
        <f t="shared" si="61"/>
        <v/>
      </c>
      <c r="CG90" s="4" t="str">
        <f t="shared" si="61"/>
        <v/>
      </c>
      <c r="CH90" s="4" t="str">
        <f t="shared" si="61"/>
        <v/>
      </c>
      <c r="CI90" s="4" t="str">
        <f t="shared" si="61"/>
        <v/>
      </c>
      <c r="CJ90" s="4" t="str">
        <f t="shared" si="61"/>
        <v/>
      </c>
      <c r="CK90" s="4" t="str">
        <f t="shared" si="61"/>
        <v/>
      </c>
      <c r="CL90" s="4" t="str">
        <f t="shared" si="61"/>
        <v/>
      </c>
      <c r="CM90" s="4" t="str">
        <f t="shared" si="61"/>
        <v/>
      </c>
      <c r="CN90" s="4" t="str">
        <f t="shared" si="61"/>
        <v/>
      </c>
      <c r="CO90" s="4" t="str">
        <f t="shared" si="61"/>
        <v/>
      </c>
      <c r="CP90" s="4" t="str">
        <f t="shared" si="61"/>
        <v/>
      </c>
      <c r="CQ90" s="4" t="str">
        <f t="shared" si="61"/>
        <v/>
      </c>
      <c r="CR90" s="4" t="str">
        <f t="shared" si="61"/>
        <v/>
      </c>
      <c r="CS90" s="4" t="str">
        <f t="shared" si="61"/>
        <v/>
      </c>
      <c r="CT90" s="4" t="str">
        <f t="shared" si="61"/>
        <v/>
      </c>
      <c r="CU90" s="4" t="str">
        <f t="shared" si="61"/>
        <v/>
      </c>
      <c r="CV90" s="4" t="str">
        <f t="shared" si="58"/>
        <v/>
      </c>
      <c r="CW90" s="4" t="str">
        <f t="shared" si="58"/>
        <v/>
      </c>
      <c r="CX90" s="4" t="str">
        <f t="shared" si="58"/>
        <v/>
      </c>
      <c r="CY90" s="4" t="str">
        <f t="shared" si="58"/>
        <v/>
      </c>
      <c r="CZ90" s="4" t="str">
        <f t="shared" si="58"/>
        <v/>
      </c>
      <c r="DA90" s="4" t="str">
        <f t="shared" si="58"/>
        <v/>
      </c>
      <c r="DB90" s="4" t="str">
        <f t="shared" si="58"/>
        <v/>
      </c>
      <c r="DC90" s="4" t="str">
        <f t="shared" si="58"/>
        <v/>
      </c>
      <c r="DE90" s="35">
        <v>200945</v>
      </c>
      <c r="DF90" s="96"/>
      <c r="DG90" s="42" t="s">
        <v>122</v>
      </c>
      <c r="DH90" s="5">
        <f t="shared" si="81"/>
        <v>0</v>
      </c>
      <c r="DI90" s="43">
        <v>10</v>
      </c>
      <c r="DJ90" s="23">
        <f t="shared" si="98"/>
        <v>0</v>
      </c>
      <c r="DK90" s="23">
        <f t="shared" si="82"/>
        <v>0</v>
      </c>
      <c r="DL90" s="23">
        <f t="shared" si="83"/>
        <v>0</v>
      </c>
      <c r="DM90" s="23">
        <f t="shared" si="84"/>
        <v>0</v>
      </c>
      <c r="DN90" s="23">
        <f t="shared" si="85"/>
        <v>0</v>
      </c>
      <c r="DO90" s="23" t="str">
        <f t="shared" si="86"/>
        <v/>
      </c>
      <c r="DP90" s="23" t="str">
        <f t="shared" si="87"/>
        <v/>
      </c>
      <c r="DQ90" s="10">
        <v>0.2</v>
      </c>
      <c r="DR90" s="23">
        <f t="shared" si="88"/>
        <v>0</v>
      </c>
      <c r="DS90" s="23" t="str">
        <f t="shared" si="89"/>
        <v/>
      </c>
      <c r="DT90" s="23" t="str">
        <f t="shared" si="90"/>
        <v/>
      </c>
      <c r="DU90" s="7">
        <v>0.1</v>
      </c>
      <c r="DV90" s="6">
        <f t="shared" si="91"/>
        <v>0</v>
      </c>
      <c r="DW90" s="5">
        <f t="shared" si="96"/>
        <v>0</v>
      </c>
      <c r="DX90" s="5">
        <f t="shared" si="96"/>
        <v>0</v>
      </c>
      <c r="DY90" s="5">
        <f t="shared" si="96"/>
        <v>0</v>
      </c>
      <c r="DZ90" s="5">
        <f t="shared" si="96"/>
        <v>0</v>
      </c>
      <c r="EA90" s="5">
        <f t="shared" si="96"/>
        <v>0</v>
      </c>
      <c r="EB90" s="5">
        <f t="shared" si="96"/>
        <v>0</v>
      </c>
      <c r="EC90" s="5">
        <f t="shared" si="96"/>
        <v>0</v>
      </c>
      <c r="ED90" s="5">
        <f t="shared" si="96"/>
        <v>0</v>
      </c>
      <c r="EE90" s="5">
        <f t="shared" si="96"/>
        <v>0</v>
      </c>
      <c r="EF90" s="61">
        <f t="shared" si="96"/>
        <v>0</v>
      </c>
      <c r="EG90" s="61">
        <f t="shared" si="96"/>
        <v>0</v>
      </c>
      <c r="EH90" s="61">
        <f t="shared" si="96"/>
        <v>0</v>
      </c>
      <c r="EI90" s="61">
        <f t="shared" si="96"/>
        <v>0</v>
      </c>
      <c r="EJ90" s="61">
        <f t="shared" si="96"/>
        <v>0</v>
      </c>
      <c r="EK90" s="61">
        <f t="shared" si="96"/>
        <v>0</v>
      </c>
      <c r="EL90" s="61">
        <f t="shared" ref="EL90:EZ153" si="102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70"/>
        <v>0</v>
      </c>
      <c r="FC90" s="61">
        <f t="shared" si="70"/>
        <v>0</v>
      </c>
      <c r="FD90" s="61">
        <f t="shared" si="70"/>
        <v>0</v>
      </c>
      <c r="FE90" s="61">
        <f t="shared" si="70"/>
        <v>0</v>
      </c>
      <c r="FF90" s="61">
        <f t="shared" si="70"/>
        <v>0</v>
      </c>
      <c r="FG90" s="61">
        <f t="shared" si="70"/>
        <v>0</v>
      </c>
      <c r="FH90" s="61">
        <f t="shared" si="70"/>
        <v>0</v>
      </c>
      <c r="FI90" s="61">
        <f t="shared" si="70"/>
        <v>0</v>
      </c>
      <c r="FJ90" s="61">
        <f t="shared" si="101"/>
        <v>0</v>
      </c>
      <c r="FK90" s="61">
        <f t="shared" si="101"/>
        <v>0</v>
      </c>
      <c r="FL90" s="61">
        <f t="shared" si="101"/>
        <v>0</v>
      </c>
      <c r="FM90" s="61">
        <f t="shared" si="101"/>
        <v>0</v>
      </c>
      <c r="FN90" s="61">
        <f t="shared" si="101"/>
        <v>0</v>
      </c>
      <c r="FO90" s="61">
        <f t="shared" si="101"/>
        <v>0</v>
      </c>
      <c r="FP90" s="61">
        <f t="shared" si="53"/>
        <v>0</v>
      </c>
      <c r="FQ90" s="61">
        <f t="shared" si="53"/>
        <v>0</v>
      </c>
      <c r="FR90" s="61">
        <f t="shared" si="53"/>
        <v>0</v>
      </c>
      <c r="FS90" s="61">
        <f t="shared" si="53"/>
        <v>0</v>
      </c>
      <c r="FT90" s="4" t="str">
        <f t="shared" si="95"/>
        <v/>
      </c>
      <c r="FU90" s="4" t="str">
        <f t="shared" si="95"/>
        <v/>
      </c>
      <c r="FV90" s="4" t="str">
        <f t="shared" si="95"/>
        <v/>
      </c>
      <c r="FW90" s="4">
        <f t="shared" si="93"/>
        <v>0</v>
      </c>
      <c r="FX90" s="4" t="str">
        <f t="shared" si="93"/>
        <v/>
      </c>
      <c r="FY90" s="4" t="str">
        <f t="shared" si="93"/>
        <v/>
      </c>
      <c r="FZ90" s="4" t="str">
        <f t="shared" si="93"/>
        <v/>
      </c>
      <c r="GA90" s="4">
        <f t="shared" si="93"/>
        <v>0</v>
      </c>
      <c r="GB90" s="4" t="str">
        <f t="shared" si="93"/>
        <v/>
      </c>
      <c r="GC90" s="4" t="str">
        <f t="shared" si="93"/>
        <v/>
      </c>
      <c r="GD90" s="4" t="str">
        <f t="shared" si="93"/>
        <v/>
      </c>
      <c r="GE90" s="4" t="str">
        <f t="shared" si="93"/>
        <v/>
      </c>
      <c r="GF90" s="4" t="str">
        <f t="shared" si="93"/>
        <v/>
      </c>
      <c r="GG90" s="4" t="str">
        <f t="shared" si="93"/>
        <v/>
      </c>
      <c r="GH90" s="4" t="str">
        <f t="shared" si="64"/>
        <v/>
      </c>
      <c r="GI90" s="4" t="str">
        <f t="shared" si="64"/>
        <v/>
      </c>
      <c r="GJ90" s="4" t="str">
        <f t="shared" si="62"/>
        <v/>
      </c>
      <c r="GK90" s="4" t="str">
        <f t="shared" si="62"/>
        <v/>
      </c>
      <c r="GL90" s="4" t="str">
        <f t="shared" si="62"/>
        <v/>
      </c>
      <c r="GM90" s="4" t="str">
        <f t="shared" si="62"/>
        <v/>
      </c>
      <c r="GN90" s="4" t="str">
        <f t="shared" si="62"/>
        <v/>
      </c>
      <c r="GO90" s="4" t="str">
        <f t="shared" si="62"/>
        <v/>
      </c>
      <c r="GP90" s="4" t="str">
        <f t="shared" si="62"/>
        <v/>
      </c>
      <c r="GQ90" s="4" t="str">
        <f t="shared" si="62"/>
        <v/>
      </c>
      <c r="GR90" s="4" t="str">
        <f t="shared" si="62"/>
        <v/>
      </c>
      <c r="GS90" s="4" t="str">
        <f t="shared" si="62"/>
        <v/>
      </c>
      <c r="GT90" s="4" t="str">
        <f t="shared" si="62"/>
        <v/>
      </c>
      <c r="GU90" s="4" t="str">
        <f t="shared" si="62"/>
        <v/>
      </c>
      <c r="GV90" s="4" t="str">
        <f t="shared" si="62"/>
        <v/>
      </c>
      <c r="GW90" s="4" t="str">
        <f t="shared" si="62"/>
        <v/>
      </c>
      <c r="GX90" s="4" t="str">
        <f t="shared" si="62"/>
        <v/>
      </c>
      <c r="GY90" s="4" t="str">
        <f t="shared" si="62"/>
        <v/>
      </c>
      <c r="GZ90" s="4" t="str">
        <f t="shared" si="60"/>
        <v/>
      </c>
      <c r="HA90" s="4" t="str">
        <f t="shared" si="60"/>
        <v/>
      </c>
      <c r="HB90" s="4" t="str">
        <f t="shared" si="60"/>
        <v/>
      </c>
      <c r="HC90" s="4" t="str">
        <f t="shared" si="60"/>
        <v/>
      </c>
      <c r="HD90" s="4" t="str">
        <f t="shared" si="60"/>
        <v/>
      </c>
      <c r="HE90" s="4" t="str">
        <f t="shared" si="60"/>
        <v/>
      </c>
      <c r="HF90" s="4" t="str">
        <f t="shared" si="60"/>
        <v/>
      </c>
      <c r="HG90" s="4" t="str">
        <f t="shared" si="60"/>
        <v/>
      </c>
    </row>
    <row r="91" spans="1:215" s="1" customFormat="1" ht="15" hidden="1" customHeight="1">
      <c r="A91" s="35">
        <v>200946</v>
      </c>
      <c r="B91" s="96"/>
      <c r="C91" s="42" t="s">
        <v>178</v>
      </c>
      <c r="D91" s="5"/>
      <c r="E91" s="60">
        <v>10</v>
      </c>
      <c r="F91" s="23">
        <f t="shared" si="97"/>
        <v>0</v>
      </c>
      <c r="G91" s="23"/>
      <c r="H91" s="23">
        <f t="shared" si="72"/>
        <v>0</v>
      </c>
      <c r="I91" s="23">
        <f t="shared" si="73"/>
        <v>0</v>
      </c>
      <c r="J91" s="23">
        <f t="shared" si="74"/>
        <v>0</v>
      </c>
      <c r="K91" s="23" t="str">
        <f t="shared" si="75"/>
        <v>0</v>
      </c>
      <c r="L91" s="23" t="str">
        <f t="shared" si="76"/>
        <v>0</v>
      </c>
      <c r="M91" s="10">
        <v>0.2</v>
      </c>
      <c r="N91" s="23">
        <f t="shared" si="77"/>
        <v>0</v>
      </c>
      <c r="O91" s="23">
        <f t="shared" si="78"/>
        <v>0.2</v>
      </c>
      <c r="P91" s="23" t="str">
        <f t="shared" si="79"/>
        <v/>
      </c>
      <c r="Q91" s="7">
        <v>0.1</v>
      </c>
      <c r="R91" s="6">
        <f t="shared" si="80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4"/>
        <v/>
      </c>
      <c r="BQ91" s="4" t="str">
        <f t="shared" si="94"/>
        <v/>
      </c>
      <c r="BR91" s="4" t="str">
        <f t="shared" si="94"/>
        <v/>
      </c>
      <c r="BS91" s="4">
        <f t="shared" si="92"/>
        <v>0</v>
      </c>
      <c r="BT91" s="4" t="str">
        <f t="shared" si="92"/>
        <v/>
      </c>
      <c r="BU91" s="4">
        <f t="shared" si="92"/>
        <v>0</v>
      </c>
      <c r="BV91" s="4" t="str">
        <f t="shared" si="92"/>
        <v/>
      </c>
      <c r="BW91" s="4">
        <f t="shared" si="92"/>
        <v>0</v>
      </c>
      <c r="BX91" s="4" t="str">
        <f t="shared" si="92"/>
        <v/>
      </c>
      <c r="BY91" s="4" t="str">
        <f t="shared" si="92"/>
        <v/>
      </c>
      <c r="BZ91" s="4" t="str">
        <f t="shared" si="92"/>
        <v/>
      </c>
      <c r="CA91" s="4" t="str">
        <f t="shared" si="92"/>
        <v/>
      </c>
      <c r="CB91" s="4" t="str">
        <f t="shared" si="92"/>
        <v/>
      </c>
      <c r="CC91" s="4" t="str">
        <f t="shared" si="92"/>
        <v/>
      </c>
      <c r="CD91" s="4" t="str">
        <f t="shared" si="63"/>
        <v/>
      </c>
      <c r="CE91" s="4" t="str">
        <f t="shared" si="63"/>
        <v/>
      </c>
      <c r="CF91" s="4" t="str">
        <f t="shared" si="61"/>
        <v/>
      </c>
      <c r="CG91" s="4" t="str">
        <f t="shared" si="61"/>
        <v/>
      </c>
      <c r="CH91" s="4" t="str">
        <f t="shared" si="61"/>
        <v/>
      </c>
      <c r="CI91" s="4" t="str">
        <f t="shared" si="61"/>
        <v/>
      </c>
      <c r="CJ91" s="4" t="str">
        <f t="shared" si="61"/>
        <v/>
      </c>
      <c r="CK91" s="4" t="str">
        <f t="shared" si="61"/>
        <v/>
      </c>
      <c r="CL91" s="4" t="str">
        <f t="shared" si="61"/>
        <v/>
      </c>
      <c r="CM91" s="4" t="str">
        <f t="shared" si="61"/>
        <v/>
      </c>
      <c r="CN91" s="4" t="str">
        <f t="shared" si="61"/>
        <v/>
      </c>
      <c r="CO91" s="4" t="str">
        <f t="shared" si="61"/>
        <v/>
      </c>
      <c r="CP91" s="4" t="str">
        <f t="shared" si="61"/>
        <v/>
      </c>
      <c r="CQ91" s="4" t="str">
        <f t="shared" si="61"/>
        <v/>
      </c>
      <c r="CR91" s="4" t="str">
        <f t="shared" si="61"/>
        <v/>
      </c>
      <c r="CS91" s="4" t="str">
        <f t="shared" si="61"/>
        <v/>
      </c>
      <c r="CT91" s="4" t="str">
        <f t="shared" si="61"/>
        <v/>
      </c>
      <c r="CU91" s="4" t="str">
        <f t="shared" si="61"/>
        <v/>
      </c>
      <c r="CV91" s="4" t="str">
        <f t="shared" si="58"/>
        <v/>
      </c>
      <c r="CW91" s="4" t="str">
        <f t="shared" si="58"/>
        <v/>
      </c>
      <c r="CX91" s="4" t="str">
        <f t="shared" si="58"/>
        <v/>
      </c>
      <c r="CY91" s="4" t="str">
        <f t="shared" si="58"/>
        <v/>
      </c>
      <c r="CZ91" s="4" t="str">
        <f t="shared" si="58"/>
        <v/>
      </c>
      <c r="DA91" s="4" t="str">
        <f t="shared" si="58"/>
        <v/>
      </c>
      <c r="DB91" s="4" t="str">
        <f t="shared" si="58"/>
        <v/>
      </c>
      <c r="DC91" s="4" t="str">
        <f t="shared" si="58"/>
        <v/>
      </c>
      <c r="DE91" s="35">
        <v>200946</v>
      </c>
      <c r="DF91" s="96"/>
      <c r="DG91" s="42" t="s">
        <v>178</v>
      </c>
      <c r="DH91" s="5">
        <f t="shared" si="81"/>
        <v>0</v>
      </c>
      <c r="DI91" s="43">
        <v>10</v>
      </c>
      <c r="DJ91" s="23">
        <f t="shared" si="98"/>
        <v>0</v>
      </c>
      <c r="DK91" s="23">
        <f t="shared" si="82"/>
        <v>0</v>
      </c>
      <c r="DL91" s="23">
        <f t="shared" si="83"/>
        <v>0</v>
      </c>
      <c r="DM91" s="23">
        <f t="shared" si="84"/>
        <v>0</v>
      </c>
      <c r="DN91" s="23">
        <f t="shared" si="85"/>
        <v>0</v>
      </c>
      <c r="DO91" s="23" t="str">
        <f t="shared" si="86"/>
        <v/>
      </c>
      <c r="DP91" s="23" t="str">
        <f t="shared" si="87"/>
        <v/>
      </c>
      <c r="DQ91" s="10">
        <v>0.2</v>
      </c>
      <c r="DR91" s="23">
        <f t="shared" si="88"/>
        <v>0</v>
      </c>
      <c r="DS91" s="23" t="str">
        <f t="shared" si="89"/>
        <v/>
      </c>
      <c r="DT91" s="23" t="str">
        <f t="shared" si="90"/>
        <v/>
      </c>
      <c r="DU91" s="7">
        <v>0.1</v>
      </c>
      <c r="DV91" s="6">
        <f t="shared" si="91"/>
        <v>0</v>
      </c>
      <c r="DW91" s="5">
        <f t="shared" ref="DW91:EK106" si="103">S91+S295</f>
        <v>0</v>
      </c>
      <c r="DX91" s="5">
        <f t="shared" si="103"/>
        <v>0</v>
      </c>
      <c r="DY91" s="5">
        <f t="shared" si="103"/>
        <v>0</v>
      </c>
      <c r="DZ91" s="5">
        <f t="shared" si="103"/>
        <v>0</v>
      </c>
      <c r="EA91" s="5">
        <f t="shared" si="103"/>
        <v>0</v>
      </c>
      <c r="EB91" s="5">
        <f t="shared" si="103"/>
        <v>0</v>
      </c>
      <c r="EC91" s="5">
        <f t="shared" si="103"/>
        <v>0</v>
      </c>
      <c r="ED91" s="5">
        <f t="shared" si="103"/>
        <v>0</v>
      </c>
      <c r="EE91" s="5">
        <f t="shared" si="103"/>
        <v>0</v>
      </c>
      <c r="EF91" s="61">
        <f t="shared" si="103"/>
        <v>0</v>
      </c>
      <c r="EG91" s="61">
        <f t="shared" si="103"/>
        <v>0</v>
      </c>
      <c r="EH91" s="61">
        <f t="shared" si="103"/>
        <v>0</v>
      </c>
      <c r="EI91" s="61">
        <f t="shared" si="103"/>
        <v>0</v>
      </c>
      <c r="EJ91" s="61">
        <f t="shared" si="103"/>
        <v>0</v>
      </c>
      <c r="EK91" s="61">
        <f t="shared" si="103"/>
        <v>0</v>
      </c>
      <c r="EL91" s="61">
        <f t="shared" si="102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ref="FB91:FQ154" si="104">AX91+AX295</f>
        <v>0</v>
      </c>
      <c r="FC91" s="61">
        <f t="shared" si="104"/>
        <v>0</v>
      </c>
      <c r="FD91" s="61">
        <f t="shared" si="104"/>
        <v>0</v>
      </c>
      <c r="FE91" s="61">
        <f t="shared" si="104"/>
        <v>0</v>
      </c>
      <c r="FF91" s="61">
        <f t="shared" si="104"/>
        <v>0</v>
      </c>
      <c r="FG91" s="61">
        <f t="shared" si="104"/>
        <v>0</v>
      </c>
      <c r="FH91" s="61">
        <f t="shared" si="104"/>
        <v>0</v>
      </c>
      <c r="FI91" s="61">
        <f t="shared" si="104"/>
        <v>0</v>
      </c>
      <c r="FJ91" s="61">
        <f t="shared" si="101"/>
        <v>0</v>
      </c>
      <c r="FK91" s="61">
        <f t="shared" si="101"/>
        <v>0</v>
      </c>
      <c r="FL91" s="61">
        <f t="shared" si="101"/>
        <v>0</v>
      </c>
      <c r="FM91" s="61">
        <f t="shared" si="101"/>
        <v>0</v>
      </c>
      <c r="FN91" s="61">
        <f t="shared" si="101"/>
        <v>0</v>
      </c>
      <c r="FO91" s="61">
        <f t="shared" si="101"/>
        <v>0</v>
      </c>
      <c r="FP91" s="61">
        <f t="shared" si="53"/>
        <v>0</v>
      </c>
      <c r="FQ91" s="61">
        <f t="shared" si="53"/>
        <v>0</v>
      </c>
      <c r="FR91" s="61">
        <f t="shared" si="53"/>
        <v>0</v>
      </c>
      <c r="FS91" s="61">
        <f t="shared" si="53"/>
        <v>0</v>
      </c>
      <c r="FT91" s="4" t="str">
        <f t="shared" si="95"/>
        <v/>
      </c>
      <c r="FU91" s="4" t="str">
        <f t="shared" si="95"/>
        <v/>
      </c>
      <c r="FV91" s="4" t="str">
        <f t="shared" si="95"/>
        <v/>
      </c>
      <c r="FW91" s="4">
        <f t="shared" si="93"/>
        <v>0</v>
      </c>
      <c r="FX91" s="4" t="str">
        <f t="shared" si="93"/>
        <v/>
      </c>
      <c r="FY91" s="4" t="str">
        <f t="shared" si="93"/>
        <v/>
      </c>
      <c r="FZ91" s="4" t="str">
        <f t="shared" si="93"/>
        <v/>
      </c>
      <c r="GA91" s="4">
        <f t="shared" si="93"/>
        <v>0</v>
      </c>
      <c r="GB91" s="4" t="str">
        <f t="shared" si="93"/>
        <v/>
      </c>
      <c r="GC91" s="4" t="str">
        <f t="shared" si="93"/>
        <v/>
      </c>
      <c r="GD91" s="4" t="str">
        <f t="shared" si="93"/>
        <v/>
      </c>
      <c r="GE91" s="4" t="str">
        <f t="shared" si="93"/>
        <v/>
      </c>
      <c r="GF91" s="4" t="str">
        <f t="shared" si="93"/>
        <v/>
      </c>
      <c r="GG91" s="4" t="str">
        <f t="shared" si="93"/>
        <v/>
      </c>
      <c r="GH91" s="4" t="str">
        <f t="shared" si="64"/>
        <v/>
      </c>
      <c r="GI91" s="4" t="str">
        <f t="shared" si="64"/>
        <v/>
      </c>
      <c r="GJ91" s="4" t="str">
        <f t="shared" si="62"/>
        <v/>
      </c>
      <c r="GK91" s="4" t="str">
        <f t="shared" si="62"/>
        <v/>
      </c>
      <c r="GL91" s="4" t="str">
        <f t="shared" si="62"/>
        <v/>
      </c>
      <c r="GM91" s="4" t="str">
        <f t="shared" si="62"/>
        <v/>
      </c>
      <c r="GN91" s="4" t="str">
        <f t="shared" si="62"/>
        <v/>
      </c>
      <c r="GO91" s="4" t="str">
        <f t="shared" si="62"/>
        <v/>
      </c>
      <c r="GP91" s="4" t="str">
        <f t="shared" si="62"/>
        <v/>
      </c>
      <c r="GQ91" s="4" t="str">
        <f t="shared" si="62"/>
        <v/>
      </c>
      <c r="GR91" s="4" t="str">
        <f t="shared" si="62"/>
        <v/>
      </c>
      <c r="GS91" s="4" t="str">
        <f t="shared" si="62"/>
        <v/>
      </c>
      <c r="GT91" s="4" t="str">
        <f t="shared" si="62"/>
        <v/>
      </c>
      <c r="GU91" s="4" t="str">
        <f t="shared" si="62"/>
        <v/>
      </c>
      <c r="GV91" s="4" t="str">
        <f t="shared" si="62"/>
        <v/>
      </c>
      <c r="GW91" s="4" t="str">
        <f t="shared" si="62"/>
        <v/>
      </c>
      <c r="GX91" s="4" t="str">
        <f t="shared" si="62"/>
        <v/>
      </c>
      <c r="GY91" s="4" t="str">
        <f t="shared" si="62"/>
        <v/>
      </c>
      <c r="GZ91" s="4" t="str">
        <f t="shared" si="60"/>
        <v/>
      </c>
      <c r="HA91" s="4" t="str">
        <f t="shared" si="60"/>
        <v/>
      </c>
      <c r="HB91" s="4" t="str">
        <f t="shared" si="60"/>
        <v/>
      </c>
      <c r="HC91" s="4" t="str">
        <f t="shared" si="60"/>
        <v/>
      </c>
      <c r="HD91" s="4" t="str">
        <f t="shared" si="60"/>
        <v/>
      </c>
      <c r="HE91" s="4" t="str">
        <f t="shared" si="60"/>
        <v/>
      </c>
      <c r="HF91" s="4" t="str">
        <f t="shared" si="60"/>
        <v/>
      </c>
      <c r="HG91" s="4" t="str">
        <f t="shared" si="60"/>
        <v/>
      </c>
    </row>
    <row r="92" spans="1:215" s="1" customFormat="1" ht="15" hidden="1" customHeight="1">
      <c r="A92" s="35">
        <v>200947</v>
      </c>
      <c r="B92" s="97"/>
      <c r="C92" s="42" t="s">
        <v>179</v>
      </c>
      <c r="D92" s="5"/>
      <c r="E92" s="60">
        <v>10</v>
      </c>
      <c r="F92" s="23">
        <f t="shared" si="97"/>
        <v>0</v>
      </c>
      <c r="G92" s="23"/>
      <c r="H92" s="23">
        <f t="shared" si="72"/>
        <v>0</v>
      </c>
      <c r="I92" s="23">
        <f t="shared" si="73"/>
        <v>0</v>
      </c>
      <c r="J92" s="23">
        <f t="shared" si="74"/>
        <v>0</v>
      </c>
      <c r="K92" s="23" t="str">
        <f t="shared" si="75"/>
        <v>0</v>
      </c>
      <c r="L92" s="23" t="str">
        <f t="shared" si="76"/>
        <v>0</v>
      </c>
      <c r="M92" s="10">
        <v>0.2</v>
      </c>
      <c r="N92" s="23">
        <f t="shared" si="77"/>
        <v>0</v>
      </c>
      <c r="O92" s="23">
        <f t="shared" si="78"/>
        <v>0.2</v>
      </c>
      <c r="P92" s="23" t="str">
        <f t="shared" si="79"/>
        <v/>
      </c>
      <c r="Q92" s="7">
        <v>0.1</v>
      </c>
      <c r="R92" s="6">
        <f t="shared" si="80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4"/>
        <v/>
      </c>
      <c r="BQ92" s="4" t="str">
        <f t="shared" si="94"/>
        <v/>
      </c>
      <c r="BR92" s="4" t="str">
        <f t="shared" si="94"/>
        <v/>
      </c>
      <c r="BS92" s="4">
        <f t="shared" si="92"/>
        <v>0</v>
      </c>
      <c r="BT92" s="4" t="str">
        <f t="shared" si="92"/>
        <v/>
      </c>
      <c r="BU92" s="4">
        <f t="shared" si="92"/>
        <v>0</v>
      </c>
      <c r="BV92" s="4" t="str">
        <f t="shared" si="92"/>
        <v/>
      </c>
      <c r="BW92" s="4">
        <f t="shared" si="92"/>
        <v>0</v>
      </c>
      <c r="BX92" s="4" t="str">
        <f t="shared" si="92"/>
        <v/>
      </c>
      <c r="BY92" s="4" t="str">
        <f t="shared" si="92"/>
        <v/>
      </c>
      <c r="BZ92" s="4" t="str">
        <f t="shared" si="92"/>
        <v/>
      </c>
      <c r="CA92" s="4" t="str">
        <f t="shared" si="92"/>
        <v/>
      </c>
      <c r="CB92" s="4" t="str">
        <f t="shared" si="92"/>
        <v/>
      </c>
      <c r="CC92" s="4" t="str">
        <f t="shared" si="92"/>
        <v/>
      </c>
      <c r="CD92" s="4" t="str">
        <f t="shared" si="63"/>
        <v/>
      </c>
      <c r="CE92" s="4" t="str">
        <f t="shared" si="63"/>
        <v/>
      </c>
      <c r="CF92" s="4" t="str">
        <f t="shared" si="61"/>
        <v/>
      </c>
      <c r="CG92" s="4" t="str">
        <f t="shared" si="61"/>
        <v/>
      </c>
      <c r="CH92" s="4" t="str">
        <f t="shared" si="61"/>
        <v/>
      </c>
      <c r="CI92" s="4" t="str">
        <f t="shared" si="61"/>
        <v/>
      </c>
      <c r="CJ92" s="4" t="str">
        <f t="shared" si="61"/>
        <v/>
      </c>
      <c r="CK92" s="4" t="str">
        <f t="shared" si="61"/>
        <v/>
      </c>
      <c r="CL92" s="4" t="str">
        <f t="shared" si="61"/>
        <v/>
      </c>
      <c r="CM92" s="4" t="str">
        <f t="shared" si="61"/>
        <v/>
      </c>
      <c r="CN92" s="4" t="str">
        <f t="shared" si="61"/>
        <v/>
      </c>
      <c r="CO92" s="4" t="str">
        <f t="shared" si="61"/>
        <v/>
      </c>
      <c r="CP92" s="4" t="str">
        <f t="shared" si="61"/>
        <v/>
      </c>
      <c r="CQ92" s="4" t="str">
        <f t="shared" si="61"/>
        <v/>
      </c>
      <c r="CR92" s="4" t="str">
        <f t="shared" si="61"/>
        <v/>
      </c>
      <c r="CS92" s="4" t="str">
        <f t="shared" si="61"/>
        <v/>
      </c>
      <c r="CT92" s="4" t="str">
        <f t="shared" si="61"/>
        <v/>
      </c>
      <c r="CU92" s="4" t="str">
        <f t="shared" si="61"/>
        <v/>
      </c>
      <c r="CV92" s="4" t="str">
        <f t="shared" si="58"/>
        <v/>
      </c>
      <c r="CW92" s="4" t="str">
        <f t="shared" si="58"/>
        <v/>
      </c>
      <c r="CX92" s="4" t="str">
        <f t="shared" si="58"/>
        <v/>
      </c>
      <c r="CY92" s="4" t="str">
        <f t="shared" si="58"/>
        <v/>
      </c>
      <c r="CZ92" s="4" t="str">
        <f t="shared" si="58"/>
        <v/>
      </c>
      <c r="DA92" s="4" t="str">
        <f t="shared" si="58"/>
        <v/>
      </c>
      <c r="DB92" s="4" t="str">
        <f t="shared" si="58"/>
        <v/>
      </c>
      <c r="DC92" s="4" t="str">
        <f t="shared" si="58"/>
        <v/>
      </c>
      <c r="DE92" s="35">
        <v>200947</v>
      </c>
      <c r="DF92" s="97"/>
      <c r="DG92" s="42" t="s">
        <v>179</v>
      </c>
      <c r="DH92" s="5">
        <f t="shared" si="81"/>
        <v>0</v>
      </c>
      <c r="DI92" s="43">
        <v>10</v>
      </c>
      <c r="DJ92" s="23">
        <f t="shared" si="98"/>
        <v>0</v>
      </c>
      <c r="DK92" s="23">
        <f t="shared" si="82"/>
        <v>0</v>
      </c>
      <c r="DL92" s="23">
        <f t="shared" si="83"/>
        <v>0</v>
      </c>
      <c r="DM92" s="23">
        <f t="shared" si="84"/>
        <v>0</v>
      </c>
      <c r="DN92" s="23">
        <f t="shared" si="85"/>
        <v>0</v>
      </c>
      <c r="DO92" s="23" t="str">
        <f t="shared" si="86"/>
        <v/>
      </c>
      <c r="DP92" s="23" t="str">
        <f t="shared" si="87"/>
        <v/>
      </c>
      <c r="DQ92" s="10">
        <v>0.2</v>
      </c>
      <c r="DR92" s="23">
        <f t="shared" si="88"/>
        <v>0</v>
      </c>
      <c r="DS92" s="23" t="str">
        <f t="shared" si="89"/>
        <v/>
      </c>
      <c r="DT92" s="23" t="str">
        <f t="shared" si="90"/>
        <v/>
      </c>
      <c r="DU92" s="7">
        <v>0.1</v>
      </c>
      <c r="DV92" s="6">
        <f t="shared" si="91"/>
        <v>0</v>
      </c>
      <c r="DW92" s="5">
        <f t="shared" si="103"/>
        <v>0</v>
      </c>
      <c r="DX92" s="5">
        <f t="shared" si="103"/>
        <v>0</v>
      </c>
      <c r="DY92" s="5">
        <f t="shared" si="103"/>
        <v>0</v>
      </c>
      <c r="DZ92" s="5">
        <f t="shared" si="103"/>
        <v>0</v>
      </c>
      <c r="EA92" s="5">
        <f t="shared" si="103"/>
        <v>0</v>
      </c>
      <c r="EB92" s="5">
        <f t="shared" si="103"/>
        <v>0</v>
      </c>
      <c r="EC92" s="5">
        <f t="shared" si="103"/>
        <v>0</v>
      </c>
      <c r="ED92" s="5">
        <f t="shared" si="103"/>
        <v>0</v>
      </c>
      <c r="EE92" s="5">
        <f t="shared" si="103"/>
        <v>0</v>
      </c>
      <c r="EF92" s="61">
        <f t="shared" si="103"/>
        <v>0</v>
      </c>
      <c r="EG92" s="61">
        <f t="shared" si="103"/>
        <v>0</v>
      </c>
      <c r="EH92" s="61">
        <f t="shared" si="103"/>
        <v>0</v>
      </c>
      <c r="EI92" s="61">
        <f t="shared" si="103"/>
        <v>0</v>
      </c>
      <c r="EJ92" s="61">
        <f t="shared" si="103"/>
        <v>0</v>
      </c>
      <c r="EK92" s="61">
        <f t="shared" si="103"/>
        <v>0</v>
      </c>
      <c r="EL92" s="61">
        <f t="shared" si="102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1"/>
        <v>0</v>
      </c>
      <c r="EU92" s="61">
        <f t="shared" si="71"/>
        <v>0</v>
      </c>
      <c r="EV92" s="61">
        <f t="shared" si="71"/>
        <v>0</v>
      </c>
      <c r="EW92" s="61">
        <f t="shared" si="71"/>
        <v>0</v>
      </c>
      <c r="EX92" s="61">
        <f t="shared" si="71"/>
        <v>0</v>
      </c>
      <c r="EY92" s="61">
        <f t="shared" si="71"/>
        <v>0</v>
      </c>
      <c r="EZ92" s="61">
        <f t="shared" si="71"/>
        <v>0</v>
      </c>
      <c r="FA92" s="61">
        <f t="shared" si="71"/>
        <v>0</v>
      </c>
      <c r="FB92" s="61">
        <f t="shared" si="104"/>
        <v>0</v>
      </c>
      <c r="FC92" s="61">
        <f t="shared" si="104"/>
        <v>0</v>
      </c>
      <c r="FD92" s="61">
        <f t="shared" si="104"/>
        <v>0</v>
      </c>
      <c r="FE92" s="61">
        <f t="shared" si="104"/>
        <v>0</v>
      </c>
      <c r="FF92" s="61">
        <f t="shared" si="104"/>
        <v>0</v>
      </c>
      <c r="FG92" s="61">
        <f t="shared" si="104"/>
        <v>0</v>
      </c>
      <c r="FH92" s="61">
        <f t="shared" si="104"/>
        <v>0</v>
      </c>
      <c r="FI92" s="61">
        <f t="shared" si="104"/>
        <v>0</v>
      </c>
      <c r="FJ92" s="61">
        <f t="shared" si="101"/>
        <v>0</v>
      </c>
      <c r="FK92" s="61">
        <f t="shared" si="101"/>
        <v>0</v>
      </c>
      <c r="FL92" s="61">
        <f t="shared" si="101"/>
        <v>0</v>
      </c>
      <c r="FM92" s="61">
        <f t="shared" si="101"/>
        <v>0</v>
      </c>
      <c r="FN92" s="61">
        <f t="shared" si="101"/>
        <v>0</v>
      </c>
      <c r="FO92" s="61">
        <f t="shared" si="101"/>
        <v>0</v>
      </c>
      <c r="FP92" s="61">
        <f t="shared" si="53"/>
        <v>0</v>
      </c>
      <c r="FQ92" s="61">
        <f t="shared" si="53"/>
        <v>0</v>
      </c>
      <c r="FR92" s="61">
        <f t="shared" si="53"/>
        <v>0</v>
      </c>
      <c r="FS92" s="61">
        <f t="shared" si="53"/>
        <v>0</v>
      </c>
      <c r="FT92" s="4" t="str">
        <f t="shared" si="95"/>
        <v/>
      </c>
      <c r="FU92" s="4" t="str">
        <f t="shared" si="95"/>
        <v/>
      </c>
      <c r="FV92" s="4" t="str">
        <f t="shared" si="95"/>
        <v/>
      </c>
      <c r="FW92" s="4">
        <f t="shared" si="93"/>
        <v>0</v>
      </c>
      <c r="FX92" s="4" t="str">
        <f t="shared" si="93"/>
        <v/>
      </c>
      <c r="FY92" s="4" t="str">
        <f t="shared" si="93"/>
        <v/>
      </c>
      <c r="FZ92" s="4" t="str">
        <f t="shared" si="93"/>
        <v/>
      </c>
      <c r="GA92" s="4">
        <f t="shared" si="93"/>
        <v>0</v>
      </c>
      <c r="GB92" s="4" t="str">
        <f t="shared" si="93"/>
        <v/>
      </c>
      <c r="GC92" s="4" t="str">
        <f t="shared" si="93"/>
        <v/>
      </c>
      <c r="GD92" s="4" t="str">
        <f t="shared" si="93"/>
        <v/>
      </c>
      <c r="GE92" s="4" t="str">
        <f t="shared" si="93"/>
        <v/>
      </c>
      <c r="GF92" s="4" t="str">
        <f t="shared" si="93"/>
        <v/>
      </c>
      <c r="GG92" s="4" t="str">
        <f t="shared" si="93"/>
        <v/>
      </c>
      <c r="GH92" s="4" t="str">
        <f t="shared" si="64"/>
        <v/>
      </c>
      <c r="GI92" s="4" t="str">
        <f t="shared" si="64"/>
        <v/>
      </c>
      <c r="GJ92" s="4" t="str">
        <f t="shared" si="62"/>
        <v/>
      </c>
      <c r="GK92" s="4" t="str">
        <f t="shared" si="62"/>
        <v/>
      </c>
      <c r="GL92" s="4" t="str">
        <f t="shared" si="62"/>
        <v/>
      </c>
      <c r="GM92" s="4" t="str">
        <f t="shared" si="62"/>
        <v/>
      </c>
      <c r="GN92" s="4" t="str">
        <f t="shared" si="62"/>
        <v/>
      </c>
      <c r="GO92" s="4" t="str">
        <f t="shared" si="62"/>
        <v/>
      </c>
      <c r="GP92" s="4" t="str">
        <f t="shared" si="62"/>
        <v/>
      </c>
      <c r="GQ92" s="4" t="str">
        <f t="shared" si="62"/>
        <v/>
      </c>
      <c r="GR92" s="4" t="str">
        <f t="shared" si="62"/>
        <v/>
      </c>
      <c r="GS92" s="4" t="str">
        <f t="shared" si="62"/>
        <v/>
      </c>
      <c r="GT92" s="4" t="str">
        <f t="shared" si="62"/>
        <v/>
      </c>
      <c r="GU92" s="4" t="str">
        <f t="shared" si="62"/>
        <v/>
      </c>
      <c r="GV92" s="4" t="str">
        <f t="shared" si="62"/>
        <v/>
      </c>
      <c r="GW92" s="4" t="str">
        <f t="shared" si="62"/>
        <v/>
      </c>
      <c r="GX92" s="4" t="str">
        <f t="shared" si="62"/>
        <v/>
      </c>
      <c r="GY92" s="4" t="str">
        <f t="shared" si="62"/>
        <v/>
      </c>
      <c r="GZ92" s="4" t="str">
        <f t="shared" si="60"/>
        <v/>
      </c>
      <c r="HA92" s="4" t="str">
        <f t="shared" si="60"/>
        <v/>
      </c>
      <c r="HB92" s="4" t="str">
        <f t="shared" si="60"/>
        <v/>
      </c>
      <c r="HC92" s="4" t="str">
        <f t="shared" si="60"/>
        <v/>
      </c>
      <c r="HD92" s="4" t="str">
        <f t="shared" si="60"/>
        <v/>
      </c>
      <c r="HE92" s="4" t="str">
        <f t="shared" si="60"/>
        <v/>
      </c>
      <c r="HF92" s="4" t="str">
        <f t="shared" si="60"/>
        <v/>
      </c>
      <c r="HG92" s="4" t="str">
        <f t="shared" si="60"/>
        <v/>
      </c>
    </row>
    <row r="93" spans="1:215" s="1" customFormat="1" ht="15" hidden="1" customHeight="1">
      <c r="A93" s="35">
        <v>200948</v>
      </c>
      <c r="B93" s="72" t="s">
        <v>182</v>
      </c>
      <c r="C93" s="42" t="s">
        <v>183</v>
      </c>
      <c r="D93" s="5"/>
      <c r="E93" s="60">
        <v>10</v>
      </c>
      <c r="F93" s="23">
        <f t="shared" si="97"/>
        <v>0</v>
      </c>
      <c r="G93" s="23"/>
      <c r="H93" s="23">
        <f t="shared" si="72"/>
        <v>0</v>
      </c>
      <c r="I93" s="23">
        <f t="shared" si="73"/>
        <v>0</v>
      </c>
      <c r="J93" s="23">
        <f t="shared" si="74"/>
        <v>0</v>
      </c>
      <c r="K93" s="23" t="str">
        <f t="shared" si="75"/>
        <v>0</v>
      </c>
      <c r="L93" s="23" t="str">
        <f t="shared" si="76"/>
        <v>0</v>
      </c>
      <c r="M93" s="10">
        <v>0.2</v>
      </c>
      <c r="N93" s="23">
        <f t="shared" si="77"/>
        <v>0</v>
      </c>
      <c r="O93" s="23">
        <f t="shared" si="78"/>
        <v>0.2</v>
      </c>
      <c r="P93" s="23" t="str">
        <f t="shared" si="79"/>
        <v/>
      </c>
      <c r="Q93" s="7">
        <v>0.1</v>
      </c>
      <c r="R93" s="6">
        <f t="shared" si="80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4"/>
        <v/>
      </c>
      <c r="BQ93" s="4" t="str">
        <f t="shared" si="94"/>
        <v/>
      </c>
      <c r="BR93" s="4" t="str">
        <f t="shared" si="94"/>
        <v/>
      </c>
      <c r="BS93" s="4">
        <f t="shared" si="92"/>
        <v>0</v>
      </c>
      <c r="BT93" s="4" t="str">
        <f t="shared" si="92"/>
        <v/>
      </c>
      <c r="BU93" s="4">
        <f t="shared" si="92"/>
        <v>0</v>
      </c>
      <c r="BV93" s="4" t="str">
        <f t="shared" si="92"/>
        <v/>
      </c>
      <c r="BW93" s="4">
        <f t="shared" si="92"/>
        <v>0</v>
      </c>
      <c r="BX93" s="4" t="str">
        <f t="shared" si="92"/>
        <v/>
      </c>
      <c r="BY93" s="4" t="str">
        <f t="shared" si="92"/>
        <v/>
      </c>
      <c r="BZ93" s="4" t="str">
        <f t="shared" si="92"/>
        <v/>
      </c>
      <c r="CA93" s="4" t="str">
        <f t="shared" si="92"/>
        <v/>
      </c>
      <c r="CB93" s="4" t="str">
        <f t="shared" si="92"/>
        <v/>
      </c>
      <c r="CC93" s="4" t="str">
        <f t="shared" si="92"/>
        <v/>
      </c>
      <c r="CD93" s="4" t="str">
        <f t="shared" si="63"/>
        <v/>
      </c>
      <c r="CE93" s="4" t="str">
        <f t="shared" si="63"/>
        <v/>
      </c>
      <c r="CF93" s="4" t="str">
        <f t="shared" si="61"/>
        <v/>
      </c>
      <c r="CG93" s="4" t="str">
        <f t="shared" si="61"/>
        <v/>
      </c>
      <c r="CH93" s="4" t="str">
        <f t="shared" si="61"/>
        <v/>
      </c>
      <c r="CI93" s="4" t="str">
        <f t="shared" ref="CI93:CX156" si="105">IF(ISERROR(AU93/AC93*100),"",(AU93/AC93*100))</f>
        <v/>
      </c>
      <c r="CJ93" s="4" t="str">
        <f t="shared" si="105"/>
        <v/>
      </c>
      <c r="CK93" s="4" t="str">
        <f t="shared" si="105"/>
        <v/>
      </c>
      <c r="CL93" s="4" t="str">
        <f t="shared" si="105"/>
        <v/>
      </c>
      <c r="CM93" s="4" t="str">
        <f t="shared" si="105"/>
        <v/>
      </c>
      <c r="CN93" s="4" t="str">
        <f t="shared" si="105"/>
        <v/>
      </c>
      <c r="CO93" s="4" t="str">
        <f t="shared" si="105"/>
        <v/>
      </c>
      <c r="CP93" s="4" t="str">
        <f t="shared" si="105"/>
        <v/>
      </c>
      <c r="CQ93" s="4" t="str">
        <f t="shared" si="105"/>
        <v/>
      </c>
      <c r="CR93" s="4" t="str">
        <f t="shared" si="105"/>
        <v/>
      </c>
      <c r="CS93" s="4" t="str">
        <f t="shared" si="105"/>
        <v/>
      </c>
      <c r="CT93" s="4" t="str">
        <f t="shared" si="105"/>
        <v/>
      </c>
      <c r="CU93" s="4" t="str">
        <f t="shared" si="105"/>
        <v/>
      </c>
      <c r="CV93" s="4" t="str">
        <f t="shared" si="58"/>
        <v/>
      </c>
      <c r="CW93" s="4" t="str">
        <f t="shared" si="58"/>
        <v/>
      </c>
      <c r="CX93" s="4" t="str">
        <f t="shared" si="58"/>
        <v/>
      </c>
      <c r="CY93" s="4" t="str">
        <f t="shared" si="58"/>
        <v/>
      </c>
      <c r="CZ93" s="4" t="str">
        <f t="shared" si="58"/>
        <v/>
      </c>
      <c r="DA93" s="4" t="str">
        <f t="shared" si="58"/>
        <v/>
      </c>
      <c r="DB93" s="4" t="str">
        <f t="shared" si="58"/>
        <v/>
      </c>
      <c r="DC93" s="4" t="str">
        <f t="shared" si="58"/>
        <v/>
      </c>
      <c r="DE93" s="35">
        <v>200948</v>
      </c>
      <c r="DF93" s="72" t="s">
        <v>182</v>
      </c>
      <c r="DG93" s="42" t="s">
        <v>183</v>
      </c>
      <c r="DH93" s="5">
        <f t="shared" si="81"/>
        <v>0</v>
      </c>
      <c r="DI93" s="43">
        <v>10</v>
      </c>
      <c r="DJ93" s="23">
        <f t="shared" si="98"/>
        <v>0</v>
      </c>
      <c r="DK93" s="23">
        <f t="shared" si="82"/>
        <v>0</v>
      </c>
      <c r="DL93" s="23">
        <f t="shared" si="83"/>
        <v>0</v>
      </c>
      <c r="DM93" s="23">
        <f t="shared" si="84"/>
        <v>0</v>
      </c>
      <c r="DN93" s="23">
        <f t="shared" si="85"/>
        <v>0</v>
      </c>
      <c r="DO93" s="23" t="str">
        <f t="shared" si="86"/>
        <v/>
      </c>
      <c r="DP93" s="23" t="str">
        <f t="shared" si="87"/>
        <v/>
      </c>
      <c r="DQ93" s="10">
        <v>0.2</v>
      </c>
      <c r="DR93" s="23">
        <f t="shared" si="88"/>
        <v>0</v>
      </c>
      <c r="DS93" s="23" t="str">
        <f t="shared" si="89"/>
        <v/>
      </c>
      <c r="DT93" s="23" t="str">
        <f t="shared" si="90"/>
        <v/>
      </c>
      <c r="DU93" s="7">
        <v>0.1</v>
      </c>
      <c r="DV93" s="6">
        <f t="shared" si="91"/>
        <v>0</v>
      </c>
      <c r="DW93" s="5">
        <f t="shared" si="103"/>
        <v>0</v>
      </c>
      <c r="DX93" s="5">
        <f t="shared" si="103"/>
        <v>0</v>
      </c>
      <c r="DY93" s="5">
        <f t="shared" si="103"/>
        <v>0</v>
      </c>
      <c r="DZ93" s="5">
        <f t="shared" si="103"/>
        <v>0</v>
      </c>
      <c r="EA93" s="5">
        <f t="shared" si="103"/>
        <v>0</v>
      </c>
      <c r="EB93" s="5">
        <f t="shared" si="103"/>
        <v>0</v>
      </c>
      <c r="EC93" s="5">
        <f t="shared" si="103"/>
        <v>0</v>
      </c>
      <c r="ED93" s="5">
        <f t="shared" si="103"/>
        <v>0</v>
      </c>
      <c r="EE93" s="5">
        <f t="shared" si="103"/>
        <v>0</v>
      </c>
      <c r="EF93" s="61">
        <f t="shared" si="103"/>
        <v>0</v>
      </c>
      <c r="EG93" s="61">
        <f t="shared" si="103"/>
        <v>0</v>
      </c>
      <c r="EH93" s="61">
        <f t="shared" si="103"/>
        <v>0</v>
      </c>
      <c r="EI93" s="61">
        <f t="shared" si="103"/>
        <v>0</v>
      </c>
      <c r="EJ93" s="61">
        <f t="shared" si="103"/>
        <v>0</v>
      </c>
      <c r="EK93" s="61">
        <f t="shared" si="103"/>
        <v>0</v>
      </c>
      <c r="EL93" s="61">
        <f t="shared" si="102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1"/>
        <v>0</v>
      </c>
      <c r="EU93" s="61">
        <f t="shared" si="71"/>
        <v>0</v>
      </c>
      <c r="EV93" s="61">
        <f t="shared" si="71"/>
        <v>0</v>
      </c>
      <c r="EW93" s="61">
        <f t="shared" si="71"/>
        <v>0</v>
      </c>
      <c r="EX93" s="61">
        <f t="shared" si="71"/>
        <v>0</v>
      </c>
      <c r="EY93" s="61">
        <f t="shared" si="71"/>
        <v>0</v>
      </c>
      <c r="EZ93" s="61">
        <f t="shared" si="71"/>
        <v>0</v>
      </c>
      <c r="FA93" s="61">
        <f t="shared" si="71"/>
        <v>0</v>
      </c>
      <c r="FB93" s="61">
        <f t="shared" si="104"/>
        <v>0</v>
      </c>
      <c r="FC93" s="61">
        <f t="shared" si="104"/>
        <v>0</v>
      </c>
      <c r="FD93" s="61">
        <f t="shared" si="104"/>
        <v>0</v>
      </c>
      <c r="FE93" s="61">
        <f t="shared" si="104"/>
        <v>0</v>
      </c>
      <c r="FF93" s="61">
        <f t="shared" si="104"/>
        <v>0</v>
      </c>
      <c r="FG93" s="61">
        <f t="shared" si="104"/>
        <v>0</v>
      </c>
      <c r="FH93" s="61">
        <f t="shared" si="104"/>
        <v>0</v>
      </c>
      <c r="FI93" s="61">
        <f t="shared" si="104"/>
        <v>0</v>
      </c>
      <c r="FJ93" s="61">
        <f t="shared" si="101"/>
        <v>0</v>
      </c>
      <c r="FK93" s="61">
        <f t="shared" si="101"/>
        <v>0</v>
      </c>
      <c r="FL93" s="61">
        <f t="shared" si="101"/>
        <v>0</v>
      </c>
      <c r="FM93" s="61">
        <f t="shared" si="101"/>
        <v>0</v>
      </c>
      <c r="FN93" s="61">
        <f t="shared" si="101"/>
        <v>0</v>
      </c>
      <c r="FO93" s="61">
        <f t="shared" si="101"/>
        <v>0</v>
      </c>
      <c r="FP93" s="61">
        <f t="shared" si="53"/>
        <v>0</v>
      </c>
      <c r="FQ93" s="61">
        <f t="shared" si="53"/>
        <v>0</v>
      </c>
      <c r="FR93" s="61">
        <f t="shared" si="53"/>
        <v>0</v>
      </c>
      <c r="FS93" s="61">
        <f t="shared" si="53"/>
        <v>0</v>
      </c>
      <c r="FT93" s="4" t="str">
        <f t="shared" si="95"/>
        <v/>
      </c>
      <c r="FU93" s="4" t="str">
        <f t="shared" si="95"/>
        <v/>
      </c>
      <c r="FV93" s="4" t="str">
        <f t="shared" si="95"/>
        <v/>
      </c>
      <c r="FW93" s="4">
        <f t="shared" si="93"/>
        <v>0</v>
      </c>
      <c r="FX93" s="4" t="str">
        <f t="shared" si="93"/>
        <v/>
      </c>
      <c r="FY93" s="4" t="str">
        <f t="shared" si="93"/>
        <v/>
      </c>
      <c r="FZ93" s="4" t="str">
        <f t="shared" si="93"/>
        <v/>
      </c>
      <c r="GA93" s="4">
        <f t="shared" si="93"/>
        <v>0</v>
      </c>
      <c r="GB93" s="4" t="str">
        <f t="shared" si="93"/>
        <v/>
      </c>
      <c r="GC93" s="4" t="str">
        <f t="shared" si="93"/>
        <v/>
      </c>
      <c r="GD93" s="4" t="str">
        <f t="shared" si="93"/>
        <v/>
      </c>
      <c r="GE93" s="4" t="str">
        <f t="shared" si="93"/>
        <v/>
      </c>
      <c r="GF93" s="4" t="str">
        <f t="shared" si="93"/>
        <v/>
      </c>
      <c r="GG93" s="4" t="str">
        <f t="shared" si="93"/>
        <v/>
      </c>
      <c r="GH93" s="4" t="str">
        <f t="shared" si="64"/>
        <v/>
      </c>
      <c r="GI93" s="4" t="str">
        <f t="shared" si="64"/>
        <v/>
      </c>
      <c r="GJ93" s="4" t="str">
        <f t="shared" si="62"/>
        <v/>
      </c>
      <c r="GK93" s="4" t="str">
        <f t="shared" si="62"/>
        <v/>
      </c>
      <c r="GL93" s="4" t="str">
        <f t="shared" si="62"/>
        <v/>
      </c>
      <c r="GM93" s="4" t="str">
        <f t="shared" ref="GM93:HB156" si="106">IF(ISERROR(EY93/EG93*100),"",(EY93/EG93*100))</f>
        <v/>
      </c>
      <c r="GN93" s="4" t="str">
        <f t="shared" si="106"/>
        <v/>
      </c>
      <c r="GO93" s="4" t="str">
        <f t="shared" si="106"/>
        <v/>
      </c>
      <c r="GP93" s="4" t="str">
        <f t="shared" si="106"/>
        <v/>
      </c>
      <c r="GQ93" s="4" t="str">
        <f t="shared" si="106"/>
        <v/>
      </c>
      <c r="GR93" s="4" t="str">
        <f t="shared" si="106"/>
        <v/>
      </c>
      <c r="GS93" s="4" t="str">
        <f t="shared" si="106"/>
        <v/>
      </c>
      <c r="GT93" s="4" t="str">
        <f t="shared" si="106"/>
        <v/>
      </c>
      <c r="GU93" s="4" t="str">
        <f t="shared" si="106"/>
        <v/>
      </c>
      <c r="GV93" s="4" t="str">
        <f t="shared" si="106"/>
        <v/>
      </c>
      <c r="GW93" s="4" t="str">
        <f t="shared" si="106"/>
        <v/>
      </c>
      <c r="GX93" s="4" t="str">
        <f t="shared" si="106"/>
        <v/>
      </c>
      <c r="GY93" s="4" t="str">
        <f t="shared" si="106"/>
        <v/>
      </c>
      <c r="GZ93" s="4" t="str">
        <f t="shared" si="60"/>
        <v/>
      </c>
      <c r="HA93" s="4" t="str">
        <f t="shared" si="60"/>
        <v/>
      </c>
      <c r="HB93" s="4" t="str">
        <f t="shared" si="60"/>
        <v/>
      </c>
      <c r="HC93" s="4" t="str">
        <f t="shared" si="60"/>
        <v/>
      </c>
      <c r="HD93" s="4" t="str">
        <f t="shared" si="60"/>
        <v/>
      </c>
      <c r="HE93" s="4" t="str">
        <f t="shared" si="60"/>
        <v/>
      </c>
      <c r="HF93" s="4" t="str">
        <f t="shared" si="60"/>
        <v/>
      </c>
      <c r="HG93" s="4" t="str">
        <f t="shared" si="60"/>
        <v/>
      </c>
    </row>
    <row r="94" spans="1:215" s="1" customFormat="1" ht="15" hidden="1" customHeight="1">
      <c r="A94" s="35">
        <v>201056</v>
      </c>
      <c r="B94" s="95" t="s">
        <v>184</v>
      </c>
      <c r="C94" s="42" t="s">
        <v>114</v>
      </c>
      <c r="D94" s="5"/>
      <c r="E94" s="60">
        <v>5.03</v>
      </c>
      <c r="F94" s="23">
        <f t="shared" si="97"/>
        <v>0</v>
      </c>
      <c r="G94" s="23"/>
      <c r="H94" s="23">
        <f t="shared" si="72"/>
        <v>0</v>
      </c>
      <c r="I94" s="23">
        <f t="shared" si="73"/>
        <v>0</v>
      </c>
      <c r="J94" s="23">
        <f t="shared" si="74"/>
        <v>0</v>
      </c>
      <c r="K94" s="23" t="str">
        <f t="shared" si="75"/>
        <v>0</v>
      </c>
      <c r="L94" s="23" t="str">
        <f t="shared" si="76"/>
        <v>0</v>
      </c>
      <c r="M94" s="10">
        <v>0.2</v>
      </c>
      <c r="N94" s="23">
        <f t="shared" si="77"/>
        <v>0</v>
      </c>
      <c r="O94" s="23">
        <f t="shared" si="78"/>
        <v>0.2</v>
      </c>
      <c r="P94" s="23" t="str">
        <f t="shared" si="79"/>
        <v/>
      </c>
      <c r="Q94" s="7">
        <v>0.1</v>
      </c>
      <c r="R94" s="6">
        <f t="shared" si="80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4"/>
        <v/>
      </c>
      <c r="BQ94" s="4" t="str">
        <f t="shared" si="94"/>
        <v/>
      </c>
      <c r="BR94" s="4" t="str">
        <f t="shared" si="94"/>
        <v/>
      </c>
      <c r="BS94" s="4">
        <f t="shared" si="92"/>
        <v>0</v>
      </c>
      <c r="BT94" s="4" t="str">
        <f t="shared" si="92"/>
        <v/>
      </c>
      <c r="BU94" s="4">
        <f t="shared" si="92"/>
        <v>0</v>
      </c>
      <c r="BV94" s="4" t="str">
        <f t="shared" si="92"/>
        <v/>
      </c>
      <c r="BW94" s="4">
        <f t="shared" si="92"/>
        <v>0</v>
      </c>
      <c r="BX94" s="4" t="str">
        <f t="shared" si="92"/>
        <v/>
      </c>
      <c r="BY94" s="4" t="str">
        <f t="shared" si="92"/>
        <v/>
      </c>
      <c r="BZ94" s="4" t="str">
        <f t="shared" si="92"/>
        <v/>
      </c>
      <c r="CA94" s="4" t="str">
        <f t="shared" si="92"/>
        <v/>
      </c>
      <c r="CB94" s="4" t="str">
        <f t="shared" si="92"/>
        <v/>
      </c>
      <c r="CC94" s="4" t="str">
        <f t="shared" si="92"/>
        <v/>
      </c>
      <c r="CD94" s="4" t="str">
        <f t="shared" si="63"/>
        <v/>
      </c>
      <c r="CE94" s="4" t="str">
        <f t="shared" si="63"/>
        <v/>
      </c>
      <c r="CF94" s="4" t="str">
        <f t="shared" si="63"/>
        <v/>
      </c>
      <c r="CG94" s="4" t="str">
        <f t="shared" si="63"/>
        <v/>
      </c>
      <c r="CH94" s="4" t="str">
        <f t="shared" si="63"/>
        <v/>
      </c>
      <c r="CI94" s="4" t="str">
        <f t="shared" si="105"/>
        <v/>
      </c>
      <c r="CJ94" s="4" t="str">
        <f t="shared" si="105"/>
        <v/>
      </c>
      <c r="CK94" s="4" t="str">
        <f t="shared" si="105"/>
        <v/>
      </c>
      <c r="CL94" s="4" t="str">
        <f t="shared" si="105"/>
        <v/>
      </c>
      <c r="CM94" s="4" t="str">
        <f t="shared" si="105"/>
        <v/>
      </c>
      <c r="CN94" s="4" t="str">
        <f t="shared" si="105"/>
        <v/>
      </c>
      <c r="CO94" s="4" t="str">
        <f t="shared" si="105"/>
        <v/>
      </c>
      <c r="CP94" s="4" t="str">
        <f t="shared" si="105"/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105"/>
        <v/>
      </c>
      <c r="CU94" s="4" t="str">
        <f t="shared" si="105"/>
        <v/>
      </c>
      <c r="CV94" s="4" t="str">
        <f t="shared" si="58"/>
        <v/>
      </c>
      <c r="CW94" s="4" t="str">
        <f t="shared" si="58"/>
        <v/>
      </c>
      <c r="CX94" s="4" t="str">
        <f t="shared" si="58"/>
        <v/>
      </c>
      <c r="CY94" s="4" t="str">
        <f t="shared" si="58"/>
        <v/>
      </c>
      <c r="CZ94" s="4" t="str">
        <f t="shared" si="58"/>
        <v/>
      </c>
      <c r="DA94" s="4" t="str">
        <f t="shared" si="58"/>
        <v/>
      </c>
      <c r="DB94" s="4" t="str">
        <f t="shared" si="58"/>
        <v/>
      </c>
      <c r="DC94" s="4" t="str">
        <f t="shared" si="58"/>
        <v/>
      </c>
      <c r="DE94" s="35">
        <v>201056</v>
      </c>
      <c r="DF94" s="95" t="s">
        <v>184</v>
      </c>
      <c r="DG94" s="42" t="s">
        <v>114</v>
      </c>
      <c r="DH94" s="5">
        <f t="shared" si="81"/>
        <v>0</v>
      </c>
      <c r="DI94" s="43">
        <v>5.03</v>
      </c>
      <c r="DJ94" s="23">
        <f t="shared" si="98"/>
        <v>0</v>
      </c>
      <c r="DK94" s="23">
        <f t="shared" si="82"/>
        <v>0</v>
      </c>
      <c r="DL94" s="23">
        <f t="shared" si="83"/>
        <v>0</v>
      </c>
      <c r="DM94" s="23">
        <f t="shared" si="84"/>
        <v>0</v>
      </c>
      <c r="DN94" s="23">
        <f t="shared" si="85"/>
        <v>0</v>
      </c>
      <c r="DO94" s="23" t="str">
        <f t="shared" si="86"/>
        <v/>
      </c>
      <c r="DP94" s="23" t="str">
        <f t="shared" si="87"/>
        <v/>
      </c>
      <c r="DQ94" s="10">
        <v>0.2</v>
      </c>
      <c r="DR94" s="23">
        <f t="shared" si="88"/>
        <v>0</v>
      </c>
      <c r="DS94" s="23" t="str">
        <f t="shared" si="89"/>
        <v/>
      </c>
      <c r="DT94" s="23" t="str">
        <f t="shared" si="90"/>
        <v/>
      </c>
      <c r="DU94" s="7">
        <v>0.1</v>
      </c>
      <c r="DV94" s="6">
        <f t="shared" si="91"/>
        <v>0</v>
      </c>
      <c r="DW94" s="5">
        <f t="shared" si="103"/>
        <v>0</v>
      </c>
      <c r="DX94" s="5">
        <f t="shared" si="103"/>
        <v>0</v>
      </c>
      <c r="DY94" s="5">
        <f t="shared" si="103"/>
        <v>0</v>
      </c>
      <c r="DZ94" s="5">
        <f t="shared" si="103"/>
        <v>0</v>
      </c>
      <c r="EA94" s="5">
        <f t="shared" si="103"/>
        <v>0</v>
      </c>
      <c r="EB94" s="5">
        <f t="shared" si="103"/>
        <v>0</v>
      </c>
      <c r="EC94" s="5">
        <f t="shared" si="103"/>
        <v>0</v>
      </c>
      <c r="ED94" s="5">
        <f t="shared" si="103"/>
        <v>0</v>
      </c>
      <c r="EE94" s="5">
        <f t="shared" si="103"/>
        <v>0</v>
      </c>
      <c r="EF94" s="61">
        <f t="shared" si="103"/>
        <v>0</v>
      </c>
      <c r="EG94" s="61">
        <f t="shared" si="103"/>
        <v>0</v>
      </c>
      <c r="EH94" s="61">
        <f t="shared" si="103"/>
        <v>0</v>
      </c>
      <c r="EI94" s="61">
        <f t="shared" si="103"/>
        <v>0</v>
      </c>
      <c r="EJ94" s="61">
        <f t="shared" si="103"/>
        <v>0</v>
      </c>
      <c r="EK94" s="61">
        <f t="shared" si="103"/>
        <v>0</v>
      </c>
      <c r="EL94" s="61">
        <f t="shared" si="102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1"/>
        <v>0</v>
      </c>
      <c r="EU94" s="61">
        <f t="shared" si="71"/>
        <v>0</v>
      </c>
      <c r="EV94" s="61">
        <f t="shared" si="71"/>
        <v>0</v>
      </c>
      <c r="EW94" s="61">
        <f t="shared" si="71"/>
        <v>0</v>
      </c>
      <c r="EX94" s="61">
        <f t="shared" si="71"/>
        <v>0</v>
      </c>
      <c r="EY94" s="61">
        <f t="shared" si="71"/>
        <v>0</v>
      </c>
      <c r="EZ94" s="61">
        <f t="shared" si="71"/>
        <v>0</v>
      </c>
      <c r="FA94" s="61">
        <f t="shared" si="71"/>
        <v>0</v>
      </c>
      <c r="FB94" s="61">
        <f t="shared" si="104"/>
        <v>0</v>
      </c>
      <c r="FC94" s="61">
        <f t="shared" si="104"/>
        <v>0</v>
      </c>
      <c r="FD94" s="61">
        <f t="shared" si="104"/>
        <v>0</v>
      </c>
      <c r="FE94" s="61">
        <f t="shared" si="104"/>
        <v>0</v>
      </c>
      <c r="FF94" s="61">
        <f t="shared" si="104"/>
        <v>0</v>
      </c>
      <c r="FG94" s="61">
        <f t="shared" si="104"/>
        <v>0</v>
      </c>
      <c r="FH94" s="61">
        <f t="shared" si="104"/>
        <v>0</v>
      </c>
      <c r="FI94" s="61">
        <f t="shared" si="104"/>
        <v>0</v>
      </c>
      <c r="FJ94" s="61">
        <f t="shared" si="101"/>
        <v>0</v>
      </c>
      <c r="FK94" s="61">
        <f t="shared" si="101"/>
        <v>0</v>
      </c>
      <c r="FL94" s="61">
        <f t="shared" si="101"/>
        <v>0</v>
      </c>
      <c r="FM94" s="61">
        <f t="shared" si="101"/>
        <v>0</v>
      </c>
      <c r="FN94" s="61">
        <f t="shared" si="101"/>
        <v>0</v>
      </c>
      <c r="FO94" s="61">
        <f t="shared" si="101"/>
        <v>0</v>
      </c>
      <c r="FP94" s="61">
        <f t="shared" si="53"/>
        <v>0</v>
      </c>
      <c r="FQ94" s="61">
        <f t="shared" si="53"/>
        <v>0</v>
      </c>
      <c r="FR94" s="61">
        <f t="shared" si="53"/>
        <v>0</v>
      </c>
      <c r="FS94" s="61">
        <f t="shared" si="53"/>
        <v>0</v>
      </c>
      <c r="FT94" s="4" t="str">
        <f t="shared" si="95"/>
        <v/>
      </c>
      <c r="FU94" s="4" t="str">
        <f t="shared" si="95"/>
        <v/>
      </c>
      <c r="FV94" s="4" t="str">
        <f t="shared" si="95"/>
        <v/>
      </c>
      <c r="FW94" s="4">
        <f t="shared" si="93"/>
        <v>0</v>
      </c>
      <c r="FX94" s="4" t="str">
        <f t="shared" si="93"/>
        <v/>
      </c>
      <c r="FY94" s="4" t="str">
        <f t="shared" si="93"/>
        <v/>
      </c>
      <c r="FZ94" s="4" t="str">
        <f t="shared" si="93"/>
        <v/>
      </c>
      <c r="GA94" s="4">
        <f t="shared" si="93"/>
        <v>0</v>
      </c>
      <c r="GB94" s="4" t="str">
        <f t="shared" si="93"/>
        <v/>
      </c>
      <c r="GC94" s="4" t="str">
        <f t="shared" si="93"/>
        <v/>
      </c>
      <c r="GD94" s="4" t="str">
        <f t="shared" si="93"/>
        <v/>
      </c>
      <c r="GE94" s="4" t="str">
        <f t="shared" si="93"/>
        <v/>
      </c>
      <c r="GF94" s="4" t="str">
        <f t="shared" si="93"/>
        <v/>
      </c>
      <c r="GG94" s="4" t="str">
        <f t="shared" si="93"/>
        <v/>
      </c>
      <c r="GH94" s="4" t="str">
        <f t="shared" si="64"/>
        <v/>
      </c>
      <c r="GI94" s="4" t="str">
        <f t="shared" si="64"/>
        <v/>
      </c>
      <c r="GJ94" s="4" t="str">
        <f t="shared" si="64"/>
        <v/>
      </c>
      <c r="GK94" s="4" t="str">
        <f t="shared" si="64"/>
        <v/>
      </c>
      <c r="GL94" s="4" t="str">
        <f t="shared" si="64"/>
        <v/>
      </c>
      <c r="GM94" s="4" t="str">
        <f t="shared" si="106"/>
        <v/>
      </c>
      <c r="GN94" s="4" t="str">
        <f t="shared" si="106"/>
        <v/>
      </c>
      <c r="GO94" s="4" t="str">
        <f t="shared" si="106"/>
        <v/>
      </c>
      <c r="GP94" s="4" t="str">
        <f t="shared" si="106"/>
        <v/>
      </c>
      <c r="GQ94" s="4" t="str">
        <f t="shared" si="106"/>
        <v/>
      </c>
      <c r="GR94" s="4" t="str">
        <f t="shared" si="106"/>
        <v/>
      </c>
      <c r="GS94" s="4" t="str">
        <f t="shared" si="106"/>
        <v/>
      </c>
      <c r="GT94" s="4" t="str">
        <f t="shared" si="106"/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106"/>
        <v/>
      </c>
      <c r="GY94" s="4" t="str">
        <f t="shared" si="106"/>
        <v/>
      </c>
      <c r="GZ94" s="4" t="str">
        <f t="shared" si="60"/>
        <v/>
      </c>
      <c r="HA94" s="4" t="str">
        <f t="shared" si="60"/>
        <v/>
      </c>
      <c r="HB94" s="4" t="str">
        <f t="shared" si="60"/>
        <v/>
      </c>
      <c r="HC94" s="4" t="str">
        <f t="shared" si="60"/>
        <v/>
      </c>
      <c r="HD94" s="4" t="str">
        <f t="shared" si="60"/>
        <v/>
      </c>
      <c r="HE94" s="4" t="str">
        <f t="shared" si="60"/>
        <v/>
      </c>
      <c r="HF94" s="4" t="str">
        <f t="shared" si="60"/>
        <v/>
      </c>
      <c r="HG94" s="4" t="str">
        <f t="shared" si="60"/>
        <v/>
      </c>
    </row>
    <row r="95" spans="1:215" s="1" customFormat="1" ht="15" hidden="1" customHeight="1">
      <c r="A95" s="35">
        <v>201057</v>
      </c>
      <c r="B95" s="96"/>
      <c r="C95" s="42" t="s">
        <v>122</v>
      </c>
      <c r="D95" s="5"/>
      <c r="E95" s="60">
        <v>5.03</v>
      </c>
      <c r="F95" s="23">
        <f t="shared" si="97"/>
        <v>0</v>
      </c>
      <c r="G95" s="23"/>
      <c r="H95" s="23">
        <f t="shared" si="72"/>
        <v>0</v>
      </c>
      <c r="I95" s="23">
        <f t="shared" si="73"/>
        <v>0</v>
      </c>
      <c r="J95" s="23">
        <f t="shared" si="74"/>
        <v>0</v>
      </c>
      <c r="K95" s="23" t="str">
        <f t="shared" si="75"/>
        <v>0</v>
      </c>
      <c r="L95" s="23" t="str">
        <f t="shared" si="76"/>
        <v>0</v>
      </c>
      <c r="M95" s="10">
        <v>0.2</v>
      </c>
      <c r="N95" s="23">
        <f t="shared" si="77"/>
        <v>0</v>
      </c>
      <c r="O95" s="23">
        <f t="shared" si="78"/>
        <v>0.2</v>
      </c>
      <c r="P95" s="23" t="str">
        <f t="shared" si="79"/>
        <v/>
      </c>
      <c r="Q95" s="7">
        <v>0.1</v>
      </c>
      <c r="R95" s="6">
        <f t="shared" si="80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4"/>
        <v/>
      </c>
      <c r="BQ95" s="4" t="str">
        <f t="shared" si="94"/>
        <v/>
      </c>
      <c r="BR95" s="4" t="str">
        <f t="shared" si="94"/>
        <v/>
      </c>
      <c r="BS95" s="4">
        <f t="shared" si="92"/>
        <v>0</v>
      </c>
      <c r="BT95" s="4" t="str">
        <f t="shared" si="92"/>
        <v/>
      </c>
      <c r="BU95" s="4">
        <f t="shared" ref="BU95:CJ158" si="107">IF(ISERROR(AG95/O95*100),"",(AG95/O95*100))</f>
        <v>0</v>
      </c>
      <c r="BV95" s="4" t="str">
        <f t="shared" si="107"/>
        <v/>
      </c>
      <c r="BW95" s="4">
        <f t="shared" si="107"/>
        <v>0</v>
      </c>
      <c r="BX95" s="4" t="str">
        <f t="shared" si="107"/>
        <v/>
      </c>
      <c r="BY95" s="4" t="str">
        <f t="shared" si="107"/>
        <v/>
      </c>
      <c r="BZ95" s="4" t="str">
        <f t="shared" si="107"/>
        <v/>
      </c>
      <c r="CA95" s="4" t="str">
        <f t="shared" si="107"/>
        <v/>
      </c>
      <c r="CB95" s="4" t="str">
        <f t="shared" si="107"/>
        <v/>
      </c>
      <c r="CC95" s="4" t="str">
        <f t="shared" si="107"/>
        <v/>
      </c>
      <c r="CD95" s="4" t="str">
        <f t="shared" si="63"/>
        <v/>
      </c>
      <c r="CE95" s="4" t="str">
        <f t="shared" si="63"/>
        <v/>
      </c>
      <c r="CF95" s="4" t="str">
        <f t="shared" si="63"/>
        <v/>
      </c>
      <c r="CG95" s="4" t="str">
        <f t="shared" si="63"/>
        <v/>
      </c>
      <c r="CH95" s="4" t="str">
        <f t="shared" si="63"/>
        <v/>
      </c>
      <c r="CI95" s="4" t="str">
        <f t="shared" si="63"/>
        <v/>
      </c>
      <c r="CJ95" s="4" t="str">
        <f t="shared" si="63"/>
        <v/>
      </c>
      <c r="CK95" s="4" t="str">
        <f t="shared" si="63"/>
        <v/>
      </c>
      <c r="CL95" s="4" t="str">
        <f t="shared" si="63"/>
        <v/>
      </c>
      <c r="CM95" s="4" t="str">
        <f t="shared" si="63"/>
        <v/>
      </c>
      <c r="CN95" s="4" t="str">
        <f t="shared" si="63"/>
        <v/>
      </c>
      <c r="CO95" s="4" t="str">
        <f t="shared" si="63"/>
        <v/>
      </c>
      <c r="CP95" s="4" t="str">
        <f t="shared" si="63"/>
        <v/>
      </c>
      <c r="CQ95" s="4" t="str">
        <f t="shared" si="63"/>
        <v/>
      </c>
      <c r="CR95" s="4" t="str">
        <f t="shared" si="63"/>
        <v/>
      </c>
      <c r="CS95" s="4" t="str">
        <f t="shared" si="63"/>
        <v/>
      </c>
      <c r="CT95" s="4" t="str">
        <f t="shared" si="105"/>
        <v/>
      </c>
      <c r="CU95" s="4" t="str">
        <f t="shared" si="105"/>
        <v/>
      </c>
      <c r="CV95" s="4" t="str">
        <f t="shared" si="58"/>
        <v/>
      </c>
      <c r="CW95" s="4" t="str">
        <f t="shared" si="58"/>
        <v/>
      </c>
      <c r="CX95" s="4" t="str">
        <f t="shared" si="58"/>
        <v/>
      </c>
      <c r="CY95" s="4" t="str">
        <f t="shared" si="58"/>
        <v/>
      </c>
      <c r="CZ95" s="4" t="str">
        <f t="shared" si="58"/>
        <v/>
      </c>
      <c r="DA95" s="4" t="str">
        <f t="shared" si="58"/>
        <v/>
      </c>
      <c r="DB95" s="4" t="str">
        <f t="shared" si="58"/>
        <v/>
      </c>
      <c r="DC95" s="4" t="str">
        <f t="shared" si="58"/>
        <v/>
      </c>
      <c r="DE95" s="35">
        <v>201057</v>
      </c>
      <c r="DF95" s="96"/>
      <c r="DG95" s="42" t="s">
        <v>122</v>
      </c>
      <c r="DH95" s="5">
        <f t="shared" si="81"/>
        <v>0</v>
      </c>
      <c r="DI95" s="43">
        <v>5.03</v>
      </c>
      <c r="DJ95" s="23">
        <f t="shared" si="98"/>
        <v>0</v>
      </c>
      <c r="DK95" s="23">
        <f t="shared" si="82"/>
        <v>0</v>
      </c>
      <c r="DL95" s="23">
        <f t="shared" si="83"/>
        <v>0</v>
      </c>
      <c r="DM95" s="23">
        <f t="shared" si="84"/>
        <v>0</v>
      </c>
      <c r="DN95" s="23">
        <f t="shared" si="85"/>
        <v>0</v>
      </c>
      <c r="DO95" s="23" t="str">
        <f t="shared" si="86"/>
        <v/>
      </c>
      <c r="DP95" s="23" t="str">
        <f t="shared" si="87"/>
        <v/>
      </c>
      <c r="DQ95" s="10">
        <v>0.2</v>
      </c>
      <c r="DR95" s="23">
        <f t="shared" si="88"/>
        <v>0</v>
      </c>
      <c r="DS95" s="23" t="str">
        <f t="shared" si="89"/>
        <v/>
      </c>
      <c r="DT95" s="23" t="str">
        <f t="shared" si="90"/>
        <v/>
      </c>
      <c r="DU95" s="7">
        <v>0.1</v>
      </c>
      <c r="DV95" s="6">
        <f t="shared" si="91"/>
        <v>0</v>
      </c>
      <c r="DW95" s="5">
        <f t="shared" si="103"/>
        <v>0</v>
      </c>
      <c r="DX95" s="5">
        <f t="shared" si="103"/>
        <v>0</v>
      </c>
      <c r="DY95" s="5">
        <f t="shared" si="103"/>
        <v>0</v>
      </c>
      <c r="DZ95" s="5">
        <f t="shared" si="103"/>
        <v>0</v>
      </c>
      <c r="EA95" s="5">
        <f t="shared" si="103"/>
        <v>0</v>
      </c>
      <c r="EB95" s="5">
        <f t="shared" si="103"/>
        <v>0</v>
      </c>
      <c r="EC95" s="5">
        <f t="shared" si="103"/>
        <v>0</v>
      </c>
      <c r="ED95" s="5">
        <f t="shared" si="103"/>
        <v>0</v>
      </c>
      <c r="EE95" s="5">
        <f t="shared" si="103"/>
        <v>0</v>
      </c>
      <c r="EF95" s="61">
        <f t="shared" si="103"/>
        <v>0</v>
      </c>
      <c r="EG95" s="61">
        <f t="shared" si="103"/>
        <v>0</v>
      </c>
      <c r="EH95" s="61">
        <f t="shared" si="103"/>
        <v>0</v>
      </c>
      <c r="EI95" s="61">
        <f t="shared" si="103"/>
        <v>0</v>
      </c>
      <c r="EJ95" s="61">
        <f t="shared" si="103"/>
        <v>0</v>
      </c>
      <c r="EK95" s="61">
        <f t="shared" si="103"/>
        <v>0</v>
      </c>
      <c r="EL95" s="61">
        <f t="shared" si="102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ref="FA95:FK158" si="108">AW95+AW299</f>
        <v>0</v>
      </c>
      <c r="FB95" s="61">
        <f t="shared" si="104"/>
        <v>0</v>
      </c>
      <c r="FC95" s="61">
        <f t="shared" si="104"/>
        <v>0</v>
      </c>
      <c r="FD95" s="61">
        <f t="shared" si="104"/>
        <v>0</v>
      </c>
      <c r="FE95" s="61">
        <f t="shared" si="104"/>
        <v>0</v>
      </c>
      <c r="FF95" s="61">
        <f t="shared" si="104"/>
        <v>0</v>
      </c>
      <c r="FG95" s="61">
        <f t="shared" si="104"/>
        <v>0</v>
      </c>
      <c r="FH95" s="61">
        <f t="shared" si="104"/>
        <v>0</v>
      </c>
      <c r="FI95" s="61">
        <f t="shared" si="104"/>
        <v>0</v>
      </c>
      <c r="FJ95" s="61">
        <f t="shared" si="101"/>
        <v>0</v>
      </c>
      <c r="FK95" s="61">
        <f t="shared" si="101"/>
        <v>0</v>
      </c>
      <c r="FL95" s="61">
        <f t="shared" si="101"/>
        <v>0</v>
      </c>
      <c r="FM95" s="61">
        <f t="shared" si="101"/>
        <v>0</v>
      </c>
      <c r="FN95" s="61">
        <f t="shared" si="101"/>
        <v>0</v>
      </c>
      <c r="FO95" s="61">
        <f t="shared" si="101"/>
        <v>0</v>
      </c>
      <c r="FP95" s="61">
        <f t="shared" si="53"/>
        <v>0</v>
      </c>
      <c r="FQ95" s="61">
        <f t="shared" si="53"/>
        <v>0</v>
      </c>
      <c r="FR95" s="61">
        <f t="shared" si="53"/>
        <v>0</v>
      </c>
      <c r="FS95" s="61">
        <f t="shared" si="53"/>
        <v>0</v>
      </c>
      <c r="FT95" s="4" t="str">
        <f t="shared" si="95"/>
        <v/>
      </c>
      <c r="FU95" s="4" t="str">
        <f t="shared" si="95"/>
        <v/>
      </c>
      <c r="FV95" s="4" t="str">
        <f t="shared" si="95"/>
        <v/>
      </c>
      <c r="FW95" s="4">
        <f t="shared" si="93"/>
        <v>0</v>
      </c>
      <c r="FX95" s="4" t="str">
        <f t="shared" si="93"/>
        <v/>
      </c>
      <c r="FY95" s="4" t="str">
        <f t="shared" ref="FY95:GN158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4"/>
        <v/>
      </c>
      <c r="GI95" s="4" t="str">
        <f t="shared" si="64"/>
        <v/>
      </c>
      <c r="GJ95" s="4" t="str">
        <f t="shared" si="64"/>
        <v/>
      </c>
      <c r="GK95" s="4" t="str">
        <f t="shared" si="64"/>
        <v/>
      </c>
      <c r="GL95" s="4" t="str">
        <f t="shared" si="64"/>
        <v/>
      </c>
      <c r="GM95" s="4" t="str">
        <f t="shared" si="64"/>
        <v/>
      </c>
      <c r="GN95" s="4" t="str">
        <f t="shared" si="64"/>
        <v/>
      </c>
      <c r="GO95" s="4" t="str">
        <f t="shared" si="64"/>
        <v/>
      </c>
      <c r="GP95" s="4" t="str">
        <f t="shared" si="64"/>
        <v/>
      </c>
      <c r="GQ95" s="4" t="str">
        <f t="shared" si="64"/>
        <v/>
      </c>
      <c r="GR95" s="4" t="str">
        <f t="shared" si="64"/>
        <v/>
      </c>
      <c r="GS95" s="4" t="str">
        <f t="shared" si="64"/>
        <v/>
      </c>
      <c r="GT95" s="4" t="str">
        <f t="shared" si="64"/>
        <v/>
      </c>
      <c r="GU95" s="4" t="str">
        <f t="shared" si="64"/>
        <v/>
      </c>
      <c r="GV95" s="4" t="str">
        <f t="shared" si="64"/>
        <v/>
      </c>
      <c r="GW95" s="4" t="str">
        <f t="shared" si="64"/>
        <v/>
      </c>
      <c r="GX95" s="4" t="str">
        <f t="shared" si="106"/>
        <v/>
      </c>
      <c r="GY95" s="4" t="str">
        <f t="shared" si="106"/>
        <v/>
      </c>
      <c r="GZ95" s="4" t="str">
        <f t="shared" si="60"/>
        <v/>
      </c>
      <c r="HA95" s="4" t="str">
        <f t="shared" si="60"/>
        <v/>
      </c>
      <c r="HB95" s="4" t="str">
        <f t="shared" si="60"/>
        <v/>
      </c>
      <c r="HC95" s="4" t="str">
        <f t="shared" si="60"/>
        <v/>
      </c>
      <c r="HD95" s="4" t="str">
        <f t="shared" si="60"/>
        <v/>
      </c>
      <c r="HE95" s="4" t="str">
        <f t="shared" si="60"/>
        <v/>
      </c>
      <c r="HF95" s="4" t="str">
        <f t="shared" si="60"/>
        <v/>
      </c>
      <c r="HG95" s="4" t="str">
        <f t="shared" si="60"/>
        <v/>
      </c>
    </row>
    <row r="96" spans="1:215" s="1" customFormat="1" ht="15" hidden="1" customHeight="1">
      <c r="A96" s="35">
        <v>201058</v>
      </c>
      <c r="B96" s="96"/>
      <c r="C96" s="42" t="s">
        <v>178</v>
      </c>
      <c r="D96" s="5"/>
      <c r="E96" s="60">
        <v>5.03</v>
      </c>
      <c r="F96" s="23">
        <f t="shared" si="97"/>
        <v>0</v>
      </c>
      <c r="G96" s="23"/>
      <c r="H96" s="23">
        <f t="shared" si="72"/>
        <v>0</v>
      </c>
      <c r="I96" s="23">
        <f t="shared" si="73"/>
        <v>0</v>
      </c>
      <c r="J96" s="23">
        <f t="shared" si="74"/>
        <v>0</v>
      </c>
      <c r="K96" s="23" t="str">
        <f t="shared" si="75"/>
        <v>0</v>
      </c>
      <c r="L96" s="23" t="str">
        <f t="shared" si="76"/>
        <v>0</v>
      </c>
      <c r="M96" s="10">
        <v>0.2</v>
      </c>
      <c r="N96" s="23">
        <f t="shared" si="77"/>
        <v>0</v>
      </c>
      <c r="O96" s="23">
        <f t="shared" si="78"/>
        <v>0.2</v>
      </c>
      <c r="P96" s="23" t="str">
        <f t="shared" si="79"/>
        <v/>
      </c>
      <c r="Q96" s="7">
        <v>0.1</v>
      </c>
      <c r="R96" s="6">
        <f t="shared" si="80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4"/>
        <v/>
      </c>
      <c r="BQ96" s="4" t="str">
        <f t="shared" si="94"/>
        <v/>
      </c>
      <c r="BR96" s="4" t="str">
        <f t="shared" si="94"/>
        <v/>
      </c>
      <c r="BS96" s="4">
        <f t="shared" si="94"/>
        <v>0</v>
      </c>
      <c r="BT96" s="4" t="str">
        <f t="shared" si="94"/>
        <v/>
      </c>
      <c r="BU96" s="4">
        <f t="shared" si="107"/>
        <v>0</v>
      </c>
      <c r="BV96" s="4" t="str">
        <f t="shared" si="107"/>
        <v/>
      </c>
      <c r="BW96" s="4">
        <f t="shared" si="107"/>
        <v>0</v>
      </c>
      <c r="BX96" s="4" t="str">
        <f t="shared" si="107"/>
        <v/>
      </c>
      <c r="BY96" s="4" t="str">
        <f t="shared" si="107"/>
        <v/>
      </c>
      <c r="BZ96" s="4" t="str">
        <f t="shared" si="107"/>
        <v/>
      </c>
      <c r="CA96" s="4" t="str">
        <f t="shared" si="107"/>
        <v/>
      </c>
      <c r="CB96" s="4" t="str">
        <f t="shared" si="107"/>
        <v/>
      </c>
      <c r="CC96" s="4" t="str">
        <f t="shared" si="107"/>
        <v/>
      </c>
      <c r="CD96" s="4" t="str">
        <f t="shared" si="63"/>
        <v/>
      </c>
      <c r="CE96" s="4" t="str">
        <f t="shared" si="63"/>
        <v/>
      </c>
      <c r="CF96" s="4" t="str">
        <f t="shared" si="63"/>
        <v/>
      </c>
      <c r="CG96" s="4" t="str">
        <f t="shared" si="63"/>
        <v/>
      </c>
      <c r="CH96" s="4" t="str">
        <f t="shared" si="63"/>
        <v/>
      </c>
      <c r="CI96" s="4" t="str">
        <f t="shared" si="63"/>
        <v/>
      </c>
      <c r="CJ96" s="4" t="str">
        <f t="shared" si="63"/>
        <v/>
      </c>
      <c r="CK96" s="4" t="str">
        <f t="shared" si="63"/>
        <v/>
      </c>
      <c r="CL96" s="4" t="str">
        <f t="shared" si="63"/>
        <v/>
      </c>
      <c r="CM96" s="4" t="str">
        <f t="shared" si="63"/>
        <v/>
      </c>
      <c r="CN96" s="4" t="str">
        <f t="shared" si="63"/>
        <v/>
      </c>
      <c r="CO96" s="4" t="str">
        <f t="shared" si="63"/>
        <v/>
      </c>
      <c r="CP96" s="4" t="str">
        <f t="shared" si="63"/>
        <v/>
      </c>
      <c r="CQ96" s="4" t="str">
        <f t="shared" si="63"/>
        <v/>
      </c>
      <c r="CR96" s="4" t="str">
        <f t="shared" si="63"/>
        <v/>
      </c>
      <c r="CS96" s="4" t="str">
        <f t="shared" si="63"/>
        <v/>
      </c>
      <c r="CT96" s="4" t="str">
        <f t="shared" si="105"/>
        <v/>
      </c>
      <c r="CU96" s="4" t="str">
        <f t="shared" si="105"/>
        <v/>
      </c>
      <c r="CV96" s="4" t="str">
        <f t="shared" si="58"/>
        <v/>
      </c>
      <c r="CW96" s="4" t="str">
        <f t="shared" si="58"/>
        <v/>
      </c>
      <c r="CX96" s="4" t="str">
        <f t="shared" si="58"/>
        <v/>
      </c>
      <c r="CY96" s="4" t="str">
        <f t="shared" si="58"/>
        <v/>
      </c>
      <c r="CZ96" s="4" t="str">
        <f t="shared" si="58"/>
        <v/>
      </c>
      <c r="DA96" s="4" t="str">
        <f t="shared" ref="CV96:DC159" si="110">IF(ISERROR(BM96/AU96*100),"",(BM96/AU96*100))</f>
        <v/>
      </c>
      <c r="DB96" s="4" t="str">
        <f t="shared" si="110"/>
        <v/>
      </c>
      <c r="DC96" s="4" t="str">
        <f t="shared" si="110"/>
        <v/>
      </c>
      <c r="DE96" s="35">
        <v>201058</v>
      </c>
      <c r="DF96" s="96"/>
      <c r="DG96" s="42" t="s">
        <v>178</v>
      </c>
      <c r="DH96" s="5">
        <f t="shared" si="81"/>
        <v>0</v>
      </c>
      <c r="DI96" s="43">
        <v>5.03</v>
      </c>
      <c r="DJ96" s="23">
        <f t="shared" si="98"/>
        <v>0</v>
      </c>
      <c r="DK96" s="23">
        <f t="shared" si="82"/>
        <v>0</v>
      </c>
      <c r="DL96" s="23">
        <f t="shared" si="83"/>
        <v>0</v>
      </c>
      <c r="DM96" s="23">
        <f t="shared" si="84"/>
        <v>0</v>
      </c>
      <c r="DN96" s="23">
        <f t="shared" si="85"/>
        <v>0</v>
      </c>
      <c r="DO96" s="23" t="str">
        <f t="shared" si="86"/>
        <v/>
      </c>
      <c r="DP96" s="23" t="str">
        <f t="shared" si="87"/>
        <v/>
      </c>
      <c r="DQ96" s="10">
        <v>0.2</v>
      </c>
      <c r="DR96" s="23">
        <f t="shared" si="88"/>
        <v>0</v>
      </c>
      <c r="DS96" s="23" t="str">
        <f t="shared" si="89"/>
        <v/>
      </c>
      <c r="DT96" s="23" t="str">
        <f t="shared" si="90"/>
        <v/>
      </c>
      <c r="DU96" s="7">
        <v>0.1</v>
      </c>
      <c r="DV96" s="6">
        <f t="shared" si="91"/>
        <v>0</v>
      </c>
      <c r="DW96" s="5">
        <f t="shared" si="103"/>
        <v>0</v>
      </c>
      <c r="DX96" s="5">
        <f t="shared" si="103"/>
        <v>0</v>
      </c>
      <c r="DY96" s="5">
        <f t="shared" si="103"/>
        <v>0</v>
      </c>
      <c r="DZ96" s="5">
        <f t="shared" si="103"/>
        <v>0</v>
      </c>
      <c r="EA96" s="5">
        <f t="shared" si="103"/>
        <v>0</v>
      </c>
      <c r="EB96" s="5">
        <f t="shared" si="103"/>
        <v>0</v>
      </c>
      <c r="EC96" s="5">
        <f t="shared" si="103"/>
        <v>0</v>
      </c>
      <c r="ED96" s="5">
        <f t="shared" si="103"/>
        <v>0</v>
      </c>
      <c r="EE96" s="5">
        <f t="shared" si="103"/>
        <v>0</v>
      </c>
      <c r="EF96" s="61">
        <f t="shared" si="103"/>
        <v>0</v>
      </c>
      <c r="EG96" s="61">
        <f t="shared" si="103"/>
        <v>0</v>
      </c>
      <c r="EH96" s="61">
        <f t="shared" si="103"/>
        <v>0</v>
      </c>
      <c r="EI96" s="61">
        <f t="shared" si="103"/>
        <v>0</v>
      </c>
      <c r="EJ96" s="61">
        <f t="shared" si="103"/>
        <v>0</v>
      </c>
      <c r="EK96" s="61">
        <f t="shared" si="103"/>
        <v>0</v>
      </c>
      <c r="EL96" s="61">
        <f t="shared" si="102"/>
        <v>0</v>
      </c>
      <c r="EM96" s="61">
        <f t="shared" si="102"/>
        <v>0</v>
      </c>
      <c r="EN96" s="61">
        <f t="shared" si="102"/>
        <v>0</v>
      </c>
      <c r="EO96" s="61">
        <f t="shared" si="102"/>
        <v>0</v>
      </c>
      <c r="EP96" s="61">
        <f t="shared" si="102"/>
        <v>0</v>
      </c>
      <c r="EQ96" s="61">
        <f t="shared" si="102"/>
        <v>0</v>
      </c>
      <c r="ER96" s="61">
        <f t="shared" si="102"/>
        <v>0</v>
      </c>
      <c r="ES96" s="61">
        <f t="shared" si="102"/>
        <v>0</v>
      </c>
      <c r="ET96" s="61">
        <f t="shared" si="102"/>
        <v>0</v>
      </c>
      <c r="EU96" s="61">
        <f t="shared" si="102"/>
        <v>0</v>
      </c>
      <c r="EV96" s="61">
        <f t="shared" si="102"/>
        <v>0</v>
      </c>
      <c r="EW96" s="61">
        <f t="shared" si="102"/>
        <v>0</v>
      </c>
      <c r="EX96" s="61">
        <f t="shared" si="102"/>
        <v>0</v>
      </c>
      <c r="EY96" s="61">
        <f t="shared" si="102"/>
        <v>0</v>
      </c>
      <c r="EZ96" s="61">
        <f t="shared" si="102"/>
        <v>0</v>
      </c>
      <c r="FA96" s="61">
        <f t="shared" si="108"/>
        <v>0</v>
      </c>
      <c r="FB96" s="61">
        <f t="shared" si="104"/>
        <v>0</v>
      </c>
      <c r="FC96" s="61">
        <f t="shared" si="104"/>
        <v>0</v>
      </c>
      <c r="FD96" s="61">
        <f t="shared" si="104"/>
        <v>0</v>
      </c>
      <c r="FE96" s="61">
        <f t="shared" si="104"/>
        <v>0</v>
      </c>
      <c r="FF96" s="61">
        <f t="shared" si="104"/>
        <v>0</v>
      </c>
      <c r="FG96" s="61">
        <f t="shared" si="104"/>
        <v>0</v>
      </c>
      <c r="FH96" s="61">
        <f t="shared" si="104"/>
        <v>0</v>
      </c>
      <c r="FI96" s="61">
        <f t="shared" si="104"/>
        <v>0</v>
      </c>
      <c r="FJ96" s="61">
        <f t="shared" si="101"/>
        <v>0</v>
      </c>
      <c r="FK96" s="61">
        <f t="shared" si="101"/>
        <v>0</v>
      </c>
      <c r="FL96" s="61">
        <f t="shared" si="101"/>
        <v>0</v>
      </c>
      <c r="FM96" s="61">
        <f t="shared" si="101"/>
        <v>0</v>
      </c>
      <c r="FN96" s="61">
        <f t="shared" si="101"/>
        <v>0</v>
      </c>
      <c r="FO96" s="61">
        <f t="shared" si="101"/>
        <v>0</v>
      </c>
      <c r="FP96" s="61">
        <f t="shared" si="53"/>
        <v>0</v>
      </c>
      <c r="FQ96" s="61">
        <f t="shared" si="53"/>
        <v>0</v>
      </c>
      <c r="FR96" s="61">
        <f t="shared" si="53"/>
        <v>0</v>
      </c>
      <c r="FS96" s="61">
        <f t="shared" si="53"/>
        <v>0</v>
      </c>
      <c r="FT96" s="4" t="str">
        <f t="shared" si="95"/>
        <v/>
      </c>
      <c r="FU96" s="4" t="str">
        <f t="shared" si="95"/>
        <v/>
      </c>
      <c r="FV96" s="4" t="str">
        <f t="shared" si="95"/>
        <v/>
      </c>
      <c r="FW96" s="4">
        <f t="shared" si="95"/>
        <v>0</v>
      </c>
      <c r="FX96" s="4" t="str">
        <f t="shared" si="95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4"/>
        <v/>
      </c>
      <c r="GI96" s="4" t="str">
        <f t="shared" si="64"/>
        <v/>
      </c>
      <c r="GJ96" s="4" t="str">
        <f t="shared" si="64"/>
        <v/>
      </c>
      <c r="GK96" s="4" t="str">
        <f t="shared" si="64"/>
        <v/>
      </c>
      <c r="GL96" s="4" t="str">
        <f t="shared" si="64"/>
        <v/>
      </c>
      <c r="GM96" s="4" t="str">
        <f t="shared" si="64"/>
        <v/>
      </c>
      <c r="GN96" s="4" t="str">
        <f t="shared" si="64"/>
        <v/>
      </c>
      <c r="GO96" s="4" t="str">
        <f t="shared" si="64"/>
        <v/>
      </c>
      <c r="GP96" s="4" t="str">
        <f t="shared" si="64"/>
        <v/>
      </c>
      <c r="GQ96" s="4" t="str">
        <f t="shared" si="64"/>
        <v/>
      </c>
      <c r="GR96" s="4" t="str">
        <f t="shared" si="64"/>
        <v/>
      </c>
      <c r="GS96" s="4" t="str">
        <f t="shared" si="64"/>
        <v/>
      </c>
      <c r="GT96" s="4" t="str">
        <f t="shared" si="64"/>
        <v/>
      </c>
      <c r="GU96" s="4" t="str">
        <f t="shared" si="64"/>
        <v/>
      </c>
      <c r="GV96" s="4" t="str">
        <f t="shared" si="64"/>
        <v/>
      </c>
      <c r="GW96" s="4" t="str">
        <f t="shared" si="64"/>
        <v/>
      </c>
      <c r="GX96" s="4" t="str">
        <f t="shared" si="106"/>
        <v/>
      </c>
      <c r="GY96" s="4" t="str">
        <f t="shared" si="106"/>
        <v/>
      </c>
      <c r="GZ96" s="4" t="str">
        <f t="shared" si="60"/>
        <v/>
      </c>
      <c r="HA96" s="4" t="str">
        <f t="shared" si="60"/>
        <v/>
      </c>
      <c r="HB96" s="4" t="str">
        <f t="shared" si="60"/>
        <v/>
      </c>
      <c r="HC96" s="4" t="str">
        <f t="shared" si="60"/>
        <v/>
      </c>
      <c r="HD96" s="4" t="str">
        <f t="shared" si="60"/>
        <v/>
      </c>
      <c r="HE96" s="4" t="str">
        <f t="shared" ref="GZ96:HG159" si="111">IF(ISERROR(FQ96/EY96*100),"",(FQ96/EY96*100))</f>
        <v/>
      </c>
      <c r="HF96" s="4" t="str">
        <f t="shared" si="111"/>
        <v/>
      </c>
      <c r="HG96" s="4" t="str">
        <f t="shared" si="111"/>
        <v/>
      </c>
    </row>
    <row r="97" spans="1:215" s="1" customFormat="1" ht="15" hidden="1" customHeight="1">
      <c r="A97" s="35">
        <v>201059</v>
      </c>
      <c r="B97" s="97"/>
      <c r="C97" s="42" t="s">
        <v>179</v>
      </c>
      <c r="D97" s="5"/>
      <c r="E97" s="60">
        <v>5.03</v>
      </c>
      <c r="F97" s="23">
        <f t="shared" si="97"/>
        <v>0</v>
      </c>
      <c r="G97" s="23"/>
      <c r="H97" s="23">
        <f t="shared" si="72"/>
        <v>0</v>
      </c>
      <c r="I97" s="23">
        <f t="shared" si="73"/>
        <v>0</v>
      </c>
      <c r="J97" s="23">
        <f t="shared" si="74"/>
        <v>0</v>
      </c>
      <c r="K97" s="23" t="str">
        <f t="shared" si="75"/>
        <v>0</v>
      </c>
      <c r="L97" s="23" t="str">
        <f t="shared" si="76"/>
        <v>0</v>
      </c>
      <c r="M97" s="10">
        <v>0.2</v>
      </c>
      <c r="N97" s="23">
        <f t="shared" si="77"/>
        <v>0</v>
      </c>
      <c r="O97" s="23">
        <f t="shared" si="78"/>
        <v>0.2</v>
      </c>
      <c r="P97" s="23" t="str">
        <f t="shared" si="79"/>
        <v/>
      </c>
      <c r="Q97" s="7">
        <v>0.1</v>
      </c>
      <c r="R97" s="6">
        <f t="shared" si="80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4"/>
        <v/>
      </c>
      <c r="BQ97" s="4" t="str">
        <f t="shared" si="94"/>
        <v/>
      </c>
      <c r="BR97" s="4" t="str">
        <f t="shared" si="94"/>
        <v/>
      </c>
      <c r="BS97" s="4">
        <f t="shared" si="94"/>
        <v>0</v>
      </c>
      <c r="BT97" s="4" t="str">
        <f t="shared" si="94"/>
        <v/>
      </c>
      <c r="BU97" s="4">
        <f t="shared" si="107"/>
        <v>0</v>
      </c>
      <c r="BV97" s="4" t="str">
        <f t="shared" si="107"/>
        <v/>
      </c>
      <c r="BW97" s="4">
        <f t="shared" si="107"/>
        <v>0</v>
      </c>
      <c r="BX97" s="4" t="str">
        <f t="shared" si="107"/>
        <v/>
      </c>
      <c r="BY97" s="4" t="str">
        <f t="shared" si="107"/>
        <v/>
      </c>
      <c r="BZ97" s="4" t="str">
        <f t="shared" si="107"/>
        <v/>
      </c>
      <c r="CA97" s="4" t="str">
        <f t="shared" si="107"/>
        <v/>
      </c>
      <c r="CB97" s="4" t="str">
        <f t="shared" si="107"/>
        <v/>
      </c>
      <c r="CC97" s="4" t="str">
        <f t="shared" si="107"/>
        <v/>
      </c>
      <c r="CD97" s="4" t="str">
        <f t="shared" si="63"/>
        <v/>
      </c>
      <c r="CE97" s="4" t="str">
        <f t="shared" si="63"/>
        <v/>
      </c>
      <c r="CF97" s="4" t="str">
        <f t="shared" si="63"/>
        <v/>
      </c>
      <c r="CG97" s="4" t="str">
        <f t="shared" si="63"/>
        <v/>
      </c>
      <c r="CH97" s="4" t="str">
        <f t="shared" si="63"/>
        <v/>
      </c>
      <c r="CI97" s="4" t="str">
        <f t="shared" si="63"/>
        <v/>
      </c>
      <c r="CJ97" s="4" t="str">
        <f t="shared" si="63"/>
        <v/>
      </c>
      <c r="CK97" s="4" t="str">
        <f t="shared" si="63"/>
        <v/>
      </c>
      <c r="CL97" s="4" t="str">
        <f t="shared" si="63"/>
        <v/>
      </c>
      <c r="CM97" s="4" t="str">
        <f t="shared" si="63"/>
        <v/>
      </c>
      <c r="CN97" s="4" t="str">
        <f t="shared" si="63"/>
        <v/>
      </c>
      <c r="CO97" s="4" t="str">
        <f t="shared" si="63"/>
        <v/>
      </c>
      <c r="CP97" s="4" t="str">
        <f t="shared" si="63"/>
        <v/>
      </c>
      <c r="CQ97" s="4" t="str">
        <f t="shared" si="63"/>
        <v/>
      </c>
      <c r="CR97" s="4" t="str">
        <f t="shared" si="63"/>
        <v/>
      </c>
      <c r="CS97" s="4" t="str">
        <f t="shared" si="63"/>
        <v/>
      </c>
      <c r="CT97" s="4" t="str">
        <f t="shared" si="105"/>
        <v/>
      </c>
      <c r="CU97" s="4" t="str">
        <f t="shared" si="105"/>
        <v/>
      </c>
      <c r="CV97" s="4" t="str">
        <f t="shared" si="110"/>
        <v/>
      </c>
      <c r="CW97" s="4" t="str">
        <f t="shared" si="110"/>
        <v/>
      </c>
      <c r="CX97" s="4" t="str">
        <f t="shared" si="110"/>
        <v/>
      </c>
      <c r="CY97" s="4" t="str">
        <f t="shared" si="110"/>
        <v/>
      </c>
      <c r="CZ97" s="4" t="str">
        <f t="shared" si="110"/>
        <v/>
      </c>
      <c r="DA97" s="4" t="str">
        <f t="shared" si="110"/>
        <v/>
      </c>
      <c r="DB97" s="4" t="str">
        <f t="shared" si="110"/>
        <v/>
      </c>
      <c r="DC97" s="4" t="str">
        <f t="shared" si="110"/>
        <v/>
      </c>
      <c r="DE97" s="35">
        <v>201059</v>
      </c>
      <c r="DF97" s="97"/>
      <c r="DG97" s="42" t="s">
        <v>179</v>
      </c>
      <c r="DH97" s="5">
        <f t="shared" si="81"/>
        <v>0</v>
      </c>
      <c r="DI97" s="43">
        <v>5.03</v>
      </c>
      <c r="DJ97" s="23">
        <f t="shared" si="98"/>
        <v>0</v>
      </c>
      <c r="DK97" s="23">
        <f t="shared" si="82"/>
        <v>0</v>
      </c>
      <c r="DL97" s="23">
        <f t="shared" si="83"/>
        <v>0</v>
      </c>
      <c r="DM97" s="23">
        <f t="shared" si="84"/>
        <v>0</v>
      </c>
      <c r="DN97" s="23">
        <f t="shared" si="85"/>
        <v>0</v>
      </c>
      <c r="DO97" s="23" t="str">
        <f t="shared" si="86"/>
        <v/>
      </c>
      <c r="DP97" s="23" t="str">
        <f t="shared" si="87"/>
        <v/>
      </c>
      <c r="DQ97" s="10">
        <v>0.2</v>
      </c>
      <c r="DR97" s="23">
        <f t="shared" si="88"/>
        <v>0</v>
      </c>
      <c r="DS97" s="23" t="str">
        <f t="shared" si="89"/>
        <v/>
      </c>
      <c r="DT97" s="23" t="str">
        <f t="shared" si="90"/>
        <v/>
      </c>
      <c r="DU97" s="7">
        <v>0.1</v>
      </c>
      <c r="DV97" s="6">
        <f t="shared" si="91"/>
        <v>0</v>
      </c>
      <c r="DW97" s="5">
        <f t="shared" si="103"/>
        <v>0</v>
      </c>
      <c r="DX97" s="5">
        <f t="shared" si="103"/>
        <v>0</v>
      </c>
      <c r="DY97" s="5">
        <f t="shared" si="103"/>
        <v>0</v>
      </c>
      <c r="DZ97" s="5">
        <f t="shared" si="103"/>
        <v>0</v>
      </c>
      <c r="EA97" s="5">
        <f t="shared" si="103"/>
        <v>0</v>
      </c>
      <c r="EB97" s="5">
        <f t="shared" si="103"/>
        <v>0</v>
      </c>
      <c r="EC97" s="5">
        <f t="shared" si="103"/>
        <v>0</v>
      </c>
      <c r="ED97" s="5">
        <f t="shared" si="103"/>
        <v>0</v>
      </c>
      <c r="EE97" s="5">
        <f t="shared" si="103"/>
        <v>0</v>
      </c>
      <c r="EF97" s="61">
        <f t="shared" si="103"/>
        <v>0</v>
      </c>
      <c r="EG97" s="61">
        <f t="shared" si="103"/>
        <v>0</v>
      </c>
      <c r="EH97" s="61">
        <f t="shared" si="103"/>
        <v>0</v>
      </c>
      <c r="EI97" s="61">
        <f t="shared" si="103"/>
        <v>0</v>
      </c>
      <c r="EJ97" s="61">
        <f t="shared" si="103"/>
        <v>0</v>
      </c>
      <c r="EK97" s="61">
        <f t="shared" si="103"/>
        <v>0</v>
      </c>
      <c r="EL97" s="61">
        <f t="shared" si="102"/>
        <v>0</v>
      </c>
      <c r="EM97" s="61">
        <f t="shared" si="102"/>
        <v>0</v>
      </c>
      <c r="EN97" s="61">
        <f t="shared" si="102"/>
        <v>0</v>
      </c>
      <c r="EO97" s="61">
        <f t="shared" si="102"/>
        <v>0</v>
      </c>
      <c r="EP97" s="61">
        <f t="shared" si="102"/>
        <v>0</v>
      </c>
      <c r="EQ97" s="61">
        <f t="shared" si="102"/>
        <v>0</v>
      </c>
      <c r="ER97" s="61">
        <f t="shared" si="102"/>
        <v>0</v>
      </c>
      <c r="ES97" s="61">
        <f t="shared" si="102"/>
        <v>0</v>
      </c>
      <c r="ET97" s="61">
        <f t="shared" si="102"/>
        <v>0</v>
      </c>
      <c r="EU97" s="61">
        <f t="shared" si="102"/>
        <v>0</v>
      </c>
      <c r="EV97" s="61">
        <f t="shared" si="102"/>
        <v>0</v>
      </c>
      <c r="EW97" s="61">
        <f t="shared" si="102"/>
        <v>0</v>
      </c>
      <c r="EX97" s="61">
        <f t="shared" si="102"/>
        <v>0</v>
      </c>
      <c r="EY97" s="61">
        <f t="shared" si="102"/>
        <v>0</v>
      </c>
      <c r="EZ97" s="61">
        <f t="shared" si="102"/>
        <v>0</v>
      </c>
      <c r="FA97" s="61">
        <f t="shared" si="108"/>
        <v>0</v>
      </c>
      <c r="FB97" s="61">
        <f t="shared" si="104"/>
        <v>0</v>
      </c>
      <c r="FC97" s="61">
        <f t="shared" si="104"/>
        <v>0</v>
      </c>
      <c r="FD97" s="61">
        <f t="shared" si="104"/>
        <v>0</v>
      </c>
      <c r="FE97" s="61">
        <f t="shared" si="104"/>
        <v>0</v>
      </c>
      <c r="FF97" s="61">
        <f t="shared" si="104"/>
        <v>0</v>
      </c>
      <c r="FG97" s="61">
        <f t="shared" si="104"/>
        <v>0</v>
      </c>
      <c r="FH97" s="61">
        <f t="shared" si="104"/>
        <v>0</v>
      </c>
      <c r="FI97" s="61">
        <f t="shared" si="104"/>
        <v>0</v>
      </c>
      <c r="FJ97" s="61">
        <f t="shared" si="101"/>
        <v>0</v>
      </c>
      <c r="FK97" s="61">
        <f t="shared" si="101"/>
        <v>0</v>
      </c>
      <c r="FL97" s="61">
        <f t="shared" si="101"/>
        <v>0</v>
      </c>
      <c r="FM97" s="61">
        <f t="shared" si="101"/>
        <v>0</v>
      </c>
      <c r="FN97" s="61">
        <f t="shared" si="101"/>
        <v>0</v>
      </c>
      <c r="FO97" s="61">
        <f t="shared" si="101"/>
        <v>0</v>
      </c>
      <c r="FP97" s="61">
        <f t="shared" si="53"/>
        <v>0</v>
      </c>
      <c r="FQ97" s="61">
        <f t="shared" si="53"/>
        <v>0</v>
      </c>
      <c r="FR97" s="61">
        <f t="shared" si="53"/>
        <v>0</v>
      </c>
      <c r="FS97" s="61">
        <f t="shared" si="53"/>
        <v>0</v>
      </c>
      <c r="FT97" s="4" t="str">
        <f t="shared" si="95"/>
        <v/>
      </c>
      <c r="FU97" s="4" t="str">
        <f t="shared" si="95"/>
        <v/>
      </c>
      <c r="FV97" s="4" t="str">
        <f t="shared" si="95"/>
        <v/>
      </c>
      <c r="FW97" s="4">
        <f t="shared" si="95"/>
        <v>0</v>
      </c>
      <c r="FX97" s="4" t="str">
        <f t="shared" si="95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4"/>
        <v/>
      </c>
      <c r="GI97" s="4" t="str">
        <f t="shared" si="64"/>
        <v/>
      </c>
      <c r="GJ97" s="4" t="str">
        <f t="shared" si="64"/>
        <v/>
      </c>
      <c r="GK97" s="4" t="str">
        <f t="shared" si="64"/>
        <v/>
      </c>
      <c r="GL97" s="4" t="str">
        <f t="shared" si="64"/>
        <v/>
      </c>
      <c r="GM97" s="4" t="str">
        <f t="shared" si="64"/>
        <v/>
      </c>
      <c r="GN97" s="4" t="str">
        <f t="shared" si="64"/>
        <v/>
      </c>
      <c r="GO97" s="4" t="str">
        <f t="shared" si="64"/>
        <v/>
      </c>
      <c r="GP97" s="4" t="str">
        <f t="shared" si="64"/>
        <v/>
      </c>
      <c r="GQ97" s="4" t="str">
        <f t="shared" si="64"/>
        <v/>
      </c>
      <c r="GR97" s="4" t="str">
        <f t="shared" si="64"/>
        <v/>
      </c>
      <c r="GS97" s="4" t="str">
        <f t="shared" si="64"/>
        <v/>
      </c>
      <c r="GT97" s="4" t="str">
        <f t="shared" si="64"/>
        <v/>
      </c>
      <c r="GU97" s="4" t="str">
        <f t="shared" si="64"/>
        <v/>
      </c>
      <c r="GV97" s="4" t="str">
        <f t="shared" si="64"/>
        <v/>
      </c>
      <c r="GW97" s="4" t="str">
        <f t="shared" si="64"/>
        <v/>
      </c>
      <c r="GX97" s="4" t="str">
        <f t="shared" si="106"/>
        <v/>
      </c>
      <c r="GY97" s="4" t="str">
        <f t="shared" si="106"/>
        <v/>
      </c>
      <c r="GZ97" s="4" t="str">
        <f t="shared" si="111"/>
        <v/>
      </c>
      <c r="HA97" s="4" t="str">
        <f t="shared" si="111"/>
        <v/>
      </c>
      <c r="HB97" s="4" t="str">
        <f t="shared" si="111"/>
        <v/>
      </c>
      <c r="HC97" s="4" t="str">
        <f t="shared" si="111"/>
        <v/>
      </c>
      <c r="HD97" s="4" t="str">
        <f t="shared" si="111"/>
        <v/>
      </c>
      <c r="HE97" s="4" t="str">
        <f t="shared" si="111"/>
        <v/>
      </c>
      <c r="HF97" s="4" t="str">
        <f t="shared" si="111"/>
        <v/>
      </c>
      <c r="HG97" s="4" t="str">
        <f t="shared" si="111"/>
        <v/>
      </c>
    </row>
    <row r="98" spans="1:215" s="1" customFormat="1" ht="15" hidden="1" customHeight="1">
      <c r="A98" s="35">
        <v>200088</v>
      </c>
      <c r="B98" s="95" t="s">
        <v>185</v>
      </c>
      <c r="C98" s="73" t="s">
        <v>126</v>
      </c>
      <c r="D98" s="5"/>
      <c r="E98" s="22">
        <v>5.0599999999999996</v>
      </c>
      <c r="F98" s="23">
        <f t="shared" si="97"/>
        <v>0</v>
      </c>
      <c r="G98" s="23"/>
      <c r="H98" s="23">
        <f t="shared" si="72"/>
        <v>0</v>
      </c>
      <c r="I98" s="23">
        <f t="shared" si="73"/>
        <v>0</v>
      </c>
      <c r="J98" s="23">
        <f t="shared" si="74"/>
        <v>0</v>
      </c>
      <c r="K98" s="23" t="str">
        <f t="shared" si="75"/>
        <v>0</v>
      </c>
      <c r="L98" s="23" t="str">
        <f t="shared" si="76"/>
        <v>0</v>
      </c>
      <c r="M98" s="10">
        <v>0.3</v>
      </c>
      <c r="N98" s="23">
        <f t="shared" si="77"/>
        <v>0</v>
      </c>
      <c r="O98" s="23">
        <f t="shared" si="78"/>
        <v>0.3</v>
      </c>
      <c r="P98" s="23" t="str">
        <f t="shared" si="79"/>
        <v/>
      </c>
      <c r="Q98" s="7">
        <v>0.1</v>
      </c>
      <c r="R98" s="6">
        <f t="shared" si="80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4"/>
        <v/>
      </c>
      <c r="BQ98" s="4" t="str">
        <f t="shared" si="94"/>
        <v/>
      </c>
      <c r="BR98" s="4" t="str">
        <f t="shared" si="94"/>
        <v/>
      </c>
      <c r="BS98" s="4">
        <f t="shared" si="94"/>
        <v>0</v>
      </c>
      <c r="BT98" s="4" t="str">
        <f t="shared" si="94"/>
        <v/>
      </c>
      <c r="BU98" s="4">
        <f t="shared" si="107"/>
        <v>0</v>
      </c>
      <c r="BV98" s="4" t="str">
        <f t="shared" si="107"/>
        <v/>
      </c>
      <c r="BW98" s="4">
        <f t="shared" si="107"/>
        <v>0</v>
      </c>
      <c r="BX98" s="4" t="str">
        <f t="shared" si="107"/>
        <v/>
      </c>
      <c r="BY98" s="4" t="str">
        <f t="shared" si="107"/>
        <v/>
      </c>
      <c r="BZ98" s="4" t="str">
        <f t="shared" si="107"/>
        <v/>
      </c>
      <c r="CA98" s="4" t="str">
        <f t="shared" si="107"/>
        <v/>
      </c>
      <c r="CB98" s="4" t="str">
        <f t="shared" si="107"/>
        <v/>
      </c>
      <c r="CC98" s="4" t="str">
        <f t="shared" si="107"/>
        <v/>
      </c>
      <c r="CD98" s="4" t="str">
        <f t="shared" si="63"/>
        <v/>
      </c>
      <c r="CE98" s="4" t="str">
        <f t="shared" si="63"/>
        <v/>
      </c>
      <c r="CF98" s="4" t="str">
        <f t="shared" si="63"/>
        <v/>
      </c>
      <c r="CG98" s="4" t="str">
        <f t="shared" si="63"/>
        <v/>
      </c>
      <c r="CH98" s="4" t="str">
        <f t="shared" si="63"/>
        <v/>
      </c>
      <c r="CI98" s="4" t="str">
        <f t="shared" si="63"/>
        <v/>
      </c>
      <c r="CJ98" s="4" t="str">
        <f t="shared" si="63"/>
        <v/>
      </c>
      <c r="CK98" s="4" t="str">
        <f t="shared" si="63"/>
        <v/>
      </c>
      <c r="CL98" s="4" t="str">
        <f t="shared" si="63"/>
        <v/>
      </c>
      <c r="CM98" s="4" t="str">
        <f t="shared" si="63"/>
        <v/>
      </c>
      <c r="CN98" s="4" t="str">
        <f t="shared" si="63"/>
        <v/>
      </c>
      <c r="CO98" s="4" t="str">
        <f t="shared" si="63"/>
        <v/>
      </c>
      <c r="CP98" s="4" t="str">
        <f t="shared" si="63"/>
        <v/>
      </c>
      <c r="CQ98" s="4" t="str">
        <f t="shared" si="63"/>
        <v/>
      </c>
      <c r="CR98" s="4" t="str">
        <f t="shared" si="63"/>
        <v/>
      </c>
      <c r="CS98" s="4" t="str">
        <f t="shared" si="63"/>
        <v/>
      </c>
      <c r="CT98" s="4" t="str">
        <f t="shared" si="105"/>
        <v/>
      </c>
      <c r="CU98" s="4" t="str">
        <f t="shared" si="105"/>
        <v/>
      </c>
      <c r="CV98" s="4" t="str">
        <f t="shared" si="110"/>
        <v/>
      </c>
      <c r="CW98" s="4" t="str">
        <f t="shared" si="110"/>
        <v/>
      </c>
      <c r="CX98" s="4" t="str">
        <f t="shared" si="110"/>
        <v/>
      </c>
      <c r="CY98" s="4" t="str">
        <f t="shared" si="110"/>
        <v/>
      </c>
      <c r="CZ98" s="4" t="str">
        <f t="shared" si="110"/>
        <v/>
      </c>
      <c r="DA98" s="4" t="str">
        <f t="shared" si="110"/>
        <v/>
      </c>
      <c r="DB98" s="4" t="str">
        <f t="shared" si="110"/>
        <v/>
      </c>
      <c r="DC98" s="4" t="str">
        <f t="shared" si="110"/>
        <v/>
      </c>
      <c r="DE98" s="35">
        <v>200088</v>
      </c>
      <c r="DF98" s="95" t="s">
        <v>185</v>
      </c>
      <c r="DG98" s="73" t="s">
        <v>126</v>
      </c>
      <c r="DH98" s="5">
        <f t="shared" si="81"/>
        <v>0</v>
      </c>
      <c r="DI98" s="24">
        <v>5.0599999999999996</v>
      </c>
      <c r="DJ98" s="23">
        <f t="shared" si="98"/>
        <v>0</v>
      </c>
      <c r="DK98" s="23">
        <f t="shared" si="82"/>
        <v>0</v>
      </c>
      <c r="DL98" s="23">
        <f t="shared" si="83"/>
        <v>0</v>
      </c>
      <c r="DM98" s="23">
        <f t="shared" si="84"/>
        <v>0</v>
      </c>
      <c r="DN98" s="23">
        <f t="shared" si="85"/>
        <v>0</v>
      </c>
      <c r="DO98" s="23" t="str">
        <f t="shared" si="86"/>
        <v/>
      </c>
      <c r="DP98" s="23" t="str">
        <f t="shared" si="87"/>
        <v/>
      </c>
      <c r="DQ98" s="10">
        <v>0.3</v>
      </c>
      <c r="DR98" s="23">
        <f t="shared" si="88"/>
        <v>0</v>
      </c>
      <c r="DS98" s="23" t="str">
        <f t="shared" si="89"/>
        <v/>
      </c>
      <c r="DT98" s="23" t="str">
        <f t="shared" si="90"/>
        <v/>
      </c>
      <c r="DU98" s="7">
        <v>0.1</v>
      </c>
      <c r="DV98" s="6">
        <f t="shared" si="91"/>
        <v>0</v>
      </c>
      <c r="DW98" s="5">
        <f t="shared" si="103"/>
        <v>0</v>
      </c>
      <c r="DX98" s="5">
        <f t="shared" si="103"/>
        <v>0</v>
      </c>
      <c r="DY98" s="5">
        <f t="shared" si="103"/>
        <v>0</v>
      </c>
      <c r="DZ98" s="5">
        <f t="shared" si="103"/>
        <v>0</v>
      </c>
      <c r="EA98" s="5">
        <f t="shared" si="103"/>
        <v>0</v>
      </c>
      <c r="EB98" s="5">
        <f t="shared" si="103"/>
        <v>0</v>
      </c>
      <c r="EC98" s="5">
        <f t="shared" si="103"/>
        <v>0</v>
      </c>
      <c r="ED98" s="5">
        <f t="shared" si="103"/>
        <v>0</v>
      </c>
      <c r="EE98" s="5">
        <f t="shared" si="103"/>
        <v>0</v>
      </c>
      <c r="EF98" s="61">
        <f t="shared" si="103"/>
        <v>0</v>
      </c>
      <c r="EG98" s="61">
        <f t="shared" si="103"/>
        <v>0</v>
      </c>
      <c r="EH98" s="61">
        <f t="shared" si="103"/>
        <v>0</v>
      </c>
      <c r="EI98" s="61">
        <f t="shared" si="103"/>
        <v>0</v>
      </c>
      <c r="EJ98" s="61">
        <f t="shared" si="103"/>
        <v>0</v>
      </c>
      <c r="EK98" s="61">
        <f t="shared" si="103"/>
        <v>0</v>
      </c>
      <c r="EL98" s="61">
        <f t="shared" si="102"/>
        <v>0</v>
      </c>
      <c r="EM98" s="61">
        <f t="shared" si="102"/>
        <v>0</v>
      </c>
      <c r="EN98" s="61">
        <f t="shared" si="102"/>
        <v>0</v>
      </c>
      <c r="EO98" s="61">
        <f t="shared" si="102"/>
        <v>0</v>
      </c>
      <c r="EP98" s="61">
        <f t="shared" si="102"/>
        <v>0</v>
      </c>
      <c r="EQ98" s="61">
        <f t="shared" si="102"/>
        <v>0</v>
      </c>
      <c r="ER98" s="61">
        <f t="shared" si="102"/>
        <v>0</v>
      </c>
      <c r="ES98" s="61">
        <f t="shared" si="102"/>
        <v>0</v>
      </c>
      <c r="ET98" s="61">
        <f t="shared" si="102"/>
        <v>0</v>
      </c>
      <c r="EU98" s="61">
        <f t="shared" si="102"/>
        <v>0</v>
      </c>
      <c r="EV98" s="61">
        <f t="shared" si="102"/>
        <v>0</v>
      </c>
      <c r="EW98" s="61">
        <f t="shared" si="102"/>
        <v>0</v>
      </c>
      <c r="EX98" s="61">
        <f t="shared" si="102"/>
        <v>0</v>
      </c>
      <c r="EY98" s="61">
        <f t="shared" si="102"/>
        <v>0</v>
      </c>
      <c r="EZ98" s="61">
        <f t="shared" si="102"/>
        <v>0</v>
      </c>
      <c r="FA98" s="61">
        <f t="shared" si="108"/>
        <v>0</v>
      </c>
      <c r="FB98" s="61">
        <f t="shared" si="104"/>
        <v>0</v>
      </c>
      <c r="FC98" s="61">
        <f t="shared" si="104"/>
        <v>0</v>
      </c>
      <c r="FD98" s="61">
        <f t="shared" si="104"/>
        <v>0</v>
      </c>
      <c r="FE98" s="61">
        <f t="shared" si="104"/>
        <v>0</v>
      </c>
      <c r="FF98" s="61">
        <f t="shared" si="104"/>
        <v>0</v>
      </c>
      <c r="FG98" s="61">
        <f t="shared" si="104"/>
        <v>0</v>
      </c>
      <c r="FH98" s="61">
        <f t="shared" si="104"/>
        <v>0</v>
      </c>
      <c r="FI98" s="61">
        <f t="shared" si="104"/>
        <v>0</v>
      </c>
      <c r="FJ98" s="61">
        <f t="shared" si="101"/>
        <v>0</v>
      </c>
      <c r="FK98" s="61">
        <f t="shared" si="101"/>
        <v>0</v>
      </c>
      <c r="FL98" s="61">
        <f t="shared" si="101"/>
        <v>0</v>
      </c>
      <c r="FM98" s="61">
        <f t="shared" si="101"/>
        <v>0</v>
      </c>
      <c r="FN98" s="61">
        <f t="shared" si="101"/>
        <v>0</v>
      </c>
      <c r="FO98" s="61">
        <f t="shared" si="101"/>
        <v>0</v>
      </c>
      <c r="FP98" s="61">
        <f t="shared" si="53"/>
        <v>0</v>
      </c>
      <c r="FQ98" s="61">
        <f t="shared" si="53"/>
        <v>0</v>
      </c>
      <c r="FR98" s="61">
        <f t="shared" si="53"/>
        <v>0</v>
      </c>
      <c r="FS98" s="61">
        <f t="shared" si="53"/>
        <v>0</v>
      </c>
      <c r="FT98" s="4" t="str">
        <f t="shared" si="95"/>
        <v/>
      </c>
      <c r="FU98" s="4" t="str">
        <f t="shared" si="95"/>
        <v/>
      </c>
      <c r="FV98" s="4" t="str">
        <f t="shared" si="95"/>
        <v/>
      </c>
      <c r="FW98" s="4">
        <f t="shared" si="95"/>
        <v>0</v>
      </c>
      <c r="FX98" s="4" t="str">
        <f t="shared" si="95"/>
        <v/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 t="str">
        <f t="shared" si="109"/>
        <v/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4"/>
        <v/>
      </c>
      <c r="GI98" s="4" t="str">
        <f t="shared" si="64"/>
        <v/>
      </c>
      <c r="GJ98" s="4" t="str">
        <f t="shared" si="64"/>
        <v/>
      </c>
      <c r="GK98" s="4" t="str">
        <f t="shared" si="64"/>
        <v/>
      </c>
      <c r="GL98" s="4" t="str">
        <f t="shared" si="64"/>
        <v/>
      </c>
      <c r="GM98" s="4" t="str">
        <f t="shared" si="64"/>
        <v/>
      </c>
      <c r="GN98" s="4" t="str">
        <f t="shared" si="64"/>
        <v/>
      </c>
      <c r="GO98" s="4" t="str">
        <f t="shared" si="64"/>
        <v/>
      </c>
      <c r="GP98" s="4" t="str">
        <f t="shared" si="64"/>
        <v/>
      </c>
      <c r="GQ98" s="4" t="str">
        <f t="shared" si="64"/>
        <v/>
      </c>
      <c r="GR98" s="4" t="str">
        <f t="shared" si="64"/>
        <v/>
      </c>
      <c r="GS98" s="4" t="str">
        <f t="shared" si="64"/>
        <v/>
      </c>
      <c r="GT98" s="4" t="str">
        <f t="shared" si="64"/>
        <v/>
      </c>
      <c r="GU98" s="4" t="str">
        <f t="shared" si="64"/>
        <v/>
      </c>
      <c r="GV98" s="4" t="str">
        <f t="shared" si="64"/>
        <v/>
      </c>
      <c r="GW98" s="4" t="str">
        <f t="shared" si="64"/>
        <v/>
      </c>
      <c r="GX98" s="4" t="str">
        <f t="shared" si="106"/>
        <v/>
      </c>
      <c r="GY98" s="4" t="str">
        <f t="shared" si="106"/>
        <v/>
      </c>
      <c r="GZ98" s="4" t="str">
        <f t="shared" si="111"/>
        <v/>
      </c>
      <c r="HA98" s="4" t="str">
        <f t="shared" si="111"/>
        <v/>
      </c>
      <c r="HB98" s="4" t="str">
        <f t="shared" si="111"/>
        <v/>
      </c>
      <c r="HC98" s="4" t="str">
        <f t="shared" si="111"/>
        <v/>
      </c>
      <c r="HD98" s="4" t="str">
        <f t="shared" si="111"/>
        <v/>
      </c>
      <c r="HE98" s="4" t="str">
        <f t="shared" si="111"/>
        <v/>
      </c>
      <c r="HF98" s="4" t="str">
        <f t="shared" si="111"/>
        <v/>
      </c>
      <c r="HG98" s="4" t="str">
        <f t="shared" si="111"/>
        <v/>
      </c>
    </row>
    <row r="99" spans="1:215" s="1" customFormat="1" ht="15" hidden="1" customHeight="1">
      <c r="A99" s="35">
        <v>200089</v>
      </c>
      <c r="B99" s="97"/>
      <c r="C99" s="28" t="s">
        <v>113</v>
      </c>
      <c r="D99" s="5"/>
      <c r="E99" s="22">
        <v>5.0599999999999996</v>
      </c>
      <c r="F99" s="23">
        <f t="shared" si="97"/>
        <v>0</v>
      </c>
      <c r="G99" s="23"/>
      <c r="H99" s="23">
        <f t="shared" si="72"/>
        <v>0</v>
      </c>
      <c r="I99" s="23">
        <f t="shared" si="73"/>
        <v>0</v>
      </c>
      <c r="J99" s="23">
        <f t="shared" si="74"/>
        <v>0</v>
      </c>
      <c r="K99" s="23" t="str">
        <f t="shared" si="75"/>
        <v>0</v>
      </c>
      <c r="L99" s="23" t="str">
        <f t="shared" si="76"/>
        <v>0</v>
      </c>
      <c r="M99" s="10">
        <v>0.3</v>
      </c>
      <c r="N99" s="23">
        <f t="shared" si="77"/>
        <v>0</v>
      </c>
      <c r="O99" s="23">
        <f t="shared" si="78"/>
        <v>0.3</v>
      </c>
      <c r="P99" s="23" t="str">
        <f t="shared" si="79"/>
        <v/>
      </c>
      <c r="Q99" s="7">
        <v>0.1</v>
      </c>
      <c r="R99" s="6">
        <f t="shared" si="80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4"/>
        <v/>
      </c>
      <c r="BQ99" s="4" t="str">
        <f t="shared" si="94"/>
        <v/>
      </c>
      <c r="BR99" s="4" t="str">
        <f t="shared" si="94"/>
        <v/>
      </c>
      <c r="BS99" s="4">
        <f t="shared" si="94"/>
        <v>0</v>
      </c>
      <c r="BT99" s="4" t="str">
        <f t="shared" si="94"/>
        <v/>
      </c>
      <c r="BU99" s="4">
        <f t="shared" si="107"/>
        <v>0</v>
      </c>
      <c r="BV99" s="4" t="str">
        <f t="shared" si="107"/>
        <v/>
      </c>
      <c r="BW99" s="4">
        <f t="shared" si="107"/>
        <v>0</v>
      </c>
      <c r="BX99" s="4" t="str">
        <f t="shared" si="107"/>
        <v/>
      </c>
      <c r="BY99" s="4" t="str">
        <f t="shared" si="107"/>
        <v/>
      </c>
      <c r="BZ99" s="4" t="str">
        <f t="shared" si="107"/>
        <v/>
      </c>
      <c r="CA99" s="4" t="str">
        <f t="shared" si="107"/>
        <v/>
      </c>
      <c r="CB99" s="4" t="str">
        <f t="shared" si="107"/>
        <v/>
      </c>
      <c r="CC99" s="4" t="str">
        <f t="shared" si="107"/>
        <v/>
      </c>
      <c r="CD99" s="4" t="str">
        <f t="shared" si="63"/>
        <v/>
      </c>
      <c r="CE99" s="4" t="str">
        <f t="shared" si="63"/>
        <v/>
      </c>
      <c r="CF99" s="4" t="str">
        <f t="shared" si="63"/>
        <v/>
      </c>
      <c r="CG99" s="4" t="str">
        <f t="shared" si="63"/>
        <v/>
      </c>
      <c r="CH99" s="4" t="str">
        <f t="shared" si="63"/>
        <v/>
      </c>
      <c r="CI99" s="4" t="str">
        <f t="shared" si="63"/>
        <v/>
      </c>
      <c r="CJ99" s="4" t="str">
        <f t="shared" si="63"/>
        <v/>
      </c>
      <c r="CK99" s="4" t="str">
        <f t="shared" si="63"/>
        <v/>
      </c>
      <c r="CL99" s="4" t="str">
        <f t="shared" si="63"/>
        <v/>
      </c>
      <c r="CM99" s="4" t="str">
        <f t="shared" si="63"/>
        <v/>
      </c>
      <c r="CN99" s="4" t="str">
        <f t="shared" si="63"/>
        <v/>
      </c>
      <c r="CO99" s="4" t="str">
        <f t="shared" si="63"/>
        <v/>
      </c>
      <c r="CP99" s="4" t="str">
        <f t="shared" si="63"/>
        <v/>
      </c>
      <c r="CQ99" s="4" t="str">
        <f t="shared" si="63"/>
        <v/>
      </c>
      <c r="CR99" s="4" t="str">
        <f t="shared" si="63"/>
        <v/>
      </c>
      <c r="CS99" s="4" t="str">
        <f t="shared" si="63"/>
        <v/>
      </c>
      <c r="CT99" s="4" t="str">
        <f t="shared" si="105"/>
        <v/>
      </c>
      <c r="CU99" s="4" t="str">
        <f t="shared" si="105"/>
        <v/>
      </c>
      <c r="CV99" s="4" t="str">
        <f t="shared" si="110"/>
        <v/>
      </c>
      <c r="CW99" s="4" t="str">
        <f t="shared" si="110"/>
        <v/>
      </c>
      <c r="CX99" s="4" t="str">
        <f t="shared" si="110"/>
        <v/>
      </c>
      <c r="CY99" s="4" t="str">
        <f t="shared" si="110"/>
        <v/>
      </c>
      <c r="CZ99" s="4" t="str">
        <f t="shared" si="110"/>
        <v/>
      </c>
      <c r="DA99" s="4" t="str">
        <f t="shared" si="110"/>
        <v/>
      </c>
      <c r="DB99" s="4" t="str">
        <f t="shared" si="110"/>
        <v/>
      </c>
      <c r="DC99" s="4" t="str">
        <f t="shared" si="110"/>
        <v/>
      </c>
      <c r="DE99" s="35">
        <v>200089</v>
      </c>
      <c r="DF99" s="97"/>
      <c r="DG99" s="28" t="s">
        <v>113</v>
      </c>
      <c r="DH99" s="5">
        <f t="shared" si="81"/>
        <v>0</v>
      </c>
      <c r="DI99" s="24">
        <v>5.0599999999999996</v>
      </c>
      <c r="DJ99" s="23">
        <f t="shared" si="98"/>
        <v>0</v>
      </c>
      <c r="DK99" s="23">
        <f t="shared" si="82"/>
        <v>0</v>
      </c>
      <c r="DL99" s="23">
        <f t="shared" si="83"/>
        <v>0</v>
      </c>
      <c r="DM99" s="23">
        <f t="shared" si="84"/>
        <v>0</v>
      </c>
      <c r="DN99" s="23">
        <f t="shared" si="85"/>
        <v>0</v>
      </c>
      <c r="DO99" s="23" t="str">
        <f t="shared" si="86"/>
        <v/>
      </c>
      <c r="DP99" s="23" t="str">
        <f t="shared" si="87"/>
        <v/>
      </c>
      <c r="DQ99" s="10">
        <v>0.3</v>
      </c>
      <c r="DR99" s="23">
        <f t="shared" si="88"/>
        <v>0</v>
      </c>
      <c r="DS99" s="23" t="str">
        <f t="shared" si="89"/>
        <v/>
      </c>
      <c r="DT99" s="23" t="str">
        <f t="shared" si="90"/>
        <v/>
      </c>
      <c r="DU99" s="7">
        <v>0.1</v>
      </c>
      <c r="DV99" s="6">
        <f t="shared" si="91"/>
        <v>0</v>
      </c>
      <c r="DW99" s="5">
        <f t="shared" si="103"/>
        <v>0</v>
      </c>
      <c r="DX99" s="5">
        <f t="shared" si="103"/>
        <v>0</v>
      </c>
      <c r="DY99" s="5">
        <f t="shared" si="103"/>
        <v>0</v>
      </c>
      <c r="DZ99" s="5">
        <f t="shared" si="103"/>
        <v>0</v>
      </c>
      <c r="EA99" s="5">
        <f t="shared" si="103"/>
        <v>0</v>
      </c>
      <c r="EB99" s="5">
        <f t="shared" si="103"/>
        <v>0</v>
      </c>
      <c r="EC99" s="5">
        <f t="shared" si="103"/>
        <v>0</v>
      </c>
      <c r="ED99" s="5">
        <f t="shared" si="103"/>
        <v>0</v>
      </c>
      <c r="EE99" s="5">
        <f t="shared" si="103"/>
        <v>0</v>
      </c>
      <c r="EF99" s="61">
        <f t="shared" si="103"/>
        <v>0</v>
      </c>
      <c r="EG99" s="61">
        <f t="shared" si="103"/>
        <v>0</v>
      </c>
      <c r="EH99" s="61">
        <f t="shared" si="103"/>
        <v>0</v>
      </c>
      <c r="EI99" s="61">
        <f t="shared" si="103"/>
        <v>0</v>
      </c>
      <c r="EJ99" s="61">
        <f t="shared" si="103"/>
        <v>0</v>
      </c>
      <c r="EK99" s="61">
        <f t="shared" si="103"/>
        <v>0</v>
      </c>
      <c r="EL99" s="61">
        <f t="shared" si="102"/>
        <v>0</v>
      </c>
      <c r="EM99" s="61">
        <f t="shared" si="102"/>
        <v>0</v>
      </c>
      <c r="EN99" s="61">
        <f t="shared" si="102"/>
        <v>0</v>
      </c>
      <c r="EO99" s="61">
        <f t="shared" si="102"/>
        <v>0</v>
      </c>
      <c r="EP99" s="61">
        <f t="shared" si="102"/>
        <v>0</v>
      </c>
      <c r="EQ99" s="61">
        <f t="shared" si="102"/>
        <v>0</v>
      </c>
      <c r="ER99" s="61">
        <f t="shared" si="102"/>
        <v>0</v>
      </c>
      <c r="ES99" s="61">
        <f t="shared" si="102"/>
        <v>0</v>
      </c>
      <c r="ET99" s="61">
        <f t="shared" si="102"/>
        <v>0</v>
      </c>
      <c r="EU99" s="61">
        <f t="shared" si="102"/>
        <v>0</v>
      </c>
      <c r="EV99" s="61">
        <f t="shared" si="102"/>
        <v>0</v>
      </c>
      <c r="EW99" s="61">
        <f t="shared" si="102"/>
        <v>0</v>
      </c>
      <c r="EX99" s="61">
        <f t="shared" si="102"/>
        <v>0</v>
      </c>
      <c r="EY99" s="61">
        <f t="shared" si="102"/>
        <v>0</v>
      </c>
      <c r="EZ99" s="61">
        <f t="shared" si="102"/>
        <v>0</v>
      </c>
      <c r="FA99" s="61">
        <f t="shared" si="108"/>
        <v>0</v>
      </c>
      <c r="FB99" s="61">
        <f t="shared" si="104"/>
        <v>0</v>
      </c>
      <c r="FC99" s="61">
        <f t="shared" si="104"/>
        <v>0</v>
      </c>
      <c r="FD99" s="61">
        <f t="shared" si="104"/>
        <v>0</v>
      </c>
      <c r="FE99" s="61">
        <f t="shared" si="104"/>
        <v>0</v>
      </c>
      <c r="FF99" s="61">
        <f t="shared" si="104"/>
        <v>0</v>
      </c>
      <c r="FG99" s="61">
        <f t="shared" si="104"/>
        <v>0</v>
      </c>
      <c r="FH99" s="61">
        <f t="shared" si="104"/>
        <v>0</v>
      </c>
      <c r="FI99" s="61">
        <f t="shared" si="104"/>
        <v>0</v>
      </c>
      <c r="FJ99" s="61">
        <f t="shared" si="101"/>
        <v>0</v>
      </c>
      <c r="FK99" s="61">
        <f t="shared" si="101"/>
        <v>0</v>
      </c>
      <c r="FL99" s="61">
        <f t="shared" si="101"/>
        <v>0</v>
      </c>
      <c r="FM99" s="61">
        <f t="shared" si="101"/>
        <v>0</v>
      </c>
      <c r="FN99" s="61">
        <f t="shared" si="101"/>
        <v>0</v>
      </c>
      <c r="FO99" s="61">
        <f t="shared" si="101"/>
        <v>0</v>
      </c>
      <c r="FP99" s="61">
        <f t="shared" si="53"/>
        <v>0</v>
      </c>
      <c r="FQ99" s="61">
        <f t="shared" si="53"/>
        <v>0</v>
      </c>
      <c r="FR99" s="61">
        <f t="shared" si="53"/>
        <v>0</v>
      </c>
      <c r="FS99" s="61">
        <f t="shared" si="53"/>
        <v>0</v>
      </c>
      <c r="FT99" s="4" t="str">
        <f t="shared" si="95"/>
        <v/>
      </c>
      <c r="FU99" s="4" t="str">
        <f t="shared" si="95"/>
        <v/>
      </c>
      <c r="FV99" s="4" t="str">
        <f t="shared" si="95"/>
        <v/>
      </c>
      <c r="FW99" s="4">
        <f t="shared" si="95"/>
        <v>0</v>
      </c>
      <c r="FX99" s="4" t="str">
        <f t="shared" si="95"/>
        <v/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 t="str">
        <f t="shared" si="109"/>
        <v/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4"/>
        <v/>
      </c>
      <c r="GI99" s="4" t="str">
        <f t="shared" si="64"/>
        <v/>
      </c>
      <c r="GJ99" s="4" t="str">
        <f t="shared" si="64"/>
        <v/>
      </c>
      <c r="GK99" s="4" t="str">
        <f t="shared" si="64"/>
        <v/>
      </c>
      <c r="GL99" s="4" t="str">
        <f t="shared" si="64"/>
        <v/>
      </c>
      <c r="GM99" s="4" t="str">
        <f t="shared" si="64"/>
        <v/>
      </c>
      <c r="GN99" s="4" t="str">
        <f t="shared" si="64"/>
        <v/>
      </c>
      <c r="GO99" s="4" t="str">
        <f t="shared" si="64"/>
        <v/>
      </c>
      <c r="GP99" s="4" t="str">
        <f t="shared" si="64"/>
        <v/>
      </c>
      <c r="GQ99" s="4" t="str">
        <f t="shared" si="64"/>
        <v/>
      </c>
      <c r="GR99" s="4" t="str">
        <f t="shared" si="64"/>
        <v/>
      </c>
      <c r="GS99" s="4" t="str">
        <f t="shared" si="64"/>
        <v/>
      </c>
      <c r="GT99" s="4" t="str">
        <f t="shared" si="64"/>
        <v/>
      </c>
      <c r="GU99" s="4" t="str">
        <f t="shared" si="64"/>
        <v/>
      </c>
      <c r="GV99" s="4" t="str">
        <f t="shared" si="64"/>
        <v/>
      </c>
      <c r="GW99" s="4" t="str">
        <f t="shared" si="64"/>
        <v/>
      </c>
      <c r="GX99" s="4" t="str">
        <f t="shared" si="106"/>
        <v/>
      </c>
      <c r="GY99" s="4" t="str">
        <f t="shared" si="106"/>
        <v/>
      </c>
      <c r="GZ99" s="4" t="str">
        <f t="shared" si="111"/>
        <v/>
      </c>
      <c r="HA99" s="4" t="str">
        <f t="shared" si="111"/>
        <v/>
      </c>
      <c r="HB99" s="4" t="str">
        <f t="shared" si="111"/>
        <v/>
      </c>
      <c r="HC99" s="4" t="str">
        <f t="shared" si="111"/>
        <v/>
      </c>
      <c r="HD99" s="4" t="str">
        <f t="shared" si="111"/>
        <v/>
      </c>
      <c r="HE99" s="4" t="str">
        <f t="shared" si="111"/>
        <v/>
      </c>
      <c r="HF99" s="4" t="str">
        <f t="shared" si="111"/>
        <v/>
      </c>
      <c r="HG99" s="4" t="str">
        <f t="shared" si="111"/>
        <v/>
      </c>
    </row>
    <row r="100" spans="1:215" s="1" customFormat="1" ht="15" customHeight="1">
      <c r="A100" s="35">
        <v>200164</v>
      </c>
      <c r="B100" s="95" t="s">
        <v>186</v>
      </c>
      <c r="C100" s="28" t="s">
        <v>122</v>
      </c>
      <c r="D100" s="5">
        <v>79</v>
      </c>
      <c r="E100" s="22">
        <v>5.07</v>
      </c>
      <c r="F100" s="23">
        <f t="shared" si="97"/>
        <v>400.53000000000003</v>
      </c>
      <c r="G100" s="23"/>
      <c r="H100" s="23">
        <f t="shared" si="72"/>
        <v>0</v>
      </c>
      <c r="I100" s="23">
        <f t="shared" si="73"/>
        <v>0</v>
      </c>
      <c r="J100" s="23">
        <f t="shared" si="74"/>
        <v>400.53000000000003</v>
      </c>
      <c r="K100" s="23">
        <f t="shared" si="75"/>
        <v>0</v>
      </c>
      <c r="L100" s="23" t="str">
        <f t="shared" si="76"/>
        <v>0</v>
      </c>
      <c r="M100" s="10">
        <v>0.3</v>
      </c>
      <c r="N100" s="23">
        <f t="shared" si="77"/>
        <v>1.2015900000000002</v>
      </c>
      <c r="O100" s="23">
        <f t="shared" si="78"/>
        <v>0.3</v>
      </c>
      <c r="P100" s="23">
        <f t="shared" si="79"/>
        <v>0</v>
      </c>
      <c r="Q100" s="7">
        <v>0.1</v>
      </c>
      <c r="R100" s="6">
        <f t="shared" si="80"/>
        <v>4.0053000000000005E-2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>
        <f t="shared" si="94"/>
        <v>0</v>
      </c>
      <c r="BQ100" s="4" t="str">
        <f t="shared" si="94"/>
        <v/>
      </c>
      <c r="BR100" s="4" t="str">
        <f t="shared" si="94"/>
        <v/>
      </c>
      <c r="BS100" s="4">
        <f t="shared" si="94"/>
        <v>0</v>
      </c>
      <c r="BT100" s="4">
        <f t="shared" si="94"/>
        <v>0</v>
      </c>
      <c r="BU100" s="4">
        <f t="shared" si="107"/>
        <v>0</v>
      </c>
      <c r="BV100" s="4" t="str">
        <f t="shared" si="107"/>
        <v/>
      </c>
      <c r="BW100" s="4">
        <f t="shared" si="107"/>
        <v>0</v>
      </c>
      <c r="BX100" s="4">
        <f t="shared" si="107"/>
        <v>0</v>
      </c>
      <c r="BY100" s="4" t="str">
        <f t="shared" si="107"/>
        <v/>
      </c>
      <c r="BZ100" s="4" t="str">
        <f t="shared" si="107"/>
        <v/>
      </c>
      <c r="CA100" s="4" t="str">
        <f t="shared" si="107"/>
        <v/>
      </c>
      <c r="CB100" s="4" t="str">
        <f t="shared" si="107"/>
        <v/>
      </c>
      <c r="CC100" s="4" t="str">
        <f t="shared" si="107"/>
        <v/>
      </c>
      <c r="CD100" s="4" t="str">
        <f t="shared" si="63"/>
        <v/>
      </c>
      <c r="CE100" s="4" t="str">
        <f t="shared" si="63"/>
        <v/>
      </c>
      <c r="CF100" s="4" t="str">
        <f t="shared" si="63"/>
        <v/>
      </c>
      <c r="CG100" s="4" t="str">
        <f t="shared" si="63"/>
        <v/>
      </c>
      <c r="CH100" s="4" t="str">
        <f t="shared" si="63"/>
        <v/>
      </c>
      <c r="CI100" s="4" t="str">
        <f t="shared" si="63"/>
        <v/>
      </c>
      <c r="CJ100" s="4" t="str">
        <f t="shared" si="63"/>
        <v/>
      </c>
      <c r="CK100" s="4" t="str">
        <f t="shared" si="63"/>
        <v/>
      </c>
      <c r="CL100" s="4" t="str">
        <f t="shared" si="63"/>
        <v/>
      </c>
      <c r="CM100" s="4" t="str">
        <f t="shared" si="63"/>
        <v/>
      </c>
      <c r="CN100" s="4" t="str">
        <f t="shared" si="63"/>
        <v/>
      </c>
      <c r="CO100" s="4" t="str">
        <f t="shared" si="63"/>
        <v/>
      </c>
      <c r="CP100" s="4" t="str">
        <f t="shared" si="63"/>
        <v/>
      </c>
      <c r="CQ100" s="4" t="str">
        <f t="shared" si="63"/>
        <v/>
      </c>
      <c r="CR100" s="4" t="str">
        <f t="shared" si="63"/>
        <v/>
      </c>
      <c r="CS100" s="4" t="str">
        <f t="shared" si="63"/>
        <v/>
      </c>
      <c r="CT100" s="4" t="str">
        <f t="shared" si="105"/>
        <v/>
      </c>
      <c r="CU100" s="4" t="str">
        <f t="shared" si="105"/>
        <v/>
      </c>
      <c r="CV100" s="4" t="str">
        <f t="shared" si="110"/>
        <v/>
      </c>
      <c r="CW100" s="4" t="str">
        <f t="shared" si="110"/>
        <v/>
      </c>
      <c r="CX100" s="4" t="str">
        <f t="shared" si="110"/>
        <v/>
      </c>
      <c r="CY100" s="4" t="str">
        <f t="shared" si="110"/>
        <v/>
      </c>
      <c r="CZ100" s="4" t="str">
        <f t="shared" si="110"/>
        <v/>
      </c>
      <c r="DA100" s="4" t="str">
        <f t="shared" si="110"/>
        <v/>
      </c>
      <c r="DB100" s="4" t="str">
        <f t="shared" si="110"/>
        <v/>
      </c>
      <c r="DC100" s="4" t="str">
        <f t="shared" si="110"/>
        <v/>
      </c>
      <c r="DE100" s="35">
        <v>200164</v>
      </c>
      <c r="DF100" s="95" t="s">
        <v>186</v>
      </c>
      <c r="DG100" s="28" t="s">
        <v>122</v>
      </c>
      <c r="DH100" s="5">
        <f t="shared" si="81"/>
        <v>158</v>
      </c>
      <c r="DI100" s="24">
        <v>5.07</v>
      </c>
      <c r="DJ100" s="23">
        <f t="shared" si="98"/>
        <v>801.06000000000006</v>
      </c>
      <c r="DK100" s="23">
        <f t="shared" si="82"/>
        <v>0</v>
      </c>
      <c r="DL100" s="23">
        <f t="shared" si="83"/>
        <v>0</v>
      </c>
      <c r="DM100" s="23">
        <f t="shared" si="84"/>
        <v>0</v>
      </c>
      <c r="DN100" s="23">
        <f t="shared" si="85"/>
        <v>801.06000000000006</v>
      </c>
      <c r="DO100" s="23">
        <f t="shared" si="86"/>
        <v>0</v>
      </c>
      <c r="DP100" s="23" t="str">
        <f t="shared" si="87"/>
        <v/>
      </c>
      <c r="DQ100" s="10">
        <v>0.3</v>
      </c>
      <c r="DR100" s="23">
        <f t="shared" si="88"/>
        <v>2.4031800000000003</v>
      </c>
      <c r="DS100" s="23" t="str">
        <f t="shared" si="89"/>
        <v/>
      </c>
      <c r="DT100" s="23">
        <f t="shared" si="90"/>
        <v>0</v>
      </c>
      <c r="DU100" s="7">
        <v>0.1</v>
      </c>
      <c r="DV100" s="6">
        <f t="shared" si="91"/>
        <v>8.0106000000000011E-2</v>
      </c>
      <c r="DW100" s="5">
        <f t="shared" si="103"/>
        <v>0</v>
      </c>
      <c r="DX100" s="5">
        <f t="shared" si="103"/>
        <v>0</v>
      </c>
      <c r="DY100" s="5">
        <f t="shared" si="103"/>
        <v>0</v>
      </c>
      <c r="DZ100" s="5">
        <f t="shared" si="103"/>
        <v>0</v>
      </c>
      <c r="EA100" s="5">
        <f t="shared" si="103"/>
        <v>0</v>
      </c>
      <c r="EB100" s="5">
        <f t="shared" si="103"/>
        <v>0</v>
      </c>
      <c r="EC100" s="5">
        <f t="shared" si="103"/>
        <v>0</v>
      </c>
      <c r="ED100" s="5">
        <f t="shared" si="103"/>
        <v>0</v>
      </c>
      <c r="EE100" s="5">
        <f t="shared" si="103"/>
        <v>0</v>
      </c>
      <c r="EF100" s="61">
        <f t="shared" si="103"/>
        <v>0</v>
      </c>
      <c r="EG100" s="61">
        <f t="shared" si="103"/>
        <v>0</v>
      </c>
      <c r="EH100" s="61">
        <f t="shared" si="103"/>
        <v>0</v>
      </c>
      <c r="EI100" s="61">
        <f t="shared" si="103"/>
        <v>0</v>
      </c>
      <c r="EJ100" s="61">
        <f t="shared" si="103"/>
        <v>0</v>
      </c>
      <c r="EK100" s="61">
        <f t="shared" si="103"/>
        <v>0</v>
      </c>
      <c r="EL100" s="61">
        <f t="shared" si="102"/>
        <v>0</v>
      </c>
      <c r="EM100" s="61">
        <f t="shared" si="102"/>
        <v>0</v>
      </c>
      <c r="EN100" s="61">
        <f t="shared" si="102"/>
        <v>0</v>
      </c>
      <c r="EO100" s="61">
        <f t="shared" si="102"/>
        <v>0</v>
      </c>
      <c r="EP100" s="61">
        <f t="shared" si="102"/>
        <v>0</v>
      </c>
      <c r="EQ100" s="61">
        <f t="shared" si="102"/>
        <v>0</v>
      </c>
      <c r="ER100" s="61">
        <f t="shared" si="102"/>
        <v>0</v>
      </c>
      <c r="ES100" s="61">
        <f t="shared" si="102"/>
        <v>0</v>
      </c>
      <c r="ET100" s="61">
        <f t="shared" si="102"/>
        <v>0</v>
      </c>
      <c r="EU100" s="61">
        <f t="shared" si="102"/>
        <v>0</v>
      </c>
      <c r="EV100" s="61">
        <f t="shared" si="102"/>
        <v>0</v>
      </c>
      <c r="EW100" s="61">
        <f t="shared" si="102"/>
        <v>0</v>
      </c>
      <c r="EX100" s="61">
        <f t="shared" si="102"/>
        <v>0</v>
      </c>
      <c r="EY100" s="61">
        <f t="shared" si="102"/>
        <v>0</v>
      </c>
      <c r="EZ100" s="61">
        <f t="shared" si="102"/>
        <v>0</v>
      </c>
      <c r="FA100" s="61">
        <f t="shared" si="108"/>
        <v>0</v>
      </c>
      <c r="FB100" s="61">
        <f t="shared" si="104"/>
        <v>0</v>
      </c>
      <c r="FC100" s="61">
        <f t="shared" si="104"/>
        <v>0</v>
      </c>
      <c r="FD100" s="61">
        <f t="shared" si="104"/>
        <v>0</v>
      </c>
      <c r="FE100" s="61">
        <f t="shared" si="104"/>
        <v>0</v>
      </c>
      <c r="FF100" s="61">
        <f t="shared" si="104"/>
        <v>0</v>
      </c>
      <c r="FG100" s="61">
        <f t="shared" si="104"/>
        <v>0</v>
      </c>
      <c r="FH100" s="61">
        <f t="shared" si="104"/>
        <v>0</v>
      </c>
      <c r="FI100" s="61">
        <f t="shared" si="104"/>
        <v>0</v>
      </c>
      <c r="FJ100" s="61">
        <f t="shared" si="101"/>
        <v>0</v>
      </c>
      <c r="FK100" s="61">
        <f t="shared" si="101"/>
        <v>0</v>
      </c>
      <c r="FL100" s="61">
        <f t="shared" si="101"/>
        <v>0</v>
      </c>
      <c r="FM100" s="61">
        <f t="shared" si="101"/>
        <v>0</v>
      </c>
      <c r="FN100" s="61">
        <f t="shared" si="101"/>
        <v>0</v>
      </c>
      <c r="FO100" s="61">
        <f t="shared" si="101"/>
        <v>0</v>
      </c>
      <c r="FP100" s="61">
        <f t="shared" si="53"/>
        <v>0</v>
      </c>
      <c r="FQ100" s="61">
        <f t="shared" si="53"/>
        <v>0</v>
      </c>
      <c r="FR100" s="61">
        <f t="shared" si="53"/>
        <v>0</v>
      </c>
      <c r="FS100" s="61">
        <f t="shared" si="53"/>
        <v>0</v>
      </c>
      <c r="FT100" s="4">
        <f t="shared" si="95"/>
        <v>0</v>
      </c>
      <c r="FU100" s="4" t="str">
        <f t="shared" si="95"/>
        <v/>
      </c>
      <c r="FV100" s="4" t="str">
        <f t="shared" si="95"/>
        <v/>
      </c>
      <c r="FW100" s="4">
        <f t="shared" si="95"/>
        <v>0</v>
      </c>
      <c r="FX100" s="4">
        <f t="shared" si="95"/>
        <v>0</v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>
        <f t="shared" si="109"/>
        <v>0</v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4"/>
        <v/>
      </c>
      <c r="GI100" s="4" t="str">
        <f t="shared" si="64"/>
        <v/>
      </c>
      <c r="GJ100" s="4" t="str">
        <f t="shared" si="64"/>
        <v/>
      </c>
      <c r="GK100" s="4" t="str">
        <f t="shared" si="64"/>
        <v/>
      </c>
      <c r="GL100" s="4" t="str">
        <f t="shared" si="64"/>
        <v/>
      </c>
      <c r="GM100" s="4" t="str">
        <f t="shared" si="64"/>
        <v/>
      </c>
      <c r="GN100" s="4" t="str">
        <f t="shared" si="64"/>
        <v/>
      </c>
      <c r="GO100" s="4" t="str">
        <f t="shared" si="64"/>
        <v/>
      </c>
      <c r="GP100" s="4" t="str">
        <f t="shared" si="64"/>
        <v/>
      </c>
      <c r="GQ100" s="4" t="str">
        <f t="shared" si="64"/>
        <v/>
      </c>
      <c r="GR100" s="4" t="str">
        <f t="shared" si="64"/>
        <v/>
      </c>
      <c r="GS100" s="4" t="str">
        <f t="shared" si="64"/>
        <v/>
      </c>
      <c r="GT100" s="4" t="str">
        <f t="shared" si="64"/>
        <v/>
      </c>
      <c r="GU100" s="4" t="str">
        <f t="shared" si="64"/>
        <v/>
      </c>
      <c r="GV100" s="4" t="str">
        <f t="shared" si="64"/>
        <v/>
      </c>
      <c r="GW100" s="4" t="str">
        <f t="shared" si="64"/>
        <v/>
      </c>
      <c r="GX100" s="4" t="str">
        <f t="shared" si="106"/>
        <v/>
      </c>
      <c r="GY100" s="4" t="str">
        <f t="shared" si="106"/>
        <v/>
      </c>
      <c r="GZ100" s="4" t="str">
        <f t="shared" si="111"/>
        <v/>
      </c>
      <c r="HA100" s="4" t="str">
        <f t="shared" si="111"/>
        <v/>
      </c>
      <c r="HB100" s="4" t="str">
        <f t="shared" si="111"/>
        <v/>
      </c>
      <c r="HC100" s="4" t="str">
        <f t="shared" si="111"/>
        <v/>
      </c>
      <c r="HD100" s="4" t="str">
        <f t="shared" si="111"/>
        <v/>
      </c>
      <c r="HE100" s="4" t="str">
        <f t="shared" si="111"/>
        <v/>
      </c>
      <c r="HF100" s="4" t="str">
        <f t="shared" si="111"/>
        <v/>
      </c>
      <c r="HG100" s="4" t="str">
        <f t="shared" si="111"/>
        <v/>
      </c>
    </row>
    <row r="101" spans="1:215" s="1" customFormat="1" ht="15" hidden="1" customHeight="1">
      <c r="A101" s="35">
        <v>200165</v>
      </c>
      <c r="B101" s="96"/>
      <c r="C101" s="28" t="s">
        <v>114</v>
      </c>
      <c r="D101" s="5"/>
      <c r="E101" s="22">
        <v>5.07</v>
      </c>
      <c r="F101" s="23">
        <f t="shared" si="97"/>
        <v>0</v>
      </c>
      <c r="G101" s="23"/>
      <c r="H101" s="23">
        <f t="shared" si="72"/>
        <v>0</v>
      </c>
      <c r="I101" s="23">
        <f t="shared" si="73"/>
        <v>0</v>
      </c>
      <c r="J101" s="23">
        <f t="shared" si="74"/>
        <v>0</v>
      </c>
      <c r="K101" s="23" t="str">
        <f t="shared" si="75"/>
        <v>0</v>
      </c>
      <c r="L101" s="23" t="str">
        <f t="shared" si="76"/>
        <v>0</v>
      </c>
      <c r="M101" s="10">
        <v>0.3</v>
      </c>
      <c r="N101" s="23">
        <f t="shared" si="77"/>
        <v>0</v>
      </c>
      <c r="O101" s="23">
        <f t="shared" si="78"/>
        <v>0.3</v>
      </c>
      <c r="P101" s="23" t="str">
        <f t="shared" si="79"/>
        <v/>
      </c>
      <c r="Q101" s="7">
        <v>0.1</v>
      </c>
      <c r="R101" s="6">
        <f t="shared" si="80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4"/>
        <v/>
      </c>
      <c r="BQ101" s="4" t="str">
        <f t="shared" si="94"/>
        <v/>
      </c>
      <c r="BR101" s="4" t="str">
        <f t="shared" si="94"/>
        <v/>
      </c>
      <c r="BS101" s="4">
        <f t="shared" si="94"/>
        <v>0</v>
      </c>
      <c r="BT101" s="4" t="str">
        <f t="shared" si="94"/>
        <v/>
      </c>
      <c r="BU101" s="4">
        <f t="shared" si="107"/>
        <v>0</v>
      </c>
      <c r="BV101" s="4" t="str">
        <f t="shared" si="107"/>
        <v/>
      </c>
      <c r="BW101" s="4">
        <f t="shared" si="107"/>
        <v>0</v>
      </c>
      <c r="BX101" s="4" t="str">
        <f t="shared" si="107"/>
        <v/>
      </c>
      <c r="BY101" s="4" t="str">
        <f t="shared" si="107"/>
        <v/>
      </c>
      <c r="BZ101" s="4" t="str">
        <f t="shared" si="107"/>
        <v/>
      </c>
      <c r="CA101" s="4" t="str">
        <f t="shared" si="107"/>
        <v/>
      </c>
      <c r="CB101" s="4" t="str">
        <f t="shared" si="107"/>
        <v/>
      </c>
      <c r="CC101" s="4" t="str">
        <f t="shared" si="107"/>
        <v/>
      </c>
      <c r="CD101" s="4" t="str">
        <f t="shared" si="63"/>
        <v/>
      </c>
      <c r="CE101" s="4" t="str">
        <f t="shared" si="63"/>
        <v/>
      </c>
      <c r="CF101" s="4" t="str">
        <f t="shared" si="63"/>
        <v/>
      </c>
      <c r="CG101" s="4" t="str">
        <f t="shared" si="63"/>
        <v/>
      </c>
      <c r="CH101" s="4" t="str">
        <f t="shared" si="63"/>
        <v/>
      </c>
      <c r="CI101" s="4" t="str">
        <f t="shared" si="63"/>
        <v/>
      </c>
      <c r="CJ101" s="4" t="str">
        <f t="shared" si="63"/>
        <v/>
      </c>
      <c r="CK101" s="4" t="str">
        <f t="shared" si="63"/>
        <v/>
      </c>
      <c r="CL101" s="4" t="str">
        <f t="shared" si="63"/>
        <v/>
      </c>
      <c r="CM101" s="4" t="str">
        <f t="shared" si="63"/>
        <v/>
      </c>
      <c r="CN101" s="4" t="str">
        <f t="shared" si="63"/>
        <v/>
      </c>
      <c r="CO101" s="4" t="str">
        <f t="shared" si="63"/>
        <v/>
      </c>
      <c r="CP101" s="4" t="str">
        <f t="shared" si="63"/>
        <v/>
      </c>
      <c r="CQ101" s="4" t="str">
        <f t="shared" si="63"/>
        <v/>
      </c>
      <c r="CR101" s="4" t="str">
        <f t="shared" si="63"/>
        <v/>
      </c>
      <c r="CS101" s="4" t="str">
        <f t="shared" si="63"/>
        <v/>
      </c>
      <c r="CT101" s="4" t="str">
        <f t="shared" si="105"/>
        <v/>
      </c>
      <c r="CU101" s="4" t="str">
        <f t="shared" si="105"/>
        <v/>
      </c>
      <c r="CV101" s="4" t="str">
        <f t="shared" si="110"/>
        <v/>
      </c>
      <c r="CW101" s="4" t="str">
        <f t="shared" si="110"/>
        <v/>
      </c>
      <c r="CX101" s="4" t="str">
        <f t="shared" si="110"/>
        <v/>
      </c>
      <c r="CY101" s="4" t="str">
        <f t="shared" si="110"/>
        <v/>
      </c>
      <c r="CZ101" s="4" t="str">
        <f t="shared" si="110"/>
        <v/>
      </c>
      <c r="DA101" s="4" t="str">
        <f t="shared" si="110"/>
        <v/>
      </c>
      <c r="DB101" s="4" t="str">
        <f t="shared" si="110"/>
        <v/>
      </c>
      <c r="DC101" s="4" t="str">
        <f t="shared" si="110"/>
        <v/>
      </c>
      <c r="DE101" s="35">
        <v>200165</v>
      </c>
      <c r="DF101" s="96"/>
      <c r="DG101" s="28" t="s">
        <v>114</v>
      </c>
      <c r="DH101" s="5">
        <f t="shared" si="81"/>
        <v>0</v>
      </c>
      <c r="DI101" s="24">
        <v>5.07</v>
      </c>
      <c r="DJ101" s="23">
        <f t="shared" si="98"/>
        <v>0</v>
      </c>
      <c r="DK101" s="23">
        <f t="shared" si="82"/>
        <v>0</v>
      </c>
      <c r="DL101" s="23">
        <f t="shared" si="83"/>
        <v>0</v>
      </c>
      <c r="DM101" s="23">
        <f t="shared" si="84"/>
        <v>0</v>
      </c>
      <c r="DN101" s="23">
        <f t="shared" si="85"/>
        <v>0</v>
      </c>
      <c r="DO101" s="23" t="str">
        <f t="shared" si="86"/>
        <v/>
      </c>
      <c r="DP101" s="23" t="str">
        <f t="shared" si="87"/>
        <v/>
      </c>
      <c r="DQ101" s="10">
        <v>0.3</v>
      </c>
      <c r="DR101" s="23">
        <f t="shared" si="88"/>
        <v>0</v>
      </c>
      <c r="DS101" s="23" t="str">
        <f t="shared" si="89"/>
        <v/>
      </c>
      <c r="DT101" s="23" t="str">
        <f t="shared" si="90"/>
        <v/>
      </c>
      <c r="DU101" s="7">
        <v>0.1</v>
      </c>
      <c r="DV101" s="6">
        <f t="shared" si="91"/>
        <v>0</v>
      </c>
      <c r="DW101" s="5">
        <f t="shared" si="103"/>
        <v>0</v>
      </c>
      <c r="DX101" s="5">
        <f t="shared" si="103"/>
        <v>0</v>
      </c>
      <c r="DY101" s="5">
        <f t="shared" si="103"/>
        <v>0</v>
      </c>
      <c r="DZ101" s="5">
        <f t="shared" si="103"/>
        <v>0</v>
      </c>
      <c r="EA101" s="5">
        <f t="shared" si="103"/>
        <v>0</v>
      </c>
      <c r="EB101" s="5">
        <f t="shared" si="103"/>
        <v>0</v>
      </c>
      <c r="EC101" s="5">
        <f t="shared" si="103"/>
        <v>0</v>
      </c>
      <c r="ED101" s="5">
        <f t="shared" si="103"/>
        <v>0</v>
      </c>
      <c r="EE101" s="5">
        <f t="shared" si="103"/>
        <v>0</v>
      </c>
      <c r="EF101" s="61">
        <f t="shared" si="103"/>
        <v>0</v>
      </c>
      <c r="EG101" s="61">
        <f t="shared" si="103"/>
        <v>0</v>
      </c>
      <c r="EH101" s="61">
        <f t="shared" si="103"/>
        <v>0</v>
      </c>
      <c r="EI101" s="61">
        <f t="shared" si="103"/>
        <v>0</v>
      </c>
      <c r="EJ101" s="61">
        <f t="shared" si="103"/>
        <v>0</v>
      </c>
      <c r="EK101" s="61">
        <f t="shared" si="103"/>
        <v>0</v>
      </c>
      <c r="EL101" s="61">
        <f t="shared" si="102"/>
        <v>0</v>
      </c>
      <c r="EM101" s="61">
        <f t="shared" si="102"/>
        <v>0</v>
      </c>
      <c r="EN101" s="61">
        <f t="shared" si="102"/>
        <v>0</v>
      </c>
      <c r="EO101" s="61">
        <f t="shared" si="102"/>
        <v>0</v>
      </c>
      <c r="EP101" s="61">
        <f t="shared" si="102"/>
        <v>0</v>
      </c>
      <c r="EQ101" s="61">
        <f t="shared" si="102"/>
        <v>0</v>
      </c>
      <c r="ER101" s="61">
        <f t="shared" si="102"/>
        <v>0</v>
      </c>
      <c r="ES101" s="61">
        <f t="shared" si="102"/>
        <v>0</v>
      </c>
      <c r="ET101" s="61">
        <f t="shared" si="102"/>
        <v>0</v>
      </c>
      <c r="EU101" s="61">
        <f t="shared" si="102"/>
        <v>0</v>
      </c>
      <c r="EV101" s="61">
        <f t="shared" si="102"/>
        <v>0</v>
      </c>
      <c r="EW101" s="61">
        <f t="shared" si="102"/>
        <v>0</v>
      </c>
      <c r="EX101" s="61">
        <f t="shared" si="102"/>
        <v>0</v>
      </c>
      <c r="EY101" s="61">
        <f t="shared" si="102"/>
        <v>0</v>
      </c>
      <c r="EZ101" s="61">
        <f t="shared" si="102"/>
        <v>0</v>
      </c>
      <c r="FA101" s="61">
        <f t="shared" si="108"/>
        <v>0</v>
      </c>
      <c r="FB101" s="61">
        <f t="shared" si="104"/>
        <v>0</v>
      </c>
      <c r="FC101" s="61">
        <f t="shared" si="104"/>
        <v>0</v>
      </c>
      <c r="FD101" s="61">
        <f t="shared" si="104"/>
        <v>0</v>
      </c>
      <c r="FE101" s="61">
        <f t="shared" si="104"/>
        <v>0</v>
      </c>
      <c r="FF101" s="61">
        <f t="shared" si="104"/>
        <v>0</v>
      </c>
      <c r="FG101" s="61">
        <f t="shared" si="104"/>
        <v>0</v>
      </c>
      <c r="FH101" s="61">
        <f t="shared" si="104"/>
        <v>0</v>
      </c>
      <c r="FI101" s="61">
        <f t="shared" si="104"/>
        <v>0</v>
      </c>
      <c r="FJ101" s="61">
        <f t="shared" si="101"/>
        <v>0</v>
      </c>
      <c r="FK101" s="61">
        <f t="shared" si="101"/>
        <v>0</v>
      </c>
      <c r="FL101" s="61">
        <f t="shared" si="101"/>
        <v>0</v>
      </c>
      <c r="FM101" s="61">
        <f t="shared" si="101"/>
        <v>0</v>
      </c>
      <c r="FN101" s="61">
        <f t="shared" si="101"/>
        <v>0</v>
      </c>
      <c r="FO101" s="61">
        <f t="shared" si="101"/>
        <v>0</v>
      </c>
      <c r="FP101" s="61">
        <f t="shared" si="53"/>
        <v>0</v>
      </c>
      <c r="FQ101" s="61">
        <f t="shared" si="53"/>
        <v>0</v>
      </c>
      <c r="FR101" s="61">
        <f t="shared" si="53"/>
        <v>0</v>
      </c>
      <c r="FS101" s="61">
        <f t="shared" si="53"/>
        <v>0</v>
      </c>
      <c r="FT101" s="4" t="str">
        <f t="shared" si="95"/>
        <v/>
      </c>
      <c r="FU101" s="4" t="str">
        <f t="shared" si="95"/>
        <v/>
      </c>
      <c r="FV101" s="4" t="str">
        <f t="shared" si="95"/>
        <v/>
      </c>
      <c r="FW101" s="4">
        <f t="shared" si="95"/>
        <v>0</v>
      </c>
      <c r="FX101" s="4" t="str">
        <f t="shared" si="95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4"/>
        <v/>
      </c>
      <c r="GI101" s="4" t="str">
        <f t="shared" si="64"/>
        <v/>
      </c>
      <c r="GJ101" s="4" t="str">
        <f t="shared" si="64"/>
        <v/>
      </c>
      <c r="GK101" s="4" t="str">
        <f t="shared" si="64"/>
        <v/>
      </c>
      <c r="GL101" s="4" t="str">
        <f t="shared" si="64"/>
        <v/>
      </c>
      <c r="GM101" s="4" t="str">
        <f t="shared" si="64"/>
        <v/>
      </c>
      <c r="GN101" s="4" t="str">
        <f t="shared" si="64"/>
        <v/>
      </c>
      <c r="GO101" s="4" t="str">
        <f t="shared" si="64"/>
        <v/>
      </c>
      <c r="GP101" s="4" t="str">
        <f t="shared" si="64"/>
        <v/>
      </c>
      <c r="GQ101" s="4" t="str">
        <f t="shared" si="64"/>
        <v/>
      </c>
      <c r="GR101" s="4" t="str">
        <f t="shared" si="64"/>
        <v/>
      </c>
      <c r="GS101" s="4" t="str">
        <f t="shared" si="64"/>
        <v/>
      </c>
      <c r="GT101" s="4" t="str">
        <f t="shared" si="64"/>
        <v/>
      </c>
      <c r="GU101" s="4" t="str">
        <f t="shared" si="64"/>
        <v/>
      </c>
      <c r="GV101" s="4" t="str">
        <f t="shared" si="64"/>
        <v/>
      </c>
      <c r="GW101" s="4" t="str">
        <f t="shared" si="64"/>
        <v/>
      </c>
      <c r="GX101" s="4" t="str">
        <f t="shared" si="106"/>
        <v/>
      </c>
      <c r="GY101" s="4" t="str">
        <f t="shared" si="106"/>
        <v/>
      </c>
      <c r="GZ101" s="4" t="str">
        <f t="shared" si="111"/>
        <v/>
      </c>
      <c r="HA101" s="4" t="str">
        <f t="shared" si="111"/>
        <v/>
      </c>
      <c r="HB101" s="4" t="str">
        <f t="shared" si="111"/>
        <v/>
      </c>
      <c r="HC101" s="4" t="str">
        <f t="shared" si="111"/>
        <v/>
      </c>
      <c r="HD101" s="4" t="str">
        <f t="shared" si="111"/>
        <v/>
      </c>
      <c r="HE101" s="4" t="str">
        <f t="shared" si="111"/>
        <v/>
      </c>
      <c r="HF101" s="4" t="str">
        <f t="shared" si="111"/>
        <v/>
      </c>
      <c r="HG101" s="4" t="str">
        <f t="shared" si="111"/>
        <v/>
      </c>
    </row>
    <row r="102" spans="1:215" s="1" customFormat="1" ht="15" customHeight="1">
      <c r="A102" s="35">
        <v>200121</v>
      </c>
      <c r="B102" s="97"/>
      <c r="C102" s="28" t="s">
        <v>139</v>
      </c>
      <c r="D102" s="5">
        <f>10+36</f>
        <v>46</v>
      </c>
      <c r="E102" s="22">
        <v>5.07</v>
      </c>
      <c r="F102" s="23">
        <f t="shared" si="97"/>
        <v>233.22000000000003</v>
      </c>
      <c r="G102" s="23"/>
      <c r="H102" s="23">
        <f t="shared" si="72"/>
        <v>0</v>
      </c>
      <c r="I102" s="23">
        <f t="shared" si="73"/>
        <v>0</v>
      </c>
      <c r="J102" s="23">
        <f t="shared" si="74"/>
        <v>233.22000000000003</v>
      </c>
      <c r="K102" s="23">
        <f t="shared" si="75"/>
        <v>0</v>
      </c>
      <c r="L102" s="23" t="str">
        <f t="shared" si="76"/>
        <v>0</v>
      </c>
      <c r="M102" s="10">
        <v>0.3</v>
      </c>
      <c r="N102" s="23">
        <f t="shared" si="77"/>
        <v>0.69966000000000006</v>
      </c>
      <c r="O102" s="23">
        <f t="shared" si="78"/>
        <v>0.3</v>
      </c>
      <c r="P102" s="23">
        <f t="shared" si="79"/>
        <v>0</v>
      </c>
      <c r="Q102" s="7">
        <v>0.1</v>
      </c>
      <c r="R102" s="6">
        <f t="shared" si="80"/>
        <v>2.3322000000000002E-2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>
        <f t="shared" si="94"/>
        <v>0</v>
      </c>
      <c r="BQ102" s="4" t="str">
        <f t="shared" si="94"/>
        <v/>
      </c>
      <c r="BR102" s="4" t="str">
        <f t="shared" si="94"/>
        <v/>
      </c>
      <c r="BS102" s="4">
        <f t="shared" si="94"/>
        <v>0</v>
      </c>
      <c r="BT102" s="4">
        <f t="shared" si="94"/>
        <v>0</v>
      </c>
      <c r="BU102" s="4">
        <f t="shared" si="107"/>
        <v>0</v>
      </c>
      <c r="BV102" s="4" t="str">
        <f t="shared" si="107"/>
        <v/>
      </c>
      <c r="BW102" s="4">
        <f t="shared" si="107"/>
        <v>0</v>
      </c>
      <c r="BX102" s="4">
        <f t="shared" si="107"/>
        <v>0</v>
      </c>
      <c r="BY102" s="4" t="str">
        <f t="shared" si="107"/>
        <v/>
      </c>
      <c r="BZ102" s="4" t="str">
        <f t="shared" si="107"/>
        <v/>
      </c>
      <c r="CA102" s="4" t="str">
        <f t="shared" si="107"/>
        <v/>
      </c>
      <c r="CB102" s="4" t="str">
        <f t="shared" si="107"/>
        <v/>
      </c>
      <c r="CC102" s="4" t="str">
        <f t="shared" si="107"/>
        <v/>
      </c>
      <c r="CD102" s="4" t="str">
        <f t="shared" si="63"/>
        <v/>
      </c>
      <c r="CE102" s="4" t="str">
        <f t="shared" si="63"/>
        <v/>
      </c>
      <c r="CF102" s="4" t="str">
        <f t="shared" si="63"/>
        <v/>
      </c>
      <c r="CG102" s="4" t="str">
        <f t="shared" si="63"/>
        <v/>
      </c>
      <c r="CH102" s="4" t="str">
        <f t="shared" si="63"/>
        <v/>
      </c>
      <c r="CI102" s="4" t="str">
        <f t="shared" si="63"/>
        <v/>
      </c>
      <c r="CJ102" s="4" t="str">
        <f t="shared" si="63"/>
        <v/>
      </c>
      <c r="CK102" s="4" t="str">
        <f t="shared" si="63"/>
        <v/>
      </c>
      <c r="CL102" s="4" t="str">
        <f t="shared" si="63"/>
        <v/>
      </c>
      <c r="CM102" s="4" t="str">
        <f t="shared" si="63"/>
        <v/>
      </c>
      <c r="CN102" s="4" t="str">
        <f t="shared" si="63"/>
        <v/>
      </c>
      <c r="CO102" s="4" t="str">
        <f t="shared" si="63"/>
        <v/>
      </c>
      <c r="CP102" s="4" t="str">
        <f t="shared" si="63"/>
        <v/>
      </c>
      <c r="CQ102" s="4" t="str">
        <f t="shared" si="63"/>
        <v/>
      </c>
      <c r="CR102" s="4" t="str">
        <f t="shared" si="63"/>
        <v/>
      </c>
      <c r="CS102" s="4" t="str">
        <f t="shared" si="63"/>
        <v/>
      </c>
      <c r="CT102" s="4" t="str">
        <f t="shared" si="105"/>
        <v/>
      </c>
      <c r="CU102" s="4" t="str">
        <f t="shared" si="105"/>
        <v/>
      </c>
      <c r="CV102" s="4" t="str">
        <f t="shared" si="110"/>
        <v/>
      </c>
      <c r="CW102" s="4" t="str">
        <f t="shared" si="110"/>
        <v/>
      </c>
      <c r="CX102" s="4" t="str">
        <f t="shared" si="110"/>
        <v/>
      </c>
      <c r="CY102" s="4" t="str">
        <f t="shared" si="110"/>
        <v/>
      </c>
      <c r="CZ102" s="4" t="str">
        <f t="shared" si="110"/>
        <v/>
      </c>
      <c r="DA102" s="4" t="str">
        <f t="shared" si="110"/>
        <v/>
      </c>
      <c r="DB102" s="4" t="str">
        <f t="shared" si="110"/>
        <v/>
      </c>
      <c r="DC102" s="4" t="str">
        <f t="shared" si="110"/>
        <v/>
      </c>
      <c r="DE102" s="35">
        <v>200121</v>
      </c>
      <c r="DF102" s="97"/>
      <c r="DG102" s="28" t="s">
        <v>139</v>
      </c>
      <c r="DH102" s="5">
        <f t="shared" si="81"/>
        <v>93</v>
      </c>
      <c r="DI102" s="24">
        <v>5.07</v>
      </c>
      <c r="DJ102" s="23">
        <f t="shared" si="98"/>
        <v>471.51000000000005</v>
      </c>
      <c r="DK102" s="23">
        <f t="shared" si="82"/>
        <v>0</v>
      </c>
      <c r="DL102" s="23">
        <f t="shared" si="83"/>
        <v>0</v>
      </c>
      <c r="DM102" s="23">
        <f t="shared" si="84"/>
        <v>0</v>
      </c>
      <c r="DN102" s="23">
        <f t="shared" si="85"/>
        <v>471.51000000000005</v>
      </c>
      <c r="DO102" s="23">
        <f t="shared" si="86"/>
        <v>0</v>
      </c>
      <c r="DP102" s="23" t="str">
        <f t="shared" si="87"/>
        <v/>
      </c>
      <c r="DQ102" s="10">
        <v>0.3</v>
      </c>
      <c r="DR102" s="23">
        <f t="shared" si="88"/>
        <v>1.4145300000000001</v>
      </c>
      <c r="DS102" s="23" t="str">
        <f t="shared" si="89"/>
        <v/>
      </c>
      <c r="DT102" s="23">
        <f t="shared" si="90"/>
        <v>0</v>
      </c>
      <c r="DU102" s="7">
        <v>0.1</v>
      </c>
      <c r="DV102" s="6">
        <f t="shared" si="91"/>
        <v>4.7151000000000012E-2</v>
      </c>
      <c r="DW102" s="5">
        <f t="shared" si="103"/>
        <v>0</v>
      </c>
      <c r="DX102" s="5">
        <f t="shared" si="103"/>
        <v>0</v>
      </c>
      <c r="DY102" s="5">
        <f t="shared" si="103"/>
        <v>0</v>
      </c>
      <c r="DZ102" s="5">
        <f t="shared" si="103"/>
        <v>0</v>
      </c>
      <c r="EA102" s="5">
        <f t="shared" si="103"/>
        <v>0</v>
      </c>
      <c r="EB102" s="5">
        <f t="shared" si="103"/>
        <v>0</v>
      </c>
      <c r="EC102" s="5">
        <f t="shared" si="103"/>
        <v>0</v>
      </c>
      <c r="ED102" s="5">
        <f t="shared" si="103"/>
        <v>0</v>
      </c>
      <c r="EE102" s="5">
        <f t="shared" si="103"/>
        <v>0</v>
      </c>
      <c r="EF102" s="61">
        <f t="shared" si="103"/>
        <v>0</v>
      </c>
      <c r="EG102" s="61">
        <f t="shared" si="103"/>
        <v>0</v>
      </c>
      <c r="EH102" s="61">
        <f t="shared" si="103"/>
        <v>0</v>
      </c>
      <c r="EI102" s="61">
        <f t="shared" si="103"/>
        <v>0</v>
      </c>
      <c r="EJ102" s="61">
        <f t="shared" si="103"/>
        <v>0</v>
      </c>
      <c r="EK102" s="61">
        <f t="shared" si="103"/>
        <v>0</v>
      </c>
      <c r="EL102" s="61">
        <f t="shared" si="102"/>
        <v>0</v>
      </c>
      <c r="EM102" s="61">
        <f t="shared" si="102"/>
        <v>0</v>
      </c>
      <c r="EN102" s="61">
        <f t="shared" si="102"/>
        <v>0</v>
      </c>
      <c r="EO102" s="61">
        <f t="shared" si="102"/>
        <v>0</v>
      </c>
      <c r="EP102" s="61">
        <f t="shared" si="102"/>
        <v>0</v>
      </c>
      <c r="EQ102" s="61">
        <f t="shared" si="102"/>
        <v>0</v>
      </c>
      <c r="ER102" s="61">
        <f t="shared" si="102"/>
        <v>0</v>
      </c>
      <c r="ES102" s="61">
        <f t="shared" si="102"/>
        <v>0</v>
      </c>
      <c r="ET102" s="61">
        <f t="shared" si="102"/>
        <v>0</v>
      </c>
      <c r="EU102" s="61">
        <f t="shared" si="102"/>
        <v>0</v>
      </c>
      <c r="EV102" s="61">
        <f t="shared" si="102"/>
        <v>0</v>
      </c>
      <c r="EW102" s="61">
        <f t="shared" si="102"/>
        <v>0</v>
      </c>
      <c r="EX102" s="61">
        <f t="shared" si="102"/>
        <v>0</v>
      </c>
      <c r="EY102" s="61">
        <f t="shared" si="102"/>
        <v>0</v>
      </c>
      <c r="EZ102" s="61">
        <f t="shared" si="102"/>
        <v>0</v>
      </c>
      <c r="FA102" s="61">
        <f t="shared" si="108"/>
        <v>0</v>
      </c>
      <c r="FB102" s="61">
        <f t="shared" si="104"/>
        <v>0</v>
      </c>
      <c r="FC102" s="61">
        <f t="shared" si="104"/>
        <v>0</v>
      </c>
      <c r="FD102" s="61">
        <f t="shared" si="104"/>
        <v>0</v>
      </c>
      <c r="FE102" s="61">
        <f t="shared" si="104"/>
        <v>0</v>
      </c>
      <c r="FF102" s="61">
        <f t="shared" si="104"/>
        <v>0</v>
      </c>
      <c r="FG102" s="61">
        <f t="shared" si="104"/>
        <v>0</v>
      </c>
      <c r="FH102" s="61">
        <f t="shared" si="104"/>
        <v>0</v>
      </c>
      <c r="FI102" s="61">
        <f t="shared" si="104"/>
        <v>0</v>
      </c>
      <c r="FJ102" s="61">
        <f t="shared" si="101"/>
        <v>0</v>
      </c>
      <c r="FK102" s="61">
        <f t="shared" si="101"/>
        <v>0</v>
      </c>
      <c r="FL102" s="61">
        <f t="shared" si="101"/>
        <v>0</v>
      </c>
      <c r="FM102" s="61">
        <f t="shared" si="101"/>
        <v>0</v>
      </c>
      <c r="FN102" s="61">
        <f t="shared" si="101"/>
        <v>0</v>
      </c>
      <c r="FO102" s="61">
        <f t="shared" si="101"/>
        <v>0</v>
      </c>
      <c r="FP102" s="61">
        <f t="shared" si="53"/>
        <v>0</v>
      </c>
      <c r="FQ102" s="61">
        <f t="shared" si="53"/>
        <v>0</v>
      </c>
      <c r="FR102" s="61">
        <f t="shared" ref="FF102:FS165" si="112">BN102+BN306</f>
        <v>0</v>
      </c>
      <c r="FS102" s="61">
        <f t="shared" si="112"/>
        <v>0</v>
      </c>
      <c r="FT102" s="4">
        <f t="shared" si="95"/>
        <v>0</v>
      </c>
      <c r="FU102" s="4" t="str">
        <f t="shared" si="95"/>
        <v/>
      </c>
      <c r="FV102" s="4" t="str">
        <f t="shared" si="95"/>
        <v/>
      </c>
      <c r="FW102" s="4">
        <f t="shared" si="95"/>
        <v>0</v>
      </c>
      <c r="FX102" s="4">
        <f t="shared" si="95"/>
        <v>0</v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>
        <f t="shared" si="109"/>
        <v>0</v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4"/>
        <v/>
      </c>
      <c r="GI102" s="4" t="str">
        <f t="shared" si="64"/>
        <v/>
      </c>
      <c r="GJ102" s="4" t="str">
        <f t="shared" si="64"/>
        <v/>
      </c>
      <c r="GK102" s="4" t="str">
        <f t="shared" si="64"/>
        <v/>
      </c>
      <c r="GL102" s="4" t="str">
        <f t="shared" si="64"/>
        <v/>
      </c>
      <c r="GM102" s="4" t="str">
        <f t="shared" si="64"/>
        <v/>
      </c>
      <c r="GN102" s="4" t="str">
        <f t="shared" si="64"/>
        <v/>
      </c>
      <c r="GO102" s="4" t="str">
        <f t="shared" si="64"/>
        <v/>
      </c>
      <c r="GP102" s="4" t="str">
        <f t="shared" si="64"/>
        <v/>
      </c>
      <c r="GQ102" s="4" t="str">
        <f t="shared" si="64"/>
        <v/>
      </c>
      <c r="GR102" s="4" t="str">
        <f t="shared" si="64"/>
        <v/>
      </c>
      <c r="GS102" s="4" t="str">
        <f t="shared" si="64"/>
        <v/>
      </c>
      <c r="GT102" s="4" t="str">
        <f t="shared" si="64"/>
        <v/>
      </c>
      <c r="GU102" s="4" t="str">
        <f t="shared" si="64"/>
        <v/>
      </c>
      <c r="GV102" s="4" t="str">
        <f t="shared" si="64"/>
        <v/>
      </c>
      <c r="GW102" s="4" t="str">
        <f t="shared" si="64"/>
        <v/>
      </c>
      <c r="GX102" s="4" t="str">
        <f t="shared" si="106"/>
        <v/>
      </c>
      <c r="GY102" s="4" t="str">
        <f t="shared" si="106"/>
        <v/>
      </c>
      <c r="GZ102" s="4" t="str">
        <f t="shared" si="111"/>
        <v/>
      </c>
      <c r="HA102" s="4" t="str">
        <f t="shared" si="111"/>
        <v/>
      </c>
      <c r="HB102" s="4" t="str">
        <f t="shared" si="111"/>
        <v/>
      </c>
      <c r="HC102" s="4" t="str">
        <f t="shared" si="111"/>
        <v/>
      </c>
      <c r="HD102" s="4" t="str">
        <f t="shared" si="111"/>
        <v/>
      </c>
      <c r="HE102" s="4" t="str">
        <f t="shared" si="111"/>
        <v/>
      </c>
      <c r="HF102" s="4" t="str">
        <f t="shared" si="111"/>
        <v/>
      </c>
      <c r="HG102" s="4" t="str">
        <f t="shared" si="111"/>
        <v/>
      </c>
    </row>
    <row r="103" spans="1:215" s="1" customFormat="1" ht="15" hidden="1" customHeight="1">
      <c r="A103" s="35">
        <v>200962</v>
      </c>
      <c r="B103" s="95" t="s">
        <v>187</v>
      </c>
      <c r="C103" s="28" t="s">
        <v>179</v>
      </c>
      <c r="D103" s="5"/>
      <c r="E103" s="22">
        <v>5.05</v>
      </c>
      <c r="F103" s="23">
        <f t="shared" si="97"/>
        <v>0</v>
      </c>
      <c r="G103" s="23"/>
      <c r="H103" s="23">
        <f t="shared" si="72"/>
        <v>0</v>
      </c>
      <c r="I103" s="23">
        <f t="shared" si="73"/>
        <v>0</v>
      </c>
      <c r="J103" s="23">
        <f t="shared" si="74"/>
        <v>0</v>
      </c>
      <c r="K103" s="23" t="str">
        <f t="shared" si="75"/>
        <v>0</v>
      </c>
      <c r="L103" s="23" t="str">
        <f t="shared" si="76"/>
        <v>0</v>
      </c>
      <c r="M103" s="10">
        <v>0.3</v>
      </c>
      <c r="N103" s="23">
        <f t="shared" si="77"/>
        <v>0</v>
      </c>
      <c r="O103" s="23">
        <f t="shared" si="78"/>
        <v>0.3</v>
      </c>
      <c r="P103" s="23" t="str">
        <f t="shared" si="79"/>
        <v/>
      </c>
      <c r="Q103" s="7">
        <v>0.1</v>
      </c>
      <c r="R103" s="6">
        <f t="shared" si="80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4"/>
        <v/>
      </c>
      <c r="BQ103" s="4" t="str">
        <f t="shared" si="94"/>
        <v/>
      </c>
      <c r="BR103" s="4" t="str">
        <f t="shared" si="94"/>
        <v/>
      </c>
      <c r="BS103" s="4">
        <f t="shared" si="94"/>
        <v>0</v>
      </c>
      <c r="BT103" s="4" t="str">
        <f t="shared" si="94"/>
        <v/>
      </c>
      <c r="BU103" s="4">
        <f t="shared" si="107"/>
        <v>0</v>
      </c>
      <c r="BV103" s="4" t="str">
        <f t="shared" si="107"/>
        <v/>
      </c>
      <c r="BW103" s="4">
        <f t="shared" si="107"/>
        <v>0</v>
      </c>
      <c r="BX103" s="4" t="str">
        <f t="shared" si="107"/>
        <v/>
      </c>
      <c r="BY103" s="4" t="str">
        <f t="shared" si="107"/>
        <v/>
      </c>
      <c r="BZ103" s="4" t="str">
        <f t="shared" si="107"/>
        <v/>
      </c>
      <c r="CA103" s="4" t="str">
        <f t="shared" si="107"/>
        <v/>
      </c>
      <c r="CB103" s="4" t="str">
        <f t="shared" si="107"/>
        <v/>
      </c>
      <c r="CC103" s="4" t="str">
        <f t="shared" si="107"/>
        <v/>
      </c>
      <c r="CD103" s="4" t="str">
        <f t="shared" si="63"/>
        <v/>
      </c>
      <c r="CE103" s="4" t="str">
        <f t="shared" si="63"/>
        <v/>
      </c>
      <c r="CF103" s="4" t="str">
        <f t="shared" si="63"/>
        <v/>
      </c>
      <c r="CG103" s="4" t="str">
        <f t="shared" si="63"/>
        <v/>
      </c>
      <c r="CH103" s="4" t="str">
        <f t="shared" si="63"/>
        <v/>
      </c>
      <c r="CI103" s="4" t="str">
        <f t="shared" si="63"/>
        <v/>
      </c>
      <c r="CJ103" s="4" t="str">
        <f t="shared" si="63"/>
        <v/>
      </c>
      <c r="CK103" s="4" t="str">
        <f t="shared" si="63"/>
        <v/>
      </c>
      <c r="CL103" s="4" t="str">
        <f t="shared" si="63"/>
        <v/>
      </c>
      <c r="CM103" s="4" t="str">
        <f t="shared" si="63"/>
        <v/>
      </c>
      <c r="CN103" s="4" t="str">
        <f t="shared" si="63"/>
        <v/>
      </c>
      <c r="CO103" s="4" t="str">
        <f t="shared" si="63"/>
        <v/>
      </c>
      <c r="CP103" s="4" t="str">
        <f t="shared" si="63"/>
        <v/>
      </c>
      <c r="CQ103" s="4" t="str">
        <f t="shared" si="63"/>
        <v/>
      </c>
      <c r="CR103" s="4" t="str">
        <f t="shared" si="63"/>
        <v/>
      </c>
      <c r="CS103" s="4" t="str">
        <f t="shared" si="63"/>
        <v/>
      </c>
      <c r="CT103" s="4" t="str">
        <f t="shared" si="105"/>
        <v/>
      </c>
      <c r="CU103" s="4" t="str">
        <f t="shared" si="105"/>
        <v/>
      </c>
      <c r="CV103" s="4" t="str">
        <f t="shared" si="110"/>
        <v/>
      </c>
      <c r="CW103" s="4" t="str">
        <f t="shared" si="110"/>
        <v/>
      </c>
      <c r="CX103" s="4" t="str">
        <f t="shared" si="110"/>
        <v/>
      </c>
      <c r="CY103" s="4" t="str">
        <f t="shared" si="110"/>
        <v/>
      </c>
      <c r="CZ103" s="4" t="str">
        <f t="shared" si="110"/>
        <v/>
      </c>
      <c r="DA103" s="4" t="str">
        <f t="shared" si="110"/>
        <v/>
      </c>
      <c r="DB103" s="4" t="str">
        <f t="shared" si="110"/>
        <v/>
      </c>
      <c r="DC103" s="4" t="str">
        <f t="shared" si="110"/>
        <v/>
      </c>
      <c r="DE103" s="35">
        <v>200962</v>
      </c>
      <c r="DF103" s="95" t="s">
        <v>187</v>
      </c>
      <c r="DG103" s="28" t="s">
        <v>179</v>
      </c>
      <c r="DH103" s="5">
        <f t="shared" si="81"/>
        <v>0</v>
      </c>
      <c r="DI103" s="24">
        <v>5.05</v>
      </c>
      <c r="DJ103" s="23">
        <f t="shared" si="98"/>
        <v>0</v>
      </c>
      <c r="DK103" s="23">
        <f t="shared" si="82"/>
        <v>0</v>
      </c>
      <c r="DL103" s="23">
        <f t="shared" si="83"/>
        <v>0</v>
      </c>
      <c r="DM103" s="23">
        <f t="shared" si="84"/>
        <v>0</v>
      </c>
      <c r="DN103" s="23">
        <f t="shared" si="85"/>
        <v>0</v>
      </c>
      <c r="DO103" s="23" t="str">
        <f t="shared" si="86"/>
        <v/>
      </c>
      <c r="DP103" s="23" t="str">
        <f t="shared" si="87"/>
        <v/>
      </c>
      <c r="DQ103" s="10">
        <v>0.3</v>
      </c>
      <c r="DR103" s="23">
        <f t="shared" si="88"/>
        <v>0</v>
      </c>
      <c r="DS103" s="23" t="str">
        <f t="shared" si="89"/>
        <v/>
      </c>
      <c r="DT103" s="23" t="str">
        <f t="shared" si="90"/>
        <v/>
      </c>
      <c r="DU103" s="7">
        <v>0.1</v>
      </c>
      <c r="DV103" s="6">
        <f t="shared" si="91"/>
        <v>0</v>
      </c>
      <c r="DW103" s="5">
        <f t="shared" si="103"/>
        <v>0</v>
      </c>
      <c r="DX103" s="5">
        <f t="shared" si="103"/>
        <v>0</v>
      </c>
      <c r="DY103" s="5">
        <f t="shared" si="103"/>
        <v>0</v>
      </c>
      <c r="DZ103" s="5">
        <f t="shared" si="103"/>
        <v>0</v>
      </c>
      <c r="EA103" s="5">
        <f t="shared" si="103"/>
        <v>0</v>
      </c>
      <c r="EB103" s="5">
        <f t="shared" si="103"/>
        <v>0</v>
      </c>
      <c r="EC103" s="5">
        <f t="shared" si="103"/>
        <v>0</v>
      </c>
      <c r="ED103" s="5">
        <f t="shared" si="103"/>
        <v>0</v>
      </c>
      <c r="EE103" s="5">
        <f t="shared" si="103"/>
        <v>0</v>
      </c>
      <c r="EF103" s="61">
        <f t="shared" si="103"/>
        <v>0</v>
      </c>
      <c r="EG103" s="61">
        <f t="shared" si="103"/>
        <v>0</v>
      </c>
      <c r="EH103" s="61">
        <f t="shared" si="103"/>
        <v>0</v>
      </c>
      <c r="EI103" s="61">
        <f t="shared" si="103"/>
        <v>0</v>
      </c>
      <c r="EJ103" s="61">
        <f t="shared" si="103"/>
        <v>0</v>
      </c>
      <c r="EK103" s="61">
        <f t="shared" si="103"/>
        <v>0</v>
      </c>
      <c r="EL103" s="61">
        <f t="shared" si="102"/>
        <v>0</v>
      </c>
      <c r="EM103" s="61">
        <f t="shared" si="102"/>
        <v>0</v>
      </c>
      <c r="EN103" s="61">
        <f t="shared" si="102"/>
        <v>0</v>
      </c>
      <c r="EO103" s="61">
        <f t="shared" si="102"/>
        <v>0</v>
      </c>
      <c r="EP103" s="61">
        <f t="shared" si="102"/>
        <v>0</v>
      </c>
      <c r="EQ103" s="61">
        <f t="shared" si="102"/>
        <v>0</v>
      </c>
      <c r="ER103" s="61">
        <f t="shared" si="102"/>
        <v>0</v>
      </c>
      <c r="ES103" s="61">
        <f t="shared" si="102"/>
        <v>0</v>
      </c>
      <c r="ET103" s="61">
        <f t="shared" si="102"/>
        <v>0</v>
      </c>
      <c r="EU103" s="61">
        <f t="shared" si="102"/>
        <v>0</v>
      </c>
      <c r="EV103" s="61">
        <f t="shared" si="102"/>
        <v>0</v>
      </c>
      <c r="EW103" s="61">
        <f t="shared" si="102"/>
        <v>0</v>
      </c>
      <c r="EX103" s="61">
        <f t="shared" si="102"/>
        <v>0</v>
      </c>
      <c r="EY103" s="61">
        <f t="shared" si="102"/>
        <v>0</v>
      </c>
      <c r="EZ103" s="61">
        <f t="shared" si="102"/>
        <v>0</v>
      </c>
      <c r="FA103" s="61">
        <f t="shared" si="108"/>
        <v>0</v>
      </c>
      <c r="FB103" s="61">
        <f t="shared" si="104"/>
        <v>0</v>
      </c>
      <c r="FC103" s="61">
        <f t="shared" si="104"/>
        <v>0</v>
      </c>
      <c r="FD103" s="61">
        <f t="shared" si="104"/>
        <v>0</v>
      </c>
      <c r="FE103" s="61">
        <f t="shared" si="104"/>
        <v>0</v>
      </c>
      <c r="FF103" s="61">
        <f t="shared" si="104"/>
        <v>0</v>
      </c>
      <c r="FG103" s="61">
        <f t="shared" si="104"/>
        <v>0</v>
      </c>
      <c r="FH103" s="61">
        <f t="shared" si="104"/>
        <v>0</v>
      </c>
      <c r="FI103" s="61">
        <f t="shared" si="104"/>
        <v>0</v>
      </c>
      <c r="FJ103" s="61">
        <f t="shared" si="101"/>
        <v>0</v>
      </c>
      <c r="FK103" s="61">
        <f t="shared" si="101"/>
        <v>0</v>
      </c>
      <c r="FL103" s="61">
        <f t="shared" si="101"/>
        <v>0</v>
      </c>
      <c r="FM103" s="61">
        <f t="shared" si="101"/>
        <v>0</v>
      </c>
      <c r="FN103" s="61">
        <f t="shared" si="101"/>
        <v>0</v>
      </c>
      <c r="FO103" s="61">
        <f t="shared" si="101"/>
        <v>0</v>
      </c>
      <c r="FP103" s="61">
        <f t="shared" si="112"/>
        <v>0</v>
      </c>
      <c r="FQ103" s="61">
        <f t="shared" si="112"/>
        <v>0</v>
      </c>
      <c r="FR103" s="61">
        <f t="shared" si="112"/>
        <v>0</v>
      </c>
      <c r="FS103" s="61">
        <f t="shared" si="112"/>
        <v>0</v>
      </c>
      <c r="FT103" s="4" t="str">
        <f t="shared" si="95"/>
        <v/>
      </c>
      <c r="FU103" s="4" t="str">
        <f t="shared" si="95"/>
        <v/>
      </c>
      <c r="FV103" s="4" t="str">
        <f t="shared" si="95"/>
        <v/>
      </c>
      <c r="FW103" s="4">
        <f t="shared" si="95"/>
        <v>0</v>
      </c>
      <c r="FX103" s="4" t="str">
        <f t="shared" si="95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4"/>
        <v/>
      </c>
      <c r="GI103" s="4" t="str">
        <f t="shared" si="64"/>
        <v/>
      </c>
      <c r="GJ103" s="4" t="str">
        <f t="shared" si="64"/>
        <v/>
      </c>
      <c r="GK103" s="4" t="str">
        <f t="shared" si="64"/>
        <v/>
      </c>
      <c r="GL103" s="4" t="str">
        <f t="shared" si="64"/>
        <v/>
      </c>
      <c r="GM103" s="4" t="str">
        <f t="shared" si="64"/>
        <v/>
      </c>
      <c r="GN103" s="4" t="str">
        <f t="shared" si="64"/>
        <v/>
      </c>
      <c r="GO103" s="4" t="str">
        <f t="shared" si="64"/>
        <v/>
      </c>
      <c r="GP103" s="4" t="str">
        <f t="shared" si="64"/>
        <v/>
      </c>
      <c r="GQ103" s="4" t="str">
        <f t="shared" si="64"/>
        <v/>
      </c>
      <c r="GR103" s="4" t="str">
        <f t="shared" si="64"/>
        <v/>
      </c>
      <c r="GS103" s="4" t="str">
        <f t="shared" si="64"/>
        <v/>
      </c>
      <c r="GT103" s="4" t="str">
        <f t="shared" si="64"/>
        <v/>
      </c>
      <c r="GU103" s="4" t="str">
        <f t="shared" si="64"/>
        <v/>
      </c>
      <c r="GV103" s="4" t="str">
        <f t="shared" si="64"/>
        <v/>
      </c>
      <c r="GW103" s="4" t="str">
        <f t="shared" si="64"/>
        <v/>
      </c>
      <c r="GX103" s="4" t="str">
        <f t="shared" si="106"/>
        <v/>
      </c>
      <c r="GY103" s="4" t="str">
        <f t="shared" si="106"/>
        <v/>
      </c>
      <c r="GZ103" s="4" t="str">
        <f t="shared" si="111"/>
        <v/>
      </c>
      <c r="HA103" s="4" t="str">
        <f t="shared" si="111"/>
        <v/>
      </c>
      <c r="HB103" s="4" t="str">
        <f t="shared" si="111"/>
        <v/>
      </c>
      <c r="HC103" s="4" t="str">
        <f t="shared" si="111"/>
        <v/>
      </c>
      <c r="HD103" s="4" t="str">
        <f t="shared" si="111"/>
        <v/>
      </c>
      <c r="HE103" s="4" t="str">
        <f t="shared" si="111"/>
        <v/>
      </c>
      <c r="HF103" s="4" t="str">
        <f t="shared" si="111"/>
        <v/>
      </c>
      <c r="HG103" s="4" t="str">
        <f t="shared" si="111"/>
        <v/>
      </c>
    </row>
    <row r="104" spans="1:215" s="1" customFormat="1" ht="15" hidden="1" customHeight="1">
      <c r="A104" s="35">
        <v>200959</v>
      </c>
      <c r="B104" s="96"/>
      <c r="C104" s="28" t="s">
        <v>122</v>
      </c>
      <c r="D104" s="5"/>
      <c r="E104" s="22">
        <v>5.05</v>
      </c>
      <c r="F104" s="23">
        <f t="shared" si="97"/>
        <v>0</v>
      </c>
      <c r="G104" s="23"/>
      <c r="H104" s="23">
        <f t="shared" si="72"/>
        <v>0</v>
      </c>
      <c r="I104" s="23">
        <f t="shared" si="73"/>
        <v>0</v>
      </c>
      <c r="J104" s="23">
        <f t="shared" si="74"/>
        <v>0</v>
      </c>
      <c r="K104" s="23" t="str">
        <f t="shared" si="75"/>
        <v>0</v>
      </c>
      <c r="L104" s="23" t="str">
        <f t="shared" si="76"/>
        <v>0</v>
      </c>
      <c r="M104" s="10">
        <v>0.3</v>
      </c>
      <c r="N104" s="23">
        <f t="shared" si="77"/>
        <v>0</v>
      </c>
      <c r="O104" s="23">
        <f t="shared" si="78"/>
        <v>0.3</v>
      </c>
      <c r="P104" s="23" t="str">
        <f t="shared" si="79"/>
        <v/>
      </c>
      <c r="Q104" s="7">
        <v>0.1</v>
      </c>
      <c r="R104" s="6">
        <f t="shared" si="80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4"/>
        <v/>
      </c>
      <c r="BQ104" s="4" t="str">
        <f t="shared" si="94"/>
        <v/>
      </c>
      <c r="BR104" s="4" t="str">
        <f t="shared" si="94"/>
        <v/>
      </c>
      <c r="BS104" s="4">
        <f t="shared" si="94"/>
        <v>0</v>
      </c>
      <c r="BT104" s="4" t="str">
        <f t="shared" si="94"/>
        <v/>
      </c>
      <c r="BU104" s="4">
        <f t="shared" si="107"/>
        <v>0</v>
      </c>
      <c r="BV104" s="4" t="str">
        <f t="shared" si="107"/>
        <v/>
      </c>
      <c r="BW104" s="4">
        <f t="shared" si="107"/>
        <v>0</v>
      </c>
      <c r="BX104" s="4" t="str">
        <f t="shared" si="107"/>
        <v/>
      </c>
      <c r="BY104" s="4" t="str">
        <f t="shared" si="107"/>
        <v/>
      </c>
      <c r="BZ104" s="4" t="str">
        <f t="shared" si="107"/>
        <v/>
      </c>
      <c r="CA104" s="4" t="str">
        <f t="shared" si="107"/>
        <v/>
      </c>
      <c r="CB104" s="4" t="str">
        <f t="shared" si="107"/>
        <v/>
      </c>
      <c r="CC104" s="4" t="str">
        <f t="shared" si="107"/>
        <v/>
      </c>
      <c r="CD104" s="4" t="str">
        <f t="shared" si="63"/>
        <v/>
      </c>
      <c r="CE104" s="4" t="str">
        <f t="shared" si="63"/>
        <v/>
      </c>
      <c r="CF104" s="4" t="str">
        <f t="shared" si="63"/>
        <v/>
      </c>
      <c r="CG104" s="4" t="str">
        <f t="shared" si="63"/>
        <v/>
      </c>
      <c r="CH104" s="4" t="str">
        <f t="shared" si="63"/>
        <v/>
      </c>
      <c r="CI104" s="4" t="str">
        <f t="shared" si="63"/>
        <v/>
      </c>
      <c r="CJ104" s="4" t="str">
        <f t="shared" si="63"/>
        <v/>
      </c>
      <c r="CK104" s="4" t="str">
        <f t="shared" si="63"/>
        <v/>
      </c>
      <c r="CL104" s="4" t="str">
        <f t="shared" si="63"/>
        <v/>
      </c>
      <c r="CM104" s="4" t="str">
        <f t="shared" si="63"/>
        <v/>
      </c>
      <c r="CN104" s="4" t="str">
        <f t="shared" si="63"/>
        <v/>
      </c>
      <c r="CO104" s="4" t="str">
        <f t="shared" si="63"/>
        <v/>
      </c>
      <c r="CP104" s="4" t="str">
        <f t="shared" si="63"/>
        <v/>
      </c>
      <c r="CQ104" s="4" t="str">
        <f t="shared" si="63"/>
        <v/>
      </c>
      <c r="CR104" s="4" t="str">
        <f t="shared" si="63"/>
        <v/>
      </c>
      <c r="CS104" s="4" t="str">
        <f t="shared" si="63"/>
        <v/>
      </c>
      <c r="CT104" s="4" t="str">
        <f t="shared" si="105"/>
        <v/>
      </c>
      <c r="CU104" s="4" t="str">
        <f t="shared" si="105"/>
        <v/>
      </c>
      <c r="CV104" s="4" t="str">
        <f t="shared" si="110"/>
        <v/>
      </c>
      <c r="CW104" s="4" t="str">
        <f t="shared" si="110"/>
        <v/>
      </c>
      <c r="CX104" s="4" t="str">
        <f t="shared" si="110"/>
        <v/>
      </c>
      <c r="CY104" s="4" t="str">
        <f t="shared" si="110"/>
        <v/>
      </c>
      <c r="CZ104" s="4" t="str">
        <f t="shared" si="110"/>
        <v/>
      </c>
      <c r="DA104" s="4" t="str">
        <f t="shared" si="110"/>
        <v/>
      </c>
      <c r="DB104" s="4" t="str">
        <f t="shared" si="110"/>
        <v/>
      </c>
      <c r="DC104" s="4" t="str">
        <f t="shared" si="110"/>
        <v/>
      </c>
      <c r="DE104" s="35">
        <v>200959</v>
      </c>
      <c r="DF104" s="96"/>
      <c r="DG104" s="28" t="s">
        <v>122</v>
      </c>
      <c r="DH104" s="5">
        <f t="shared" si="81"/>
        <v>0</v>
      </c>
      <c r="DI104" s="24">
        <v>5.05</v>
      </c>
      <c r="DJ104" s="23">
        <f t="shared" si="98"/>
        <v>0</v>
      </c>
      <c r="DK104" s="23">
        <f t="shared" si="82"/>
        <v>0</v>
      </c>
      <c r="DL104" s="23">
        <f t="shared" si="83"/>
        <v>0</v>
      </c>
      <c r="DM104" s="23">
        <f t="shared" si="84"/>
        <v>0</v>
      </c>
      <c r="DN104" s="23">
        <f t="shared" si="85"/>
        <v>0</v>
      </c>
      <c r="DO104" s="23" t="str">
        <f t="shared" si="86"/>
        <v/>
      </c>
      <c r="DP104" s="23" t="str">
        <f t="shared" si="87"/>
        <v/>
      </c>
      <c r="DQ104" s="10">
        <v>0.3</v>
      </c>
      <c r="DR104" s="23">
        <f t="shared" si="88"/>
        <v>0</v>
      </c>
      <c r="DS104" s="23" t="str">
        <f t="shared" si="89"/>
        <v/>
      </c>
      <c r="DT104" s="23" t="str">
        <f t="shared" si="90"/>
        <v/>
      </c>
      <c r="DU104" s="7">
        <v>0.1</v>
      </c>
      <c r="DV104" s="6">
        <f t="shared" si="91"/>
        <v>0</v>
      </c>
      <c r="DW104" s="5">
        <f t="shared" si="103"/>
        <v>0</v>
      </c>
      <c r="DX104" s="5">
        <f t="shared" si="103"/>
        <v>0</v>
      </c>
      <c r="DY104" s="5">
        <f t="shared" si="103"/>
        <v>0</v>
      </c>
      <c r="DZ104" s="5">
        <f t="shared" si="103"/>
        <v>0</v>
      </c>
      <c r="EA104" s="5">
        <f t="shared" si="103"/>
        <v>0</v>
      </c>
      <c r="EB104" s="5">
        <f t="shared" si="103"/>
        <v>0</v>
      </c>
      <c r="EC104" s="5">
        <f t="shared" si="103"/>
        <v>0</v>
      </c>
      <c r="ED104" s="5">
        <f t="shared" si="103"/>
        <v>0</v>
      </c>
      <c r="EE104" s="5">
        <f t="shared" si="103"/>
        <v>0</v>
      </c>
      <c r="EF104" s="61">
        <f t="shared" si="103"/>
        <v>0</v>
      </c>
      <c r="EG104" s="61">
        <f t="shared" si="103"/>
        <v>0</v>
      </c>
      <c r="EH104" s="61">
        <f t="shared" si="103"/>
        <v>0</v>
      </c>
      <c r="EI104" s="61">
        <f t="shared" si="103"/>
        <v>0</v>
      </c>
      <c r="EJ104" s="61">
        <f t="shared" si="103"/>
        <v>0</v>
      </c>
      <c r="EK104" s="61">
        <f t="shared" si="103"/>
        <v>0</v>
      </c>
      <c r="EL104" s="61">
        <f t="shared" si="102"/>
        <v>0</v>
      </c>
      <c r="EM104" s="61">
        <f t="shared" si="102"/>
        <v>0</v>
      </c>
      <c r="EN104" s="61">
        <f t="shared" si="102"/>
        <v>0</v>
      </c>
      <c r="EO104" s="61">
        <f t="shared" si="102"/>
        <v>0</v>
      </c>
      <c r="EP104" s="61">
        <f t="shared" si="102"/>
        <v>0</v>
      </c>
      <c r="EQ104" s="61">
        <f t="shared" si="102"/>
        <v>0</v>
      </c>
      <c r="ER104" s="61">
        <f t="shared" si="102"/>
        <v>0</v>
      </c>
      <c r="ES104" s="61">
        <f t="shared" si="102"/>
        <v>0</v>
      </c>
      <c r="ET104" s="61">
        <f t="shared" si="102"/>
        <v>0</v>
      </c>
      <c r="EU104" s="61">
        <f t="shared" si="102"/>
        <v>0</v>
      </c>
      <c r="EV104" s="61">
        <f t="shared" si="102"/>
        <v>0</v>
      </c>
      <c r="EW104" s="61">
        <f t="shared" si="102"/>
        <v>0</v>
      </c>
      <c r="EX104" s="61">
        <f t="shared" si="102"/>
        <v>0</v>
      </c>
      <c r="EY104" s="61">
        <f t="shared" si="102"/>
        <v>0</v>
      </c>
      <c r="EZ104" s="61">
        <f t="shared" si="102"/>
        <v>0</v>
      </c>
      <c r="FA104" s="61">
        <f t="shared" si="108"/>
        <v>0</v>
      </c>
      <c r="FB104" s="61">
        <f t="shared" si="104"/>
        <v>0</v>
      </c>
      <c r="FC104" s="61">
        <f t="shared" si="104"/>
        <v>0</v>
      </c>
      <c r="FD104" s="61">
        <f t="shared" si="104"/>
        <v>0</v>
      </c>
      <c r="FE104" s="61">
        <f t="shared" si="104"/>
        <v>0</v>
      </c>
      <c r="FF104" s="61">
        <f t="shared" si="104"/>
        <v>0</v>
      </c>
      <c r="FG104" s="61">
        <f t="shared" si="104"/>
        <v>0</v>
      </c>
      <c r="FH104" s="61">
        <f t="shared" si="104"/>
        <v>0</v>
      </c>
      <c r="FI104" s="61">
        <f t="shared" si="104"/>
        <v>0</v>
      </c>
      <c r="FJ104" s="61">
        <f t="shared" si="104"/>
        <v>0</v>
      </c>
      <c r="FK104" s="61">
        <f t="shared" si="104"/>
        <v>0</v>
      </c>
      <c r="FL104" s="61">
        <f t="shared" si="104"/>
        <v>0</v>
      </c>
      <c r="FM104" s="61">
        <f t="shared" si="104"/>
        <v>0</v>
      </c>
      <c r="FN104" s="61">
        <f t="shared" si="104"/>
        <v>0</v>
      </c>
      <c r="FO104" s="61">
        <f t="shared" si="104"/>
        <v>0</v>
      </c>
      <c r="FP104" s="61">
        <f t="shared" si="112"/>
        <v>0</v>
      </c>
      <c r="FQ104" s="61">
        <f t="shared" si="112"/>
        <v>0</v>
      </c>
      <c r="FR104" s="61">
        <f t="shared" si="112"/>
        <v>0</v>
      </c>
      <c r="FS104" s="61">
        <f t="shared" si="112"/>
        <v>0</v>
      </c>
      <c r="FT104" s="4" t="str">
        <f t="shared" si="95"/>
        <v/>
      </c>
      <c r="FU104" s="4" t="str">
        <f t="shared" si="95"/>
        <v/>
      </c>
      <c r="FV104" s="4" t="str">
        <f t="shared" si="95"/>
        <v/>
      </c>
      <c r="FW104" s="4">
        <f t="shared" si="95"/>
        <v>0</v>
      </c>
      <c r="FX104" s="4" t="str">
        <f t="shared" si="95"/>
        <v/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 t="str">
        <f t="shared" si="109"/>
        <v/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4"/>
        <v/>
      </c>
      <c r="GI104" s="4" t="str">
        <f t="shared" si="64"/>
        <v/>
      </c>
      <c r="GJ104" s="4" t="str">
        <f t="shared" si="64"/>
        <v/>
      </c>
      <c r="GK104" s="4" t="str">
        <f t="shared" si="64"/>
        <v/>
      </c>
      <c r="GL104" s="4" t="str">
        <f t="shared" si="64"/>
        <v/>
      </c>
      <c r="GM104" s="4" t="str">
        <f t="shared" si="64"/>
        <v/>
      </c>
      <c r="GN104" s="4" t="str">
        <f t="shared" si="64"/>
        <v/>
      </c>
      <c r="GO104" s="4" t="str">
        <f t="shared" si="64"/>
        <v/>
      </c>
      <c r="GP104" s="4" t="str">
        <f t="shared" si="64"/>
        <v/>
      </c>
      <c r="GQ104" s="4" t="str">
        <f t="shared" si="64"/>
        <v/>
      </c>
      <c r="GR104" s="4" t="str">
        <f t="shared" si="64"/>
        <v/>
      </c>
      <c r="GS104" s="4" t="str">
        <f t="shared" si="64"/>
        <v/>
      </c>
      <c r="GT104" s="4" t="str">
        <f t="shared" si="64"/>
        <v/>
      </c>
      <c r="GU104" s="4" t="str">
        <f t="shared" si="64"/>
        <v/>
      </c>
      <c r="GV104" s="4" t="str">
        <f t="shared" si="64"/>
        <v/>
      </c>
      <c r="GW104" s="4" t="str">
        <f t="shared" si="64"/>
        <v/>
      </c>
      <c r="GX104" s="4" t="str">
        <f t="shared" si="106"/>
        <v/>
      </c>
      <c r="GY104" s="4" t="str">
        <f t="shared" si="106"/>
        <v/>
      </c>
      <c r="GZ104" s="4" t="str">
        <f t="shared" si="111"/>
        <v/>
      </c>
      <c r="HA104" s="4" t="str">
        <f t="shared" si="111"/>
        <v/>
      </c>
      <c r="HB104" s="4" t="str">
        <f t="shared" si="111"/>
        <v/>
      </c>
      <c r="HC104" s="4" t="str">
        <f t="shared" si="111"/>
        <v/>
      </c>
      <c r="HD104" s="4" t="str">
        <f t="shared" si="111"/>
        <v/>
      </c>
      <c r="HE104" s="4" t="str">
        <f t="shared" si="111"/>
        <v/>
      </c>
      <c r="HF104" s="4" t="str">
        <f t="shared" si="111"/>
        <v/>
      </c>
      <c r="HG104" s="4" t="str">
        <f t="shared" si="111"/>
        <v/>
      </c>
    </row>
    <row r="105" spans="1:215" s="1" customFormat="1" ht="15" hidden="1" customHeight="1">
      <c r="A105" s="35">
        <v>200961</v>
      </c>
      <c r="B105" s="96"/>
      <c r="C105" s="28" t="s">
        <v>139</v>
      </c>
      <c r="D105" s="5"/>
      <c r="E105" s="22">
        <v>5.05</v>
      </c>
      <c r="F105" s="23">
        <f t="shared" si="97"/>
        <v>0</v>
      </c>
      <c r="G105" s="23"/>
      <c r="H105" s="23">
        <f t="shared" si="72"/>
        <v>0</v>
      </c>
      <c r="I105" s="23">
        <f t="shared" si="73"/>
        <v>0</v>
      </c>
      <c r="J105" s="23">
        <f t="shared" si="74"/>
        <v>0</v>
      </c>
      <c r="K105" s="23" t="str">
        <f t="shared" si="75"/>
        <v>0</v>
      </c>
      <c r="L105" s="23" t="str">
        <f t="shared" si="76"/>
        <v>0</v>
      </c>
      <c r="M105" s="10">
        <v>0.3</v>
      </c>
      <c r="N105" s="23">
        <f t="shared" si="77"/>
        <v>0</v>
      </c>
      <c r="O105" s="23">
        <f t="shared" si="78"/>
        <v>0.3</v>
      </c>
      <c r="P105" s="23" t="str">
        <f t="shared" si="79"/>
        <v/>
      </c>
      <c r="Q105" s="7">
        <v>0.1</v>
      </c>
      <c r="R105" s="6">
        <f t="shared" si="80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4"/>
        <v/>
      </c>
      <c r="BQ105" s="4" t="str">
        <f t="shared" si="94"/>
        <v/>
      </c>
      <c r="BR105" s="4" t="str">
        <f t="shared" si="94"/>
        <v/>
      </c>
      <c r="BS105" s="4">
        <f t="shared" si="94"/>
        <v>0</v>
      </c>
      <c r="BT105" s="4" t="str">
        <f t="shared" si="94"/>
        <v/>
      </c>
      <c r="BU105" s="4">
        <f t="shared" si="107"/>
        <v>0</v>
      </c>
      <c r="BV105" s="4" t="str">
        <f t="shared" si="107"/>
        <v/>
      </c>
      <c r="BW105" s="4">
        <f t="shared" si="107"/>
        <v>0</v>
      </c>
      <c r="BX105" s="4" t="str">
        <f t="shared" si="107"/>
        <v/>
      </c>
      <c r="BY105" s="4" t="str">
        <f t="shared" si="107"/>
        <v/>
      </c>
      <c r="BZ105" s="4" t="str">
        <f t="shared" si="107"/>
        <v/>
      </c>
      <c r="CA105" s="4" t="str">
        <f t="shared" si="107"/>
        <v/>
      </c>
      <c r="CB105" s="4" t="str">
        <f t="shared" si="107"/>
        <v/>
      </c>
      <c r="CC105" s="4" t="str">
        <f t="shared" si="107"/>
        <v/>
      </c>
      <c r="CD105" s="4" t="str">
        <f t="shared" si="63"/>
        <v/>
      </c>
      <c r="CE105" s="4" t="str">
        <f t="shared" si="63"/>
        <v/>
      </c>
      <c r="CF105" s="4" t="str">
        <f t="shared" si="63"/>
        <v/>
      </c>
      <c r="CG105" s="4" t="str">
        <f t="shared" si="63"/>
        <v/>
      </c>
      <c r="CH105" s="4" t="str">
        <f t="shared" si="63"/>
        <v/>
      </c>
      <c r="CI105" s="4" t="str">
        <f t="shared" si="63"/>
        <v/>
      </c>
      <c r="CJ105" s="4" t="str">
        <f t="shared" si="63"/>
        <v/>
      </c>
      <c r="CK105" s="4" t="str">
        <f t="shared" si="63"/>
        <v/>
      </c>
      <c r="CL105" s="4" t="str">
        <f t="shared" ref="CD105:CS168" si="113">IF(ISERROR(AX105/AF105*100),"",(AX105/AF105*100))</f>
        <v/>
      </c>
      <c r="CM105" s="4" t="str">
        <f t="shared" si="113"/>
        <v/>
      </c>
      <c r="CN105" s="4" t="str">
        <f t="shared" si="113"/>
        <v/>
      </c>
      <c r="CO105" s="4" t="str">
        <f t="shared" si="113"/>
        <v/>
      </c>
      <c r="CP105" s="4" t="str">
        <f t="shared" si="113"/>
        <v/>
      </c>
      <c r="CQ105" s="4" t="str">
        <f t="shared" si="113"/>
        <v/>
      </c>
      <c r="CR105" s="4" t="str">
        <f t="shared" si="113"/>
        <v/>
      </c>
      <c r="CS105" s="4" t="str">
        <f t="shared" si="113"/>
        <v/>
      </c>
      <c r="CT105" s="4" t="str">
        <f t="shared" si="105"/>
        <v/>
      </c>
      <c r="CU105" s="4" t="str">
        <f t="shared" si="105"/>
        <v/>
      </c>
      <c r="CV105" s="4" t="str">
        <f t="shared" si="110"/>
        <v/>
      </c>
      <c r="CW105" s="4" t="str">
        <f t="shared" si="110"/>
        <v/>
      </c>
      <c r="CX105" s="4" t="str">
        <f t="shared" si="110"/>
        <v/>
      </c>
      <c r="CY105" s="4" t="str">
        <f t="shared" si="110"/>
        <v/>
      </c>
      <c r="CZ105" s="4" t="str">
        <f t="shared" si="110"/>
        <v/>
      </c>
      <c r="DA105" s="4" t="str">
        <f t="shared" si="110"/>
        <v/>
      </c>
      <c r="DB105" s="4" t="str">
        <f t="shared" si="110"/>
        <v/>
      </c>
      <c r="DC105" s="4" t="str">
        <f t="shared" si="110"/>
        <v/>
      </c>
      <c r="DE105" s="35">
        <v>200961</v>
      </c>
      <c r="DF105" s="96"/>
      <c r="DG105" s="28" t="s">
        <v>139</v>
      </c>
      <c r="DH105" s="5">
        <f t="shared" si="81"/>
        <v>0</v>
      </c>
      <c r="DI105" s="24">
        <v>5.05</v>
      </c>
      <c r="DJ105" s="23">
        <f t="shared" si="98"/>
        <v>0</v>
      </c>
      <c r="DK105" s="23">
        <f t="shared" si="82"/>
        <v>0</v>
      </c>
      <c r="DL105" s="23">
        <f t="shared" si="83"/>
        <v>0</v>
      </c>
      <c r="DM105" s="23">
        <f t="shared" si="84"/>
        <v>0</v>
      </c>
      <c r="DN105" s="23">
        <f t="shared" si="85"/>
        <v>0</v>
      </c>
      <c r="DO105" s="23" t="str">
        <f t="shared" si="86"/>
        <v/>
      </c>
      <c r="DP105" s="23" t="str">
        <f t="shared" si="87"/>
        <v/>
      </c>
      <c r="DQ105" s="10">
        <v>0.3</v>
      </c>
      <c r="DR105" s="23">
        <f t="shared" si="88"/>
        <v>0</v>
      </c>
      <c r="DS105" s="23" t="str">
        <f t="shared" si="89"/>
        <v/>
      </c>
      <c r="DT105" s="23" t="str">
        <f t="shared" si="90"/>
        <v/>
      </c>
      <c r="DU105" s="7">
        <v>0.1</v>
      </c>
      <c r="DV105" s="6">
        <f t="shared" si="91"/>
        <v>0</v>
      </c>
      <c r="DW105" s="5">
        <f t="shared" si="103"/>
        <v>0</v>
      </c>
      <c r="DX105" s="5">
        <f t="shared" si="103"/>
        <v>0</v>
      </c>
      <c r="DY105" s="5">
        <f t="shared" si="103"/>
        <v>0</v>
      </c>
      <c r="DZ105" s="5">
        <f t="shared" si="103"/>
        <v>0</v>
      </c>
      <c r="EA105" s="5">
        <f t="shared" si="103"/>
        <v>0</v>
      </c>
      <c r="EB105" s="5">
        <f t="shared" si="103"/>
        <v>0</v>
      </c>
      <c r="EC105" s="5">
        <f t="shared" si="103"/>
        <v>0</v>
      </c>
      <c r="ED105" s="5">
        <f t="shared" si="103"/>
        <v>0</v>
      </c>
      <c r="EE105" s="5">
        <f t="shared" si="103"/>
        <v>0</v>
      </c>
      <c r="EF105" s="61">
        <f t="shared" si="103"/>
        <v>0</v>
      </c>
      <c r="EG105" s="61">
        <f t="shared" si="103"/>
        <v>0</v>
      </c>
      <c r="EH105" s="61">
        <f t="shared" si="103"/>
        <v>0</v>
      </c>
      <c r="EI105" s="61">
        <f t="shared" si="103"/>
        <v>0</v>
      </c>
      <c r="EJ105" s="61">
        <f t="shared" si="103"/>
        <v>0</v>
      </c>
      <c r="EK105" s="61">
        <f t="shared" si="103"/>
        <v>0</v>
      </c>
      <c r="EL105" s="61">
        <f t="shared" si="102"/>
        <v>0</v>
      </c>
      <c r="EM105" s="61">
        <f t="shared" si="102"/>
        <v>0</v>
      </c>
      <c r="EN105" s="61">
        <f t="shared" si="102"/>
        <v>0</v>
      </c>
      <c r="EO105" s="61">
        <f t="shared" si="102"/>
        <v>0</v>
      </c>
      <c r="EP105" s="61">
        <f t="shared" si="102"/>
        <v>0</v>
      </c>
      <c r="EQ105" s="61">
        <f t="shared" si="102"/>
        <v>0</v>
      </c>
      <c r="ER105" s="61">
        <f t="shared" si="102"/>
        <v>0</v>
      </c>
      <c r="ES105" s="61">
        <f t="shared" si="102"/>
        <v>0</v>
      </c>
      <c r="ET105" s="61">
        <f t="shared" si="102"/>
        <v>0</v>
      </c>
      <c r="EU105" s="61">
        <f t="shared" si="102"/>
        <v>0</v>
      </c>
      <c r="EV105" s="61">
        <f t="shared" si="102"/>
        <v>0</v>
      </c>
      <c r="EW105" s="61">
        <f t="shared" si="102"/>
        <v>0</v>
      </c>
      <c r="EX105" s="61">
        <f t="shared" si="102"/>
        <v>0</v>
      </c>
      <c r="EY105" s="61">
        <f t="shared" si="102"/>
        <v>0</v>
      </c>
      <c r="EZ105" s="61">
        <f t="shared" si="102"/>
        <v>0</v>
      </c>
      <c r="FA105" s="61">
        <f t="shared" si="108"/>
        <v>0</v>
      </c>
      <c r="FB105" s="61">
        <f t="shared" si="104"/>
        <v>0</v>
      </c>
      <c r="FC105" s="61">
        <f t="shared" si="104"/>
        <v>0</v>
      </c>
      <c r="FD105" s="61">
        <f t="shared" si="104"/>
        <v>0</v>
      </c>
      <c r="FE105" s="61">
        <f t="shared" si="104"/>
        <v>0</v>
      </c>
      <c r="FF105" s="61">
        <f t="shared" si="104"/>
        <v>0</v>
      </c>
      <c r="FG105" s="61">
        <f t="shared" si="104"/>
        <v>0</v>
      </c>
      <c r="FH105" s="61">
        <f t="shared" si="104"/>
        <v>0</v>
      </c>
      <c r="FI105" s="61">
        <f t="shared" si="104"/>
        <v>0</v>
      </c>
      <c r="FJ105" s="61">
        <f t="shared" si="104"/>
        <v>0</v>
      </c>
      <c r="FK105" s="61">
        <f t="shared" si="104"/>
        <v>0</v>
      </c>
      <c r="FL105" s="61">
        <f t="shared" si="104"/>
        <v>0</v>
      </c>
      <c r="FM105" s="61">
        <f t="shared" si="104"/>
        <v>0</v>
      </c>
      <c r="FN105" s="61">
        <f t="shared" si="104"/>
        <v>0</v>
      </c>
      <c r="FO105" s="61">
        <f t="shared" si="104"/>
        <v>0</v>
      </c>
      <c r="FP105" s="61">
        <f t="shared" si="112"/>
        <v>0</v>
      </c>
      <c r="FQ105" s="61">
        <f t="shared" si="112"/>
        <v>0</v>
      </c>
      <c r="FR105" s="61">
        <f t="shared" si="112"/>
        <v>0</v>
      </c>
      <c r="FS105" s="61">
        <f t="shared" si="112"/>
        <v>0</v>
      </c>
      <c r="FT105" s="4" t="str">
        <f t="shared" si="95"/>
        <v/>
      </c>
      <c r="FU105" s="4" t="str">
        <f t="shared" si="95"/>
        <v/>
      </c>
      <c r="FV105" s="4" t="str">
        <f t="shared" si="95"/>
        <v/>
      </c>
      <c r="FW105" s="4">
        <f t="shared" si="95"/>
        <v>0</v>
      </c>
      <c r="FX105" s="4" t="str">
        <f t="shared" si="95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4"/>
        <v/>
      </c>
      <c r="GI105" s="4" t="str">
        <f t="shared" si="64"/>
        <v/>
      </c>
      <c r="GJ105" s="4" t="str">
        <f t="shared" si="64"/>
        <v/>
      </c>
      <c r="GK105" s="4" t="str">
        <f t="shared" si="64"/>
        <v/>
      </c>
      <c r="GL105" s="4" t="str">
        <f t="shared" si="64"/>
        <v/>
      </c>
      <c r="GM105" s="4" t="str">
        <f t="shared" si="64"/>
        <v/>
      </c>
      <c r="GN105" s="4" t="str">
        <f t="shared" si="64"/>
        <v/>
      </c>
      <c r="GO105" s="4" t="str">
        <f t="shared" si="64"/>
        <v/>
      </c>
      <c r="GP105" s="4" t="str">
        <f t="shared" ref="GH105:GW168" si="114">IF(ISERROR(FB105/EJ105*100),"",(FB105/EJ105*100))</f>
        <v/>
      </c>
      <c r="GQ105" s="4" t="str">
        <f t="shared" si="114"/>
        <v/>
      </c>
      <c r="GR105" s="4" t="str">
        <f t="shared" si="114"/>
        <v/>
      </c>
      <c r="GS105" s="4" t="str">
        <f t="shared" si="114"/>
        <v/>
      </c>
      <c r="GT105" s="4" t="str">
        <f t="shared" si="114"/>
        <v/>
      </c>
      <c r="GU105" s="4" t="str">
        <f t="shared" si="114"/>
        <v/>
      </c>
      <c r="GV105" s="4" t="str">
        <f t="shared" si="114"/>
        <v/>
      </c>
      <c r="GW105" s="4" t="str">
        <f t="shared" si="114"/>
        <v/>
      </c>
      <c r="GX105" s="4" t="str">
        <f t="shared" si="106"/>
        <v/>
      </c>
      <c r="GY105" s="4" t="str">
        <f t="shared" si="106"/>
        <v/>
      </c>
      <c r="GZ105" s="4" t="str">
        <f t="shared" si="111"/>
        <v/>
      </c>
      <c r="HA105" s="4" t="str">
        <f t="shared" si="111"/>
        <v/>
      </c>
      <c r="HB105" s="4" t="str">
        <f t="shared" si="111"/>
        <v/>
      </c>
      <c r="HC105" s="4" t="str">
        <f t="shared" si="111"/>
        <v/>
      </c>
      <c r="HD105" s="4" t="str">
        <f t="shared" si="111"/>
        <v/>
      </c>
      <c r="HE105" s="4" t="str">
        <f t="shared" si="111"/>
        <v/>
      </c>
      <c r="HF105" s="4" t="str">
        <f t="shared" si="111"/>
        <v/>
      </c>
      <c r="HG105" s="4" t="str">
        <f t="shared" si="111"/>
        <v/>
      </c>
    </row>
    <row r="106" spans="1:215" s="1" customFormat="1" ht="15" hidden="1" customHeight="1">
      <c r="A106" s="35">
        <v>200960</v>
      </c>
      <c r="B106" s="97"/>
      <c r="C106" s="28" t="s">
        <v>114</v>
      </c>
      <c r="D106" s="5"/>
      <c r="E106" s="22">
        <v>5.05</v>
      </c>
      <c r="F106" s="23">
        <f t="shared" si="97"/>
        <v>0</v>
      </c>
      <c r="G106" s="23"/>
      <c r="H106" s="23">
        <f t="shared" si="72"/>
        <v>0</v>
      </c>
      <c r="I106" s="23">
        <f t="shared" si="73"/>
        <v>0</v>
      </c>
      <c r="J106" s="23">
        <f t="shared" si="74"/>
        <v>0</v>
      </c>
      <c r="K106" s="23" t="str">
        <f t="shared" si="75"/>
        <v>0</v>
      </c>
      <c r="L106" s="23" t="str">
        <f t="shared" si="76"/>
        <v>0</v>
      </c>
      <c r="M106" s="10">
        <v>0.3</v>
      </c>
      <c r="N106" s="23">
        <f t="shared" si="77"/>
        <v>0</v>
      </c>
      <c r="O106" s="23">
        <f t="shared" si="78"/>
        <v>0.3</v>
      </c>
      <c r="P106" s="23" t="str">
        <f t="shared" si="79"/>
        <v/>
      </c>
      <c r="Q106" s="7">
        <v>0.1</v>
      </c>
      <c r="R106" s="6">
        <f t="shared" si="80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4"/>
        <v/>
      </c>
      <c r="BQ106" s="4" t="str">
        <f t="shared" si="94"/>
        <v/>
      </c>
      <c r="BR106" s="4" t="str">
        <f t="shared" si="94"/>
        <v/>
      </c>
      <c r="BS106" s="4">
        <f t="shared" si="94"/>
        <v>0</v>
      </c>
      <c r="BT106" s="4" t="str">
        <f t="shared" si="94"/>
        <v/>
      </c>
      <c r="BU106" s="4">
        <f t="shared" si="107"/>
        <v>0</v>
      </c>
      <c r="BV106" s="4" t="str">
        <f t="shared" si="107"/>
        <v/>
      </c>
      <c r="BW106" s="4">
        <f t="shared" si="107"/>
        <v>0</v>
      </c>
      <c r="BX106" s="4" t="str">
        <f t="shared" si="107"/>
        <v/>
      </c>
      <c r="BY106" s="4" t="str">
        <f t="shared" si="107"/>
        <v/>
      </c>
      <c r="BZ106" s="4" t="str">
        <f t="shared" si="107"/>
        <v/>
      </c>
      <c r="CA106" s="4" t="str">
        <f t="shared" si="107"/>
        <v/>
      </c>
      <c r="CB106" s="4" t="str">
        <f t="shared" si="107"/>
        <v/>
      </c>
      <c r="CC106" s="4" t="str">
        <f t="shared" si="107"/>
        <v/>
      </c>
      <c r="CD106" s="4" t="str">
        <f t="shared" si="113"/>
        <v/>
      </c>
      <c r="CE106" s="4" t="str">
        <f t="shared" si="113"/>
        <v/>
      </c>
      <c r="CF106" s="4" t="str">
        <f t="shared" si="113"/>
        <v/>
      </c>
      <c r="CG106" s="4" t="str">
        <f t="shared" si="113"/>
        <v/>
      </c>
      <c r="CH106" s="4" t="str">
        <f t="shared" si="113"/>
        <v/>
      </c>
      <c r="CI106" s="4" t="str">
        <f t="shared" si="113"/>
        <v/>
      </c>
      <c r="CJ106" s="4" t="str">
        <f t="shared" si="113"/>
        <v/>
      </c>
      <c r="CK106" s="4" t="str">
        <f t="shared" si="113"/>
        <v/>
      </c>
      <c r="CL106" s="4" t="str">
        <f t="shared" si="113"/>
        <v/>
      </c>
      <c r="CM106" s="4" t="str">
        <f t="shared" si="113"/>
        <v/>
      </c>
      <c r="CN106" s="4" t="str">
        <f t="shared" si="113"/>
        <v/>
      </c>
      <c r="CO106" s="4" t="str">
        <f t="shared" si="113"/>
        <v/>
      </c>
      <c r="CP106" s="4" t="str">
        <f t="shared" si="113"/>
        <v/>
      </c>
      <c r="CQ106" s="4" t="str">
        <f t="shared" si="113"/>
        <v/>
      </c>
      <c r="CR106" s="4" t="str">
        <f t="shared" si="113"/>
        <v/>
      </c>
      <c r="CS106" s="4" t="str">
        <f t="shared" si="113"/>
        <v/>
      </c>
      <c r="CT106" s="4" t="str">
        <f t="shared" si="105"/>
        <v/>
      </c>
      <c r="CU106" s="4" t="str">
        <f t="shared" si="105"/>
        <v/>
      </c>
      <c r="CV106" s="4" t="str">
        <f t="shared" si="110"/>
        <v/>
      </c>
      <c r="CW106" s="4" t="str">
        <f t="shared" si="110"/>
        <v/>
      </c>
      <c r="CX106" s="4" t="str">
        <f t="shared" si="110"/>
        <v/>
      </c>
      <c r="CY106" s="4" t="str">
        <f t="shared" si="110"/>
        <v/>
      </c>
      <c r="CZ106" s="4" t="str">
        <f t="shared" si="110"/>
        <v/>
      </c>
      <c r="DA106" s="4" t="str">
        <f t="shared" si="110"/>
        <v/>
      </c>
      <c r="DB106" s="4" t="str">
        <f t="shared" si="110"/>
        <v/>
      </c>
      <c r="DC106" s="4" t="str">
        <f t="shared" si="110"/>
        <v/>
      </c>
      <c r="DE106" s="35">
        <v>200960</v>
      </c>
      <c r="DF106" s="97"/>
      <c r="DG106" s="28" t="s">
        <v>114</v>
      </c>
      <c r="DH106" s="5">
        <f t="shared" si="81"/>
        <v>0</v>
      </c>
      <c r="DI106" s="24">
        <v>5.05</v>
      </c>
      <c r="DJ106" s="23">
        <f t="shared" si="98"/>
        <v>0</v>
      </c>
      <c r="DK106" s="23">
        <f t="shared" si="82"/>
        <v>0</v>
      </c>
      <c r="DL106" s="23">
        <f t="shared" si="83"/>
        <v>0</v>
      </c>
      <c r="DM106" s="23">
        <f t="shared" si="84"/>
        <v>0</v>
      </c>
      <c r="DN106" s="23">
        <f t="shared" si="85"/>
        <v>0</v>
      </c>
      <c r="DO106" s="23" t="str">
        <f t="shared" si="86"/>
        <v/>
      </c>
      <c r="DP106" s="23" t="str">
        <f t="shared" si="87"/>
        <v/>
      </c>
      <c r="DQ106" s="10">
        <v>0.3</v>
      </c>
      <c r="DR106" s="23">
        <f t="shared" si="88"/>
        <v>0</v>
      </c>
      <c r="DS106" s="23" t="str">
        <f t="shared" si="89"/>
        <v/>
      </c>
      <c r="DT106" s="23" t="str">
        <f t="shared" si="90"/>
        <v/>
      </c>
      <c r="DU106" s="7">
        <v>0.1</v>
      </c>
      <c r="DV106" s="6">
        <f t="shared" si="91"/>
        <v>0</v>
      </c>
      <c r="DW106" s="5">
        <f t="shared" si="103"/>
        <v>0</v>
      </c>
      <c r="DX106" s="5">
        <f t="shared" si="103"/>
        <v>0</v>
      </c>
      <c r="DY106" s="5">
        <f t="shared" si="103"/>
        <v>0</v>
      </c>
      <c r="DZ106" s="5">
        <f t="shared" si="103"/>
        <v>0</v>
      </c>
      <c r="EA106" s="5">
        <f t="shared" si="103"/>
        <v>0</v>
      </c>
      <c r="EB106" s="5">
        <f t="shared" si="103"/>
        <v>0</v>
      </c>
      <c r="EC106" s="5">
        <f t="shared" si="103"/>
        <v>0</v>
      </c>
      <c r="ED106" s="5">
        <f t="shared" si="103"/>
        <v>0</v>
      </c>
      <c r="EE106" s="5">
        <f t="shared" si="103"/>
        <v>0</v>
      </c>
      <c r="EF106" s="61">
        <f t="shared" si="103"/>
        <v>0</v>
      </c>
      <c r="EG106" s="61">
        <f t="shared" si="103"/>
        <v>0</v>
      </c>
      <c r="EH106" s="61">
        <f t="shared" si="103"/>
        <v>0</v>
      </c>
      <c r="EI106" s="61">
        <f t="shared" si="103"/>
        <v>0</v>
      </c>
      <c r="EJ106" s="61">
        <f t="shared" si="103"/>
        <v>0</v>
      </c>
      <c r="EK106" s="61">
        <f t="shared" si="103"/>
        <v>0</v>
      </c>
      <c r="EL106" s="61">
        <f t="shared" si="102"/>
        <v>0</v>
      </c>
      <c r="EM106" s="61">
        <f t="shared" si="102"/>
        <v>0</v>
      </c>
      <c r="EN106" s="61">
        <f t="shared" si="102"/>
        <v>0</v>
      </c>
      <c r="EO106" s="61">
        <f t="shared" si="102"/>
        <v>0</v>
      </c>
      <c r="EP106" s="61">
        <f t="shared" si="102"/>
        <v>0</v>
      </c>
      <c r="EQ106" s="61">
        <f t="shared" si="102"/>
        <v>0</v>
      </c>
      <c r="ER106" s="61">
        <f t="shared" si="102"/>
        <v>0</v>
      </c>
      <c r="ES106" s="61">
        <f t="shared" si="102"/>
        <v>0</v>
      </c>
      <c r="ET106" s="61">
        <f t="shared" si="102"/>
        <v>0</v>
      </c>
      <c r="EU106" s="61">
        <f t="shared" si="102"/>
        <v>0</v>
      </c>
      <c r="EV106" s="61">
        <f t="shared" si="102"/>
        <v>0</v>
      </c>
      <c r="EW106" s="61">
        <f t="shared" si="102"/>
        <v>0</v>
      </c>
      <c r="EX106" s="61">
        <f t="shared" si="102"/>
        <v>0</v>
      </c>
      <c r="EY106" s="61">
        <f t="shared" si="102"/>
        <v>0</v>
      </c>
      <c r="EZ106" s="61">
        <f t="shared" si="102"/>
        <v>0</v>
      </c>
      <c r="FA106" s="61">
        <f t="shared" si="108"/>
        <v>0</v>
      </c>
      <c r="FB106" s="61">
        <f t="shared" si="104"/>
        <v>0</v>
      </c>
      <c r="FC106" s="61">
        <f t="shared" si="104"/>
        <v>0</v>
      </c>
      <c r="FD106" s="61">
        <f t="shared" si="104"/>
        <v>0</v>
      </c>
      <c r="FE106" s="61">
        <f t="shared" si="104"/>
        <v>0</v>
      </c>
      <c r="FF106" s="61">
        <f t="shared" si="104"/>
        <v>0</v>
      </c>
      <c r="FG106" s="61">
        <f t="shared" si="104"/>
        <v>0</v>
      </c>
      <c r="FH106" s="61">
        <f t="shared" si="104"/>
        <v>0</v>
      </c>
      <c r="FI106" s="61">
        <f t="shared" si="104"/>
        <v>0</v>
      </c>
      <c r="FJ106" s="61">
        <f t="shared" si="104"/>
        <v>0</v>
      </c>
      <c r="FK106" s="61">
        <f t="shared" si="104"/>
        <v>0</v>
      </c>
      <c r="FL106" s="61">
        <f t="shared" si="104"/>
        <v>0</v>
      </c>
      <c r="FM106" s="61">
        <f t="shared" si="104"/>
        <v>0</v>
      </c>
      <c r="FN106" s="61">
        <f t="shared" si="104"/>
        <v>0</v>
      </c>
      <c r="FO106" s="61">
        <f t="shared" si="104"/>
        <v>0</v>
      </c>
      <c r="FP106" s="61">
        <f t="shared" si="112"/>
        <v>0</v>
      </c>
      <c r="FQ106" s="61">
        <f t="shared" si="112"/>
        <v>0</v>
      </c>
      <c r="FR106" s="61">
        <f t="shared" si="112"/>
        <v>0</v>
      </c>
      <c r="FS106" s="61">
        <f t="shared" si="112"/>
        <v>0</v>
      </c>
      <c r="FT106" s="4" t="str">
        <f t="shared" si="95"/>
        <v/>
      </c>
      <c r="FU106" s="4" t="str">
        <f t="shared" si="95"/>
        <v/>
      </c>
      <c r="FV106" s="4" t="str">
        <f t="shared" si="95"/>
        <v/>
      </c>
      <c r="FW106" s="4">
        <f t="shared" si="95"/>
        <v>0</v>
      </c>
      <c r="FX106" s="4" t="str">
        <f t="shared" si="95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4"/>
        <v/>
      </c>
      <c r="GI106" s="4" t="str">
        <f t="shared" si="114"/>
        <v/>
      </c>
      <c r="GJ106" s="4" t="str">
        <f t="shared" si="114"/>
        <v/>
      </c>
      <c r="GK106" s="4" t="str">
        <f t="shared" si="114"/>
        <v/>
      </c>
      <c r="GL106" s="4" t="str">
        <f t="shared" si="114"/>
        <v/>
      </c>
      <c r="GM106" s="4" t="str">
        <f t="shared" si="114"/>
        <v/>
      </c>
      <c r="GN106" s="4" t="str">
        <f t="shared" si="114"/>
        <v/>
      </c>
      <c r="GO106" s="4" t="str">
        <f t="shared" si="114"/>
        <v/>
      </c>
      <c r="GP106" s="4" t="str">
        <f t="shared" si="114"/>
        <v/>
      </c>
      <c r="GQ106" s="4" t="str">
        <f t="shared" si="114"/>
        <v/>
      </c>
      <c r="GR106" s="4" t="str">
        <f t="shared" si="114"/>
        <v/>
      </c>
      <c r="GS106" s="4" t="str">
        <f t="shared" si="114"/>
        <v/>
      </c>
      <c r="GT106" s="4" t="str">
        <f t="shared" si="114"/>
        <v/>
      </c>
      <c r="GU106" s="4" t="str">
        <f t="shared" si="114"/>
        <v/>
      </c>
      <c r="GV106" s="4" t="str">
        <f t="shared" si="114"/>
        <v/>
      </c>
      <c r="GW106" s="4" t="str">
        <f t="shared" si="114"/>
        <v/>
      </c>
      <c r="GX106" s="4" t="str">
        <f t="shared" si="106"/>
        <v/>
      </c>
      <c r="GY106" s="4" t="str">
        <f t="shared" si="106"/>
        <v/>
      </c>
      <c r="GZ106" s="4" t="str">
        <f t="shared" si="111"/>
        <v/>
      </c>
      <c r="HA106" s="4" t="str">
        <f t="shared" si="111"/>
        <v/>
      </c>
      <c r="HB106" s="4" t="str">
        <f t="shared" si="111"/>
        <v/>
      </c>
      <c r="HC106" s="4" t="str">
        <f t="shared" si="111"/>
        <v/>
      </c>
      <c r="HD106" s="4" t="str">
        <f t="shared" si="111"/>
        <v/>
      </c>
      <c r="HE106" s="4" t="str">
        <f t="shared" si="111"/>
        <v/>
      </c>
      <c r="HF106" s="4" t="str">
        <f t="shared" si="111"/>
        <v/>
      </c>
      <c r="HG106" s="4" t="str">
        <f t="shared" si="111"/>
        <v/>
      </c>
    </row>
    <row r="107" spans="1:215" s="1" customFormat="1" ht="15" hidden="1" customHeight="1">
      <c r="A107" s="35">
        <v>201406</v>
      </c>
      <c r="B107" s="95" t="s">
        <v>188</v>
      </c>
      <c r="C107" s="28" t="s">
        <v>179</v>
      </c>
      <c r="D107" s="5"/>
      <c r="E107" s="22">
        <v>5.05</v>
      </c>
      <c r="F107" s="23">
        <f t="shared" si="97"/>
        <v>0</v>
      </c>
      <c r="G107" s="23"/>
      <c r="H107" s="23">
        <f t="shared" si="72"/>
        <v>0</v>
      </c>
      <c r="I107" s="23">
        <f t="shared" si="73"/>
        <v>0</v>
      </c>
      <c r="J107" s="23">
        <f t="shared" si="74"/>
        <v>0</v>
      </c>
      <c r="K107" s="23" t="str">
        <f t="shared" si="75"/>
        <v>0</v>
      </c>
      <c r="L107" s="23" t="str">
        <f t="shared" si="76"/>
        <v>0</v>
      </c>
      <c r="M107" s="10">
        <v>0.3</v>
      </c>
      <c r="N107" s="23">
        <f t="shared" si="77"/>
        <v>0</v>
      </c>
      <c r="O107" s="23">
        <f t="shared" si="78"/>
        <v>0.3</v>
      </c>
      <c r="P107" s="23" t="str">
        <f t="shared" si="79"/>
        <v/>
      </c>
      <c r="Q107" s="7">
        <v>0.1</v>
      </c>
      <c r="R107" s="6">
        <f t="shared" si="80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4"/>
        <v/>
      </c>
      <c r="BQ107" s="4" t="str">
        <f t="shared" si="94"/>
        <v/>
      </c>
      <c r="BR107" s="4" t="str">
        <f t="shared" si="94"/>
        <v/>
      </c>
      <c r="BS107" s="4">
        <f t="shared" si="94"/>
        <v>0</v>
      </c>
      <c r="BT107" s="4" t="str">
        <f t="shared" si="94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113"/>
        <v/>
      </c>
      <c r="CE107" s="4" t="str">
        <f t="shared" si="113"/>
        <v/>
      </c>
      <c r="CF107" s="4" t="str">
        <f t="shared" si="113"/>
        <v/>
      </c>
      <c r="CG107" s="4" t="str">
        <f t="shared" si="113"/>
        <v/>
      </c>
      <c r="CH107" s="4" t="str">
        <f t="shared" si="113"/>
        <v/>
      </c>
      <c r="CI107" s="4" t="str">
        <f t="shared" si="113"/>
        <v/>
      </c>
      <c r="CJ107" s="4" t="str">
        <f t="shared" si="113"/>
        <v/>
      </c>
      <c r="CK107" s="4" t="str">
        <f t="shared" si="113"/>
        <v/>
      </c>
      <c r="CL107" s="4" t="str">
        <f t="shared" si="113"/>
        <v/>
      </c>
      <c r="CM107" s="4" t="str">
        <f t="shared" si="113"/>
        <v/>
      </c>
      <c r="CN107" s="4" t="str">
        <f t="shared" si="113"/>
        <v/>
      </c>
      <c r="CO107" s="4" t="str">
        <f t="shared" si="113"/>
        <v/>
      </c>
      <c r="CP107" s="4" t="str">
        <f t="shared" si="113"/>
        <v/>
      </c>
      <c r="CQ107" s="4" t="str">
        <f t="shared" si="113"/>
        <v/>
      </c>
      <c r="CR107" s="4" t="str">
        <f t="shared" si="113"/>
        <v/>
      </c>
      <c r="CS107" s="4" t="str">
        <f t="shared" si="113"/>
        <v/>
      </c>
      <c r="CT107" s="4" t="str">
        <f t="shared" si="105"/>
        <v/>
      </c>
      <c r="CU107" s="4" t="str">
        <f t="shared" si="105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10"/>
        <v/>
      </c>
      <c r="DB107" s="4" t="str">
        <f t="shared" si="110"/>
        <v/>
      </c>
      <c r="DC107" s="4" t="str">
        <f t="shared" si="110"/>
        <v/>
      </c>
      <c r="DE107" s="35">
        <v>201406</v>
      </c>
      <c r="DF107" s="95" t="s">
        <v>188</v>
      </c>
      <c r="DG107" s="28" t="s">
        <v>179</v>
      </c>
      <c r="DH107" s="5">
        <f t="shared" si="81"/>
        <v>0</v>
      </c>
      <c r="DI107" s="24">
        <v>5.05</v>
      </c>
      <c r="DJ107" s="23">
        <f t="shared" si="98"/>
        <v>0</v>
      </c>
      <c r="DK107" s="23">
        <f t="shared" si="82"/>
        <v>0</v>
      </c>
      <c r="DL107" s="23">
        <f t="shared" si="83"/>
        <v>0</v>
      </c>
      <c r="DM107" s="23">
        <f t="shared" si="84"/>
        <v>0</v>
      </c>
      <c r="DN107" s="23">
        <f t="shared" si="85"/>
        <v>0</v>
      </c>
      <c r="DO107" s="23" t="str">
        <f t="shared" si="86"/>
        <v/>
      </c>
      <c r="DP107" s="23" t="str">
        <f t="shared" si="87"/>
        <v/>
      </c>
      <c r="DQ107" s="10">
        <v>0.3</v>
      </c>
      <c r="DR107" s="23">
        <f t="shared" si="88"/>
        <v>0</v>
      </c>
      <c r="DS107" s="23" t="str">
        <f t="shared" si="89"/>
        <v/>
      </c>
      <c r="DT107" s="23" t="str">
        <f t="shared" si="90"/>
        <v/>
      </c>
      <c r="DU107" s="7">
        <v>0.1</v>
      </c>
      <c r="DV107" s="6">
        <f t="shared" si="91"/>
        <v>0</v>
      </c>
      <c r="DW107" s="5">
        <f t="shared" ref="DW107:EL122" si="115">S107+S311</f>
        <v>0</v>
      </c>
      <c r="DX107" s="5">
        <f t="shared" si="115"/>
        <v>0</v>
      </c>
      <c r="DY107" s="5">
        <f t="shared" si="115"/>
        <v>0</v>
      </c>
      <c r="DZ107" s="5">
        <f t="shared" si="115"/>
        <v>0</v>
      </c>
      <c r="EA107" s="5">
        <f t="shared" si="115"/>
        <v>0</v>
      </c>
      <c r="EB107" s="5">
        <f t="shared" si="115"/>
        <v>0</v>
      </c>
      <c r="EC107" s="5">
        <f t="shared" si="115"/>
        <v>0</v>
      </c>
      <c r="ED107" s="5">
        <f t="shared" si="115"/>
        <v>0</v>
      </c>
      <c r="EE107" s="5">
        <f t="shared" si="115"/>
        <v>0</v>
      </c>
      <c r="EF107" s="61">
        <f t="shared" si="115"/>
        <v>0</v>
      </c>
      <c r="EG107" s="61">
        <f t="shared" si="115"/>
        <v>0</v>
      </c>
      <c r="EH107" s="61">
        <f t="shared" si="115"/>
        <v>0</v>
      </c>
      <c r="EI107" s="61">
        <f t="shared" si="115"/>
        <v>0</v>
      </c>
      <c r="EJ107" s="61">
        <f t="shared" si="115"/>
        <v>0</v>
      </c>
      <c r="EK107" s="61">
        <f t="shared" si="115"/>
        <v>0</v>
      </c>
      <c r="EL107" s="61">
        <f t="shared" si="102"/>
        <v>0</v>
      </c>
      <c r="EM107" s="61">
        <f t="shared" si="102"/>
        <v>0</v>
      </c>
      <c r="EN107" s="61">
        <f t="shared" si="102"/>
        <v>0</v>
      </c>
      <c r="EO107" s="61">
        <f t="shared" si="102"/>
        <v>0</v>
      </c>
      <c r="EP107" s="61">
        <f t="shared" si="102"/>
        <v>0</v>
      </c>
      <c r="EQ107" s="61">
        <f t="shared" si="102"/>
        <v>0</v>
      </c>
      <c r="ER107" s="61">
        <f t="shared" si="102"/>
        <v>0</v>
      </c>
      <c r="ES107" s="61">
        <f t="shared" si="102"/>
        <v>0</v>
      </c>
      <c r="ET107" s="61">
        <f t="shared" si="102"/>
        <v>0</v>
      </c>
      <c r="EU107" s="61">
        <f t="shared" si="102"/>
        <v>0</v>
      </c>
      <c r="EV107" s="61">
        <f t="shared" si="102"/>
        <v>0</v>
      </c>
      <c r="EW107" s="61">
        <f t="shared" si="102"/>
        <v>0</v>
      </c>
      <c r="EX107" s="61">
        <f t="shared" si="102"/>
        <v>0</v>
      </c>
      <c r="EY107" s="61">
        <f t="shared" si="102"/>
        <v>0</v>
      </c>
      <c r="EZ107" s="61">
        <f t="shared" si="102"/>
        <v>0</v>
      </c>
      <c r="FA107" s="61">
        <f t="shared" si="108"/>
        <v>0</v>
      </c>
      <c r="FB107" s="61">
        <f t="shared" si="104"/>
        <v>0</v>
      </c>
      <c r="FC107" s="61">
        <f t="shared" si="104"/>
        <v>0</v>
      </c>
      <c r="FD107" s="61">
        <f t="shared" si="104"/>
        <v>0</v>
      </c>
      <c r="FE107" s="61">
        <f t="shared" si="104"/>
        <v>0</v>
      </c>
      <c r="FF107" s="61">
        <f t="shared" si="104"/>
        <v>0</v>
      </c>
      <c r="FG107" s="61">
        <f t="shared" si="104"/>
        <v>0</v>
      </c>
      <c r="FH107" s="61">
        <f t="shared" si="104"/>
        <v>0</v>
      </c>
      <c r="FI107" s="61">
        <f t="shared" si="104"/>
        <v>0</v>
      </c>
      <c r="FJ107" s="61">
        <f t="shared" si="104"/>
        <v>0</v>
      </c>
      <c r="FK107" s="61">
        <f t="shared" si="104"/>
        <v>0</v>
      </c>
      <c r="FL107" s="61">
        <f t="shared" si="104"/>
        <v>0</v>
      </c>
      <c r="FM107" s="61">
        <f t="shared" si="104"/>
        <v>0</v>
      </c>
      <c r="FN107" s="61">
        <f t="shared" si="104"/>
        <v>0</v>
      </c>
      <c r="FO107" s="61">
        <f t="shared" si="104"/>
        <v>0</v>
      </c>
      <c r="FP107" s="61">
        <f t="shared" si="112"/>
        <v>0</v>
      </c>
      <c r="FQ107" s="61">
        <f t="shared" si="112"/>
        <v>0</v>
      </c>
      <c r="FR107" s="61">
        <f t="shared" si="112"/>
        <v>0</v>
      </c>
      <c r="FS107" s="61">
        <f t="shared" si="112"/>
        <v>0</v>
      </c>
      <c r="FT107" s="4" t="str">
        <f t="shared" si="95"/>
        <v/>
      </c>
      <c r="FU107" s="4" t="str">
        <f t="shared" si="95"/>
        <v/>
      </c>
      <c r="FV107" s="4" t="str">
        <f t="shared" si="95"/>
        <v/>
      </c>
      <c r="FW107" s="4">
        <f t="shared" si="95"/>
        <v>0</v>
      </c>
      <c r="FX107" s="4" t="str">
        <f t="shared" si="95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4"/>
        <v/>
      </c>
      <c r="GI107" s="4" t="str">
        <f t="shared" si="114"/>
        <v/>
      </c>
      <c r="GJ107" s="4" t="str">
        <f t="shared" si="114"/>
        <v/>
      </c>
      <c r="GK107" s="4" t="str">
        <f t="shared" si="114"/>
        <v/>
      </c>
      <c r="GL107" s="4" t="str">
        <f t="shared" si="114"/>
        <v/>
      </c>
      <c r="GM107" s="4" t="str">
        <f t="shared" si="114"/>
        <v/>
      </c>
      <c r="GN107" s="4" t="str">
        <f t="shared" si="114"/>
        <v/>
      </c>
      <c r="GO107" s="4" t="str">
        <f t="shared" si="114"/>
        <v/>
      </c>
      <c r="GP107" s="4" t="str">
        <f t="shared" si="114"/>
        <v/>
      </c>
      <c r="GQ107" s="4" t="str">
        <f t="shared" si="114"/>
        <v/>
      </c>
      <c r="GR107" s="4" t="str">
        <f t="shared" si="114"/>
        <v/>
      </c>
      <c r="GS107" s="4" t="str">
        <f t="shared" si="114"/>
        <v/>
      </c>
      <c r="GT107" s="4" t="str">
        <f t="shared" si="114"/>
        <v/>
      </c>
      <c r="GU107" s="4" t="str">
        <f t="shared" si="114"/>
        <v/>
      </c>
      <c r="GV107" s="4" t="str">
        <f t="shared" si="114"/>
        <v/>
      </c>
      <c r="GW107" s="4" t="str">
        <f t="shared" si="114"/>
        <v/>
      </c>
      <c r="GX107" s="4" t="str">
        <f t="shared" si="106"/>
        <v/>
      </c>
      <c r="GY107" s="4" t="str">
        <f t="shared" si="106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11"/>
        <v/>
      </c>
      <c r="HF107" s="4" t="str">
        <f t="shared" si="111"/>
        <v/>
      </c>
      <c r="HG107" s="4" t="str">
        <f t="shared" si="111"/>
        <v/>
      </c>
    </row>
    <row r="108" spans="1:215" s="1" customFormat="1" ht="15" hidden="1" customHeight="1">
      <c r="A108" s="35">
        <v>201405</v>
      </c>
      <c r="B108" s="96"/>
      <c r="C108" s="28" t="s">
        <v>122</v>
      </c>
      <c r="D108" s="5"/>
      <c r="E108" s="22">
        <v>5.05</v>
      </c>
      <c r="F108" s="23">
        <f t="shared" si="97"/>
        <v>0</v>
      </c>
      <c r="G108" s="23"/>
      <c r="H108" s="23">
        <f t="shared" si="72"/>
        <v>0</v>
      </c>
      <c r="I108" s="23">
        <f t="shared" si="73"/>
        <v>0</v>
      </c>
      <c r="J108" s="23">
        <f t="shared" si="74"/>
        <v>0</v>
      </c>
      <c r="K108" s="23" t="str">
        <f t="shared" si="75"/>
        <v>0</v>
      </c>
      <c r="L108" s="23" t="str">
        <f t="shared" si="76"/>
        <v>0</v>
      </c>
      <c r="M108" s="10">
        <v>0.3</v>
      </c>
      <c r="N108" s="23">
        <f t="shared" si="77"/>
        <v>0</v>
      </c>
      <c r="O108" s="23">
        <f t="shared" si="78"/>
        <v>0.3</v>
      </c>
      <c r="P108" s="23" t="str">
        <f t="shared" si="79"/>
        <v/>
      </c>
      <c r="Q108" s="7">
        <v>0.1</v>
      </c>
      <c r="R108" s="6">
        <f t="shared" si="80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4"/>
        <v/>
      </c>
      <c r="BQ108" s="4" t="str">
        <f t="shared" si="94"/>
        <v/>
      </c>
      <c r="BR108" s="4" t="str">
        <f t="shared" si="94"/>
        <v/>
      </c>
      <c r="BS108" s="4">
        <f t="shared" si="94"/>
        <v>0</v>
      </c>
      <c r="BT108" s="4" t="str">
        <f t="shared" si="94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113"/>
        <v/>
      </c>
      <c r="CE108" s="4" t="str">
        <f t="shared" si="113"/>
        <v/>
      </c>
      <c r="CF108" s="4" t="str">
        <f t="shared" si="113"/>
        <v/>
      </c>
      <c r="CG108" s="4" t="str">
        <f t="shared" si="113"/>
        <v/>
      </c>
      <c r="CH108" s="4" t="str">
        <f t="shared" si="113"/>
        <v/>
      </c>
      <c r="CI108" s="4" t="str">
        <f t="shared" si="113"/>
        <v/>
      </c>
      <c r="CJ108" s="4" t="str">
        <f t="shared" si="113"/>
        <v/>
      </c>
      <c r="CK108" s="4" t="str">
        <f t="shared" si="113"/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05"/>
        <v/>
      </c>
      <c r="CU108" s="4" t="str">
        <f t="shared" si="105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10"/>
        <v/>
      </c>
      <c r="DB108" s="4" t="str">
        <f t="shared" si="110"/>
        <v/>
      </c>
      <c r="DC108" s="4" t="str">
        <f t="shared" si="110"/>
        <v/>
      </c>
      <c r="DE108" s="35">
        <v>201405</v>
      </c>
      <c r="DF108" s="96"/>
      <c r="DG108" s="28" t="s">
        <v>122</v>
      </c>
      <c r="DH108" s="5">
        <f t="shared" si="81"/>
        <v>0</v>
      </c>
      <c r="DI108" s="24">
        <v>5.05</v>
      </c>
      <c r="DJ108" s="23">
        <f t="shared" si="98"/>
        <v>0</v>
      </c>
      <c r="DK108" s="23">
        <f t="shared" si="82"/>
        <v>0</v>
      </c>
      <c r="DL108" s="23">
        <f t="shared" si="83"/>
        <v>0</v>
      </c>
      <c r="DM108" s="23">
        <f t="shared" si="84"/>
        <v>0</v>
      </c>
      <c r="DN108" s="23">
        <f t="shared" si="85"/>
        <v>0</v>
      </c>
      <c r="DO108" s="23" t="str">
        <f t="shared" si="86"/>
        <v/>
      </c>
      <c r="DP108" s="23" t="str">
        <f t="shared" si="87"/>
        <v/>
      </c>
      <c r="DQ108" s="10">
        <v>0.3</v>
      </c>
      <c r="DR108" s="23">
        <f t="shared" si="88"/>
        <v>0</v>
      </c>
      <c r="DS108" s="23" t="str">
        <f t="shared" si="89"/>
        <v/>
      </c>
      <c r="DT108" s="23" t="str">
        <f t="shared" si="90"/>
        <v/>
      </c>
      <c r="DU108" s="7">
        <v>0.1</v>
      </c>
      <c r="DV108" s="6">
        <f t="shared" si="91"/>
        <v>0</v>
      </c>
      <c r="DW108" s="5">
        <f t="shared" si="115"/>
        <v>0</v>
      </c>
      <c r="DX108" s="5">
        <f t="shared" si="115"/>
        <v>0</v>
      </c>
      <c r="DY108" s="5">
        <f t="shared" si="115"/>
        <v>0</v>
      </c>
      <c r="DZ108" s="5">
        <f t="shared" si="115"/>
        <v>0</v>
      </c>
      <c r="EA108" s="5">
        <f t="shared" si="115"/>
        <v>0</v>
      </c>
      <c r="EB108" s="5">
        <f t="shared" si="115"/>
        <v>0</v>
      </c>
      <c r="EC108" s="5">
        <f t="shared" si="115"/>
        <v>0</v>
      </c>
      <c r="ED108" s="5">
        <f t="shared" si="115"/>
        <v>0</v>
      </c>
      <c r="EE108" s="5">
        <f t="shared" si="115"/>
        <v>0</v>
      </c>
      <c r="EF108" s="61">
        <f t="shared" si="115"/>
        <v>0</v>
      </c>
      <c r="EG108" s="61">
        <f t="shared" si="115"/>
        <v>0</v>
      </c>
      <c r="EH108" s="61">
        <f t="shared" si="115"/>
        <v>0</v>
      </c>
      <c r="EI108" s="61">
        <f t="shared" si="115"/>
        <v>0</v>
      </c>
      <c r="EJ108" s="61">
        <f t="shared" si="115"/>
        <v>0</v>
      </c>
      <c r="EK108" s="61">
        <f t="shared" si="115"/>
        <v>0</v>
      </c>
      <c r="EL108" s="61">
        <f t="shared" si="102"/>
        <v>0</v>
      </c>
      <c r="EM108" s="61">
        <f t="shared" si="102"/>
        <v>0</v>
      </c>
      <c r="EN108" s="61">
        <f t="shared" si="102"/>
        <v>0</v>
      </c>
      <c r="EO108" s="61">
        <f t="shared" si="102"/>
        <v>0</v>
      </c>
      <c r="EP108" s="61">
        <f t="shared" si="102"/>
        <v>0</v>
      </c>
      <c r="EQ108" s="61">
        <f t="shared" si="102"/>
        <v>0</v>
      </c>
      <c r="ER108" s="61">
        <f t="shared" si="102"/>
        <v>0</v>
      </c>
      <c r="ES108" s="61">
        <f t="shared" si="102"/>
        <v>0</v>
      </c>
      <c r="ET108" s="61">
        <f t="shared" si="102"/>
        <v>0</v>
      </c>
      <c r="EU108" s="61">
        <f t="shared" si="102"/>
        <v>0</v>
      </c>
      <c r="EV108" s="61">
        <f t="shared" si="102"/>
        <v>0</v>
      </c>
      <c r="EW108" s="61">
        <f t="shared" si="102"/>
        <v>0</v>
      </c>
      <c r="EX108" s="61">
        <f t="shared" si="102"/>
        <v>0</v>
      </c>
      <c r="EY108" s="61">
        <f t="shared" si="102"/>
        <v>0</v>
      </c>
      <c r="EZ108" s="61">
        <f t="shared" si="102"/>
        <v>0</v>
      </c>
      <c r="FA108" s="61">
        <f t="shared" si="108"/>
        <v>0</v>
      </c>
      <c r="FB108" s="61">
        <f t="shared" si="104"/>
        <v>0</v>
      </c>
      <c r="FC108" s="61">
        <f t="shared" si="104"/>
        <v>0</v>
      </c>
      <c r="FD108" s="61">
        <f t="shared" si="104"/>
        <v>0</v>
      </c>
      <c r="FE108" s="61">
        <f t="shared" si="104"/>
        <v>0</v>
      </c>
      <c r="FF108" s="61">
        <f t="shared" si="104"/>
        <v>0</v>
      </c>
      <c r="FG108" s="61">
        <f t="shared" si="104"/>
        <v>0</v>
      </c>
      <c r="FH108" s="61">
        <f t="shared" si="104"/>
        <v>0</v>
      </c>
      <c r="FI108" s="61">
        <f t="shared" si="104"/>
        <v>0</v>
      </c>
      <c r="FJ108" s="61">
        <f t="shared" si="104"/>
        <v>0</v>
      </c>
      <c r="FK108" s="61">
        <f t="shared" si="104"/>
        <v>0</v>
      </c>
      <c r="FL108" s="61">
        <f t="shared" si="104"/>
        <v>0</v>
      </c>
      <c r="FM108" s="61">
        <f t="shared" si="104"/>
        <v>0</v>
      </c>
      <c r="FN108" s="61">
        <f t="shared" si="104"/>
        <v>0</v>
      </c>
      <c r="FO108" s="61">
        <f t="shared" si="104"/>
        <v>0</v>
      </c>
      <c r="FP108" s="61">
        <f t="shared" si="112"/>
        <v>0</v>
      </c>
      <c r="FQ108" s="61">
        <f t="shared" si="112"/>
        <v>0</v>
      </c>
      <c r="FR108" s="61">
        <f t="shared" si="112"/>
        <v>0</v>
      </c>
      <c r="FS108" s="61">
        <f t="shared" si="112"/>
        <v>0</v>
      </c>
      <c r="FT108" s="4" t="str">
        <f t="shared" si="95"/>
        <v/>
      </c>
      <c r="FU108" s="4" t="str">
        <f t="shared" si="95"/>
        <v/>
      </c>
      <c r="FV108" s="4" t="str">
        <f t="shared" si="95"/>
        <v/>
      </c>
      <c r="FW108" s="4">
        <f t="shared" si="95"/>
        <v>0</v>
      </c>
      <c r="FX108" s="4" t="str">
        <f t="shared" si="95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4"/>
        <v/>
      </c>
      <c r="GI108" s="4" t="str">
        <f t="shared" si="114"/>
        <v/>
      </c>
      <c r="GJ108" s="4" t="str">
        <f t="shared" si="114"/>
        <v/>
      </c>
      <c r="GK108" s="4" t="str">
        <f t="shared" si="114"/>
        <v/>
      </c>
      <c r="GL108" s="4" t="str">
        <f t="shared" si="114"/>
        <v/>
      </c>
      <c r="GM108" s="4" t="str">
        <f t="shared" si="114"/>
        <v/>
      </c>
      <c r="GN108" s="4" t="str">
        <f t="shared" si="114"/>
        <v/>
      </c>
      <c r="GO108" s="4" t="str">
        <f t="shared" si="114"/>
        <v/>
      </c>
      <c r="GP108" s="4" t="str">
        <f t="shared" si="114"/>
        <v/>
      </c>
      <c r="GQ108" s="4" t="str">
        <f t="shared" si="114"/>
        <v/>
      </c>
      <c r="GR108" s="4" t="str">
        <f t="shared" si="114"/>
        <v/>
      </c>
      <c r="GS108" s="4" t="str">
        <f t="shared" si="114"/>
        <v/>
      </c>
      <c r="GT108" s="4" t="str">
        <f t="shared" si="114"/>
        <v/>
      </c>
      <c r="GU108" s="4" t="str">
        <f t="shared" si="114"/>
        <v/>
      </c>
      <c r="GV108" s="4" t="str">
        <f t="shared" si="114"/>
        <v/>
      </c>
      <c r="GW108" s="4" t="str">
        <f t="shared" si="114"/>
        <v/>
      </c>
      <c r="GX108" s="4" t="str">
        <f t="shared" si="106"/>
        <v/>
      </c>
      <c r="GY108" s="4" t="str">
        <f t="shared" si="106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11"/>
        <v/>
      </c>
      <c r="HF108" s="4" t="str">
        <f t="shared" si="111"/>
        <v/>
      </c>
      <c r="HG108" s="4" t="str">
        <f t="shared" si="111"/>
        <v/>
      </c>
    </row>
    <row r="109" spans="1:215" s="1" customFormat="1" ht="15" hidden="1" customHeight="1">
      <c r="A109" s="35">
        <v>201408</v>
      </c>
      <c r="B109" s="96"/>
      <c r="C109" s="28" t="s">
        <v>139</v>
      </c>
      <c r="D109" s="5"/>
      <c r="E109" s="22">
        <v>5.05</v>
      </c>
      <c r="F109" s="23">
        <f t="shared" si="97"/>
        <v>0</v>
      </c>
      <c r="G109" s="23"/>
      <c r="H109" s="23">
        <f t="shared" si="72"/>
        <v>0</v>
      </c>
      <c r="I109" s="23">
        <f t="shared" si="73"/>
        <v>0</v>
      </c>
      <c r="J109" s="23">
        <f t="shared" si="74"/>
        <v>0</v>
      </c>
      <c r="K109" s="23" t="str">
        <f t="shared" si="75"/>
        <v>0</v>
      </c>
      <c r="L109" s="23" t="str">
        <f t="shared" si="76"/>
        <v>0</v>
      </c>
      <c r="M109" s="10">
        <v>0.3</v>
      </c>
      <c r="N109" s="23">
        <f t="shared" si="77"/>
        <v>0</v>
      </c>
      <c r="O109" s="23">
        <f t="shared" si="78"/>
        <v>0.3</v>
      </c>
      <c r="P109" s="23" t="str">
        <f t="shared" si="79"/>
        <v/>
      </c>
      <c r="Q109" s="7">
        <v>0.1</v>
      </c>
      <c r="R109" s="6">
        <f t="shared" si="80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4"/>
        <v/>
      </c>
      <c r="BQ109" s="4" t="str">
        <f t="shared" si="94"/>
        <v/>
      </c>
      <c r="BR109" s="4" t="str">
        <f t="shared" si="94"/>
        <v/>
      </c>
      <c r="BS109" s="4">
        <f t="shared" si="94"/>
        <v>0</v>
      </c>
      <c r="BT109" s="4" t="str">
        <f t="shared" si="94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113"/>
        <v/>
      </c>
      <c r="CE109" s="4" t="str">
        <f t="shared" si="113"/>
        <v/>
      </c>
      <c r="CF109" s="4" t="str">
        <f t="shared" si="113"/>
        <v/>
      </c>
      <c r="CG109" s="4" t="str">
        <f t="shared" si="113"/>
        <v/>
      </c>
      <c r="CH109" s="4" t="str">
        <f t="shared" si="113"/>
        <v/>
      </c>
      <c r="CI109" s="4" t="str">
        <f t="shared" si="113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05"/>
        <v/>
      </c>
      <c r="CU109" s="4" t="str">
        <f t="shared" si="105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10"/>
        <v/>
      </c>
      <c r="DB109" s="4" t="str">
        <f t="shared" si="110"/>
        <v/>
      </c>
      <c r="DC109" s="4" t="str">
        <f t="shared" si="110"/>
        <v/>
      </c>
      <c r="DE109" s="35">
        <v>201408</v>
      </c>
      <c r="DF109" s="96"/>
      <c r="DG109" s="28" t="s">
        <v>139</v>
      </c>
      <c r="DH109" s="5">
        <f t="shared" si="81"/>
        <v>0</v>
      </c>
      <c r="DI109" s="24">
        <v>5.05</v>
      </c>
      <c r="DJ109" s="23">
        <f t="shared" si="98"/>
        <v>0</v>
      </c>
      <c r="DK109" s="23">
        <f t="shared" si="82"/>
        <v>0</v>
      </c>
      <c r="DL109" s="23">
        <f t="shared" si="83"/>
        <v>0</v>
      </c>
      <c r="DM109" s="23">
        <f t="shared" si="84"/>
        <v>0</v>
      </c>
      <c r="DN109" s="23">
        <f t="shared" si="85"/>
        <v>0</v>
      </c>
      <c r="DO109" s="23" t="str">
        <f t="shared" si="86"/>
        <v/>
      </c>
      <c r="DP109" s="23" t="str">
        <f t="shared" si="87"/>
        <v/>
      </c>
      <c r="DQ109" s="10">
        <v>0.3</v>
      </c>
      <c r="DR109" s="23">
        <f t="shared" si="88"/>
        <v>0</v>
      </c>
      <c r="DS109" s="23" t="str">
        <f t="shared" si="89"/>
        <v/>
      </c>
      <c r="DT109" s="23" t="str">
        <f t="shared" si="90"/>
        <v/>
      </c>
      <c r="DU109" s="7">
        <v>0.1</v>
      </c>
      <c r="DV109" s="6">
        <f t="shared" si="91"/>
        <v>0</v>
      </c>
      <c r="DW109" s="5">
        <f t="shared" si="115"/>
        <v>0</v>
      </c>
      <c r="DX109" s="5">
        <f t="shared" si="115"/>
        <v>0</v>
      </c>
      <c r="DY109" s="5">
        <f t="shared" si="115"/>
        <v>0</v>
      </c>
      <c r="DZ109" s="5">
        <f t="shared" si="115"/>
        <v>0</v>
      </c>
      <c r="EA109" s="5">
        <f t="shared" si="115"/>
        <v>0</v>
      </c>
      <c r="EB109" s="5">
        <f t="shared" si="115"/>
        <v>0</v>
      </c>
      <c r="EC109" s="5">
        <f t="shared" si="115"/>
        <v>0</v>
      </c>
      <c r="ED109" s="5">
        <f t="shared" si="115"/>
        <v>0</v>
      </c>
      <c r="EE109" s="5">
        <f t="shared" si="115"/>
        <v>0</v>
      </c>
      <c r="EF109" s="61">
        <f t="shared" si="115"/>
        <v>0</v>
      </c>
      <c r="EG109" s="61">
        <f t="shared" si="115"/>
        <v>0</v>
      </c>
      <c r="EH109" s="61">
        <f t="shared" si="115"/>
        <v>0</v>
      </c>
      <c r="EI109" s="61">
        <f t="shared" si="115"/>
        <v>0</v>
      </c>
      <c r="EJ109" s="61">
        <f t="shared" si="115"/>
        <v>0</v>
      </c>
      <c r="EK109" s="61">
        <f t="shared" si="115"/>
        <v>0</v>
      </c>
      <c r="EL109" s="61">
        <f t="shared" si="102"/>
        <v>0</v>
      </c>
      <c r="EM109" s="61">
        <f t="shared" si="102"/>
        <v>0</v>
      </c>
      <c r="EN109" s="61">
        <f t="shared" si="102"/>
        <v>0</v>
      </c>
      <c r="EO109" s="61">
        <f t="shared" si="102"/>
        <v>0</v>
      </c>
      <c r="EP109" s="61">
        <f t="shared" si="102"/>
        <v>0</v>
      </c>
      <c r="EQ109" s="61">
        <f t="shared" si="102"/>
        <v>0</v>
      </c>
      <c r="ER109" s="61">
        <f t="shared" si="102"/>
        <v>0</v>
      </c>
      <c r="ES109" s="61">
        <f t="shared" si="102"/>
        <v>0</v>
      </c>
      <c r="ET109" s="61">
        <f t="shared" si="102"/>
        <v>0</v>
      </c>
      <c r="EU109" s="61">
        <f t="shared" si="102"/>
        <v>0</v>
      </c>
      <c r="EV109" s="61">
        <f t="shared" si="102"/>
        <v>0</v>
      </c>
      <c r="EW109" s="61">
        <f t="shared" si="102"/>
        <v>0</v>
      </c>
      <c r="EX109" s="61">
        <f t="shared" si="102"/>
        <v>0</v>
      </c>
      <c r="EY109" s="61">
        <f t="shared" si="102"/>
        <v>0</v>
      </c>
      <c r="EZ109" s="61">
        <f t="shared" si="102"/>
        <v>0</v>
      </c>
      <c r="FA109" s="61">
        <f t="shared" si="108"/>
        <v>0</v>
      </c>
      <c r="FB109" s="61">
        <f t="shared" si="104"/>
        <v>0</v>
      </c>
      <c r="FC109" s="61">
        <f t="shared" si="104"/>
        <v>0</v>
      </c>
      <c r="FD109" s="61">
        <f t="shared" si="104"/>
        <v>0</v>
      </c>
      <c r="FE109" s="61">
        <f t="shared" si="104"/>
        <v>0</v>
      </c>
      <c r="FF109" s="61">
        <f t="shared" si="104"/>
        <v>0</v>
      </c>
      <c r="FG109" s="61">
        <f t="shared" si="104"/>
        <v>0</v>
      </c>
      <c r="FH109" s="61">
        <f t="shared" si="104"/>
        <v>0</v>
      </c>
      <c r="FI109" s="61">
        <f t="shared" si="104"/>
        <v>0</v>
      </c>
      <c r="FJ109" s="61">
        <f t="shared" si="104"/>
        <v>0</v>
      </c>
      <c r="FK109" s="61">
        <f t="shared" si="104"/>
        <v>0</v>
      </c>
      <c r="FL109" s="61">
        <f t="shared" si="104"/>
        <v>0</v>
      </c>
      <c r="FM109" s="61">
        <f t="shared" si="104"/>
        <v>0</v>
      </c>
      <c r="FN109" s="61">
        <f t="shared" si="104"/>
        <v>0</v>
      </c>
      <c r="FO109" s="61">
        <f t="shared" si="104"/>
        <v>0</v>
      </c>
      <c r="FP109" s="61">
        <f t="shared" si="104"/>
        <v>0</v>
      </c>
      <c r="FQ109" s="61">
        <f t="shared" si="104"/>
        <v>0</v>
      </c>
      <c r="FR109" s="61">
        <f t="shared" si="112"/>
        <v>0</v>
      </c>
      <c r="FS109" s="61">
        <f t="shared" si="112"/>
        <v>0</v>
      </c>
      <c r="FT109" s="4" t="str">
        <f t="shared" si="95"/>
        <v/>
      </c>
      <c r="FU109" s="4" t="str">
        <f t="shared" si="95"/>
        <v/>
      </c>
      <c r="FV109" s="4" t="str">
        <f t="shared" si="95"/>
        <v/>
      </c>
      <c r="FW109" s="4">
        <f t="shared" si="95"/>
        <v>0</v>
      </c>
      <c r="FX109" s="4" t="str">
        <f t="shared" si="95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4"/>
        <v/>
      </c>
      <c r="GI109" s="4" t="str">
        <f t="shared" si="114"/>
        <v/>
      </c>
      <c r="GJ109" s="4" t="str">
        <f t="shared" si="114"/>
        <v/>
      </c>
      <c r="GK109" s="4" t="str">
        <f t="shared" si="114"/>
        <v/>
      </c>
      <c r="GL109" s="4" t="str">
        <f t="shared" si="114"/>
        <v/>
      </c>
      <c r="GM109" s="4" t="str">
        <f t="shared" si="114"/>
        <v/>
      </c>
      <c r="GN109" s="4" t="str">
        <f t="shared" si="114"/>
        <v/>
      </c>
      <c r="GO109" s="4" t="str">
        <f t="shared" si="114"/>
        <v/>
      </c>
      <c r="GP109" s="4" t="str">
        <f t="shared" si="114"/>
        <v/>
      </c>
      <c r="GQ109" s="4" t="str">
        <f t="shared" si="114"/>
        <v/>
      </c>
      <c r="GR109" s="4" t="str">
        <f t="shared" si="114"/>
        <v/>
      </c>
      <c r="GS109" s="4" t="str">
        <f t="shared" si="114"/>
        <v/>
      </c>
      <c r="GT109" s="4" t="str">
        <f t="shared" si="114"/>
        <v/>
      </c>
      <c r="GU109" s="4" t="str">
        <f t="shared" si="114"/>
        <v/>
      </c>
      <c r="GV109" s="4" t="str">
        <f t="shared" si="114"/>
        <v/>
      </c>
      <c r="GW109" s="4" t="str">
        <f t="shared" si="114"/>
        <v/>
      </c>
      <c r="GX109" s="4" t="str">
        <f t="shared" si="106"/>
        <v/>
      </c>
      <c r="GY109" s="4" t="str">
        <f t="shared" si="106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11"/>
        <v/>
      </c>
      <c r="HF109" s="4" t="str">
        <f t="shared" si="111"/>
        <v/>
      </c>
      <c r="HG109" s="4" t="str">
        <f t="shared" si="111"/>
        <v/>
      </c>
    </row>
    <row r="110" spans="1:215" s="1" customFormat="1" ht="15" hidden="1" customHeight="1">
      <c r="A110" s="35">
        <v>201407</v>
      </c>
      <c r="B110" s="97"/>
      <c r="C110" s="28" t="s">
        <v>114</v>
      </c>
      <c r="D110" s="5"/>
      <c r="E110" s="22">
        <v>5.05</v>
      </c>
      <c r="F110" s="23">
        <f t="shared" si="97"/>
        <v>0</v>
      </c>
      <c r="G110" s="23"/>
      <c r="H110" s="23">
        <f t="shared" si="72"/>
        <v>0</v>
      </c>
      <c r="I110" s="23">
        <f t="shared" si="73"/>
        <v>0</v>
      </c>
      <c r="J110" s="23">
        <f t="shared" si="74"/>
        <v>0</v>
      </c>
      <c r="K110" s="23" t="str">
        <f t="shared" si="75"/>
        <v>0</v>
      </c>
      <c r="L110" s="23" t="str">
        <f t="shared" si="76"/>
        <v>0</v>
      </c>
      <c r="M110" s="10">
        <v>0.3</v>
      </c>
      <c r="N110" s="23">
        <f t="shared" si="77"/>
        <v>0</v>
      </c>
      <c r="O110" s="23">
        <f t="shared" si="78"/>
        <v>0.3</v>
      </c>
      <c r="P110" s="23" t="str">
        <f t="shared" si="79"/>
        <v/>
      </c>
      <c r="Q110" s="7">
        <v>0.1</v>
      </c>
      <c r="R110" s="6">
        <f t="shared" si="80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4"/>
        <v/>
      </c>
      <c r="BQ110" s="4" t="str">
        <f t="shared" si="94"/>
        <v/>
      </c>
      <c r="BR110" s="4" t="str">
        <f t="shared" si="94"/>
        <v/>
      </c>
      <c r="BS110" s="4">
        <f t="shared" si="94"/>
        <v>0</v>
      </c>
      <c r="BT110" s="4" t="str">
        <f t="shared" si="94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113"/>
        <v/>
      </c>
      <c r="CE110" s="4" t="str">
        <f t="shared" si="113"/>
        <v/>
      </c>
      <c r="CF110" s="4" t="str">
        <f t="shared" si="113"/>
        <v/>
      </c>
      <c r="CG110" s="4" t="str">
        <f t="shared" si="113"/>
        <v/>
      </c>
      <c r="CH110" s="4" t="str">
        <f t="shared" si="113"/>
        <v/>
      </c>
      <c r="CI110" s="4" t="str">
        <f t="shared" si="113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05"/>
        <v/>
      </c>
      <c r="CU110" s="4" t="str">
        <f t="shared" si="105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10"/>
        <v/>
      </c>
      <c r="DB110" s="4" t="str">
        <f t="shared" si="110"/>
        <v/>
      </c>
      <c r="DC110" s="4" t="str">
        <f t="shared" si="110"/>
        <v/>
      </c>
      <c r="DE110" s="35">
        <v>201407</v>
      </c>
      <c r="DF110" s="97"/>
      <c r="DG110" s="28" t="s">
        <v>114</v>
      </c>
      <c r="DH110" s="5">
        <f t="shared" si="81"/>
        <v>0</v>
      </c>
      <c r="DI110" s="24">
        <v>5.05</v>
      </c>
      <c r="DJ110" s="23">
        <f t="shared" si="98"/>
        <v>0</v>
      </c>
      <c r="DK110" s="23">
        <f t="shared" si="82"/>
        <v>0</v>
      </c>
      <c r="DL110" s="23">
        <f t="shared" si="83"/>
        <v>0</v>
      </c>
      <c r="DM110" s="23">
        <f t="shared" si="84"/>
        <v>0</v>
      </c>
      <c r="DN110" s="23">
        <f t="shared" si="85"/>
        <v>0</v>
      </c>
      <c r="DO110" s="23" t="str">
        <f t="shared" si="86"/>
        <v/>
      </c>
      <c r="DP110" s="23" t="str">
        <f t="shared" si="87"/>
        <v/>
      </c>
      <c r="DQ110" s="10">
        <v>0.3</v>
      </c>
      <c r="DR110" s="23">
        <f t="shared" si="88"/>
        <v>0</v>
      </c>
      <c r="DS110" s="23" t="str">
        <f t="shared" si="89"/>
        <v/>
      </c>
      <c r="DT110" s="23" t="str">
        <f t="shared" si="90"/>
        <v/>
      </c>
      <c r="DU110" s="7">
        <v>0.1</v>
      </c>
      <c r="DV110" s="6">
        <f t="shared" si="91"/>
        <v>0</v>
      </c>
      <c r="DW110" s="5">
        <f t="shared" si="115"/>
        <v>0</v>
      </c>
      <c r="DX110" s="5">
        <f t="shared" si="115"/>
        <v>0</v>
      </c>
      <c r="DY110" s="5">
        <f t="shared" si="115"/>
        <v>0</v>
      </c>
      <c r="DZ110" s="5">
        <f t="shared" si="115"/>
        <v>0</v>
      </c>
      <c r="EA110" s="5">
        <f t="shared" si="115"/>
        <v>0</v>
      </c>
      <c r="EB110" s="5">
        <f t="shared" si="115"/>
        <v>0</v>
      </c>
      <c r="EC110" s="5">
        <f t="shared" si="115"/>
        <v>0</v>
      </c>
      <c r="ED110" s="5">
        <f t="shared" si="115"/>
        <v>0</v>
      </c>
      <c r="EE110" s="5">
        <f t="shared" si="115"/>
        <v>0</v>
      </c>
      <c r="EF110" s="61">
        <f t="shared" si="115"/>
        <v>0</v>
      </c>
      <c r="EG110" s="61">
        <f t="shared" si="115"/>
        <v>0</v>
      </c>
      <c r="EH110" s="61">
        <f t="shared" si="115"/>
        <v>0</v>
      </c>
      <c r="EI110" s="61">
        <f t="shared" si="115"/>
        <v>0</v>
      </c>
      <c r="EJ110" s="61">
        <f t="shared" si="115"/>
        <v>0</v>
      </c>
      <c r="EK110" s="61">
        <f t="shared" si="115"/>
        <v>0</v>
      </c>
      <c r="EL110" s="61">
        <f t="shared" si="102"/>
        <v>0</v>
      </c>
      <c r="EM110" s="61">
        <f t="shared" si="102"/>
        <v>0</v>
      </c>
      <c r="EN110" s="61">
        <f t="shared" si="102"/>
        <v>0</v>
      </c>
      <c r="EO110" s="61">
        <f t="shared" si="102"/>
        <v>0</v>
      </c>
      <c r="EP110" s="61">
        <f t="shared" si="102"/>
        <v>0</v>
      </c>
      <c r="EQ110" s="61">
        <f t="shared" si="102"/>
        <v>0</v>
      </c>
      <c r="ER110" s="61">
        <f t="shared" si="102"/>
        <v>0</v>
      </c>
      <c r="ES110" s="61">
        <f t="shared" si="102"/>
        <v>0</v>
      </c>
      <c r="ET110" s="61">
        <f t="shared" si="102"/>
        <v>0</v>
      </c>
      <c r="EU110" s="61">
        <f t="shared" si="102"/>
        <v>0</v>
      </c>
      <c r="EV110" s="61">
        <f t="shared" si="102"/>
        <v>0</v>
      </c>
      <c r="EW110" s="61">
        <f t="shared" si="102"/>
        <v>0</v>
      </c>
      <c r="EX110" s="61">
        <f t="shared" si="102"/>
        <v>0</v>
      </c>
      <c r="EY110" s="61">
        <f t="shared" si="102"/>
        <v>0</v>
      </c>
      <c r="EZ110" s="61">
        <f t="shared" si="102"/>
        <v>0</v>
      </c>
      <c r="FA110" s="61">
        <f t="shared" si="108"/>
        <v>0</v>
      </c>
      <c r="FB110" s="61">
        <f t="shared" si="104"/>
        <v>0</v>
      </c>
      <c r="FC110" s="61">
        <f t="shared" si="104"/>
        <v>0</v>
      </c>
      <c r="FD110" s="61">
        <f t="shared" si="104"/>
        <v>0</v>
      </c>
      <c r="FE110" s="61">
        <f t="shared" si="104"/>
        <v>0</v>
      </c>
      <c r="FF110" s="61">
        <f t="shared" si="112"/>
        <v>0</v>
      </c>
      <c r="FG110" s="61">
        <f t="shared" si="112"/>
        <v>0</v>
      </c>
      <c r="FH110" s="61">
        <f t="shared" si="112"/>
        <v>0</v>
      </c>
      <c r="FI110" s="61">
        <f t="shared" si="112"/>
        <v>0</v>
      </c>
      <c r="FJ110" s="61">
        <f t="shared" si="112"/>
        <v>0</v>
      </c>
      <c r="FK110" s="61">
        <f t="shared" si="112"/>
        <v>0</v>
      </c>
      <c r="FL110" s="61">
        <f t="shared" si="112"/>
        <v>0</v>
      </c>
      <c r="FM110" s="61">
        <f t="shared" si="112"/>
        <v>0</v>
      </c>
      <c r="FN110" s="61">
        <f t="shared" si="112"/>
        <v>0</v>
      </c>
      <c r="FO110" s="61">
        <f t="shared" si="112"/>
        <v>0</v>
      </c>
      <c r="FP110" s="61">
        <f t="shared" si="112"/>
        <v>0</v>
      </c>
      <c r="FQ110" s="61">
        <f t="shared" si="112"/>
        <v>0</v>
      </c>
      <c r="FR110" s="61">
        <f t="shared" si="112"/>
        <v>0</v>
      </c>
      <c r="FS110" s="61">
        <f t="shared" si="112"/>
        <v>0</v>
      </c>
      <c r="FT110" s="4" t="str">
        <f t="shared" si="95"/>
        <v/>
      </c>
      <c r="FU110" s="4" t="str">
        <f t="shared" si="95"/>
        <v/>
      </c>
      <c r="FV110" s="4" t="str">
        <f t="shared" si="95"/>
        <v/>
      </c>
      <c r="FW110" s="4">
        <f t="shared" si="95"/>
        <v>0</v>
      </c>
      <c r="FX110" s="4" t="str">
        <f t="shared" si="95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4"/>
        <v/>
      </c>
      <c r="GI110" s="4" t="str">
        <f t="shared" si="114"/>
        <v/>
      </c>
      <c r="GJ110" s="4" t="str">
        <f t="shared" si="114"/>
        <v/>
      </c>
      <c r="GK110" s="4" t="str">
        <f t="shared" si="114"/>
        <v/>
      </c>
      <c r="GL110" s="4" t="str">
        <f t="shared" si="114"/>
        <v/>
      </c>
      <c r="GM110" s="4" t="str">
        <f t="shared" si="114"/>
        <v/>
      </c>
      <c r="GN110" s="4" t="str">
        <f t="shared" si="114"/>
        <v/>
      </c>
      <c r="GO110" s="4" t="str">
        <f t="shared" si="114"/>
        <v/>
      </c>
      <c r="GP110" s="4" t="str">
        <f t="shared" si="114"/>
        <v/>
      </c>
      <c r="GQ110" s="4" t="str">
        <f t="shared" si="114"/>
        <v/>
      </c>
      <c r="GR110" s="4" t="str">
        <f t="shared" si="114"/>
        <v/>
      </c>
      <c r="GS110" s="4" t="str">
        <f t="shared" si="114"/>
        <v/>
      </c>
      <c r="GT110" s="4" t="str">
        <f t="shared" si="114"/>
        <v/>
      </c>
      <c r="GU110" s="4" t="str">
        <f t="shared" si="114"/>
        <v/>
      </c>
      <c r="GV110" s="4" t="str">
        <f t="shared" si="114"/>
        <v/>
      </c>
      <c r="GW110" s="4" t="str">
        <f t="shared" si="114"/>
        <v/>
      </c>
      <c r="GX110" s="4" t="str">
        <f t="shared" si="106"/>
        <v/>
      </c>
      <c r="GY110" s="4" t="str">
        <f t="shared" si="106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11"/>
        <v/>
      </c>
      <c r="HF110" s="4" t="str">
        <f t="shared" si="111"/>
        <v/>
      </c>
      <c r="HG110" s="4" t="str">
        <f t="shared" si="111"/>
        <v/>
      </c>
    </row>
    <row r="111" spans="1:215" s="8" customFormat="1" ht="15" hidden="1" customHeight="1">
      <c r="A111" s="35">
        <v>200661</v>
      </c>
      <c r="B111" s="95" t="s">
        <v>189</v>
      </c>
      <c r="C111" s="28" t="s">
        <v>113</v>
      </c>
      <c r="D111" s="5"/>
      <c r="E111" s="22">
        <v>5.08</v>
      </c>
      <c r="F111" s="23">
        <f t="shared" si="97"/>
        <v>0</v>
      </c>
      <c r="G111" s="23"/>
      <c r="H111" s="23">
        <f t="shared" si="72"/>
        <v>0</v>
      </c>
      <c r="I111" s="23">
        <f t="shared" si="73"/>
        <v>0</v>
      </c>
      <c r="J111" s="23">
        <f t="shared" si="74"/>
        <v>0</v>
      </c>
      <c r="K111" s="23" t="str">
        <f t="shared" si="75"/>
        <v>0</v>
      </c>
      <c r="L111" s="23" t="str">
        <f t="shared" si="76"/>
        <v>0</v>
      </c>
      <c r="M111" s="10">
        <v>1</v>
      </c>
      <c r="N111" s="23">
        <f t="shared" si="77"/>
        <v>0</v>
      </c>
      <c r="O111" s="23">
        <f t="shared" si="78"/>
        <v>1</v>
      </c>
      <c r="P111" s="23" t="str">
        <f t="shared" si="79"/>
        <v/>
      </c>
      <c r="Q111" s="7">
        <v>0.1</v>
      </c>
      <c r="R111" s="6">
        <f t="shared" si="80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4"/>
        <v/>
      </c>
      <c r="BQ111" s="4" t="str">
        <f t="shared" si="94"/>
        <v/>
      </c>
      <c r="BR111" s="4" t="str">
        <f t="shared" si="94"/>
        <v/>
      </c>
      <c r="BS111" s="4">
        <f t="shared" si="94"/>
        <v>0</v>
      </c>
      <c r="BT111" s="4" t="str">
        <f t="shared" si="94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113"/>
        <v/>
      </c>
      <c r="CE111" s="4" t="str">
        <f t="shared" si="113"/>
        <v/>
      </c>
      <c r="CF111" s="4" t="str">
        <f t="shared" si="113"/>
        <v/>
      </c>
      <c r="CG111" s="4" t="str">
        <f t="shared" si="113"/>
        <v/>
      </c>
      <c r="CH111" s="4" t="str">
        <f t="shared" si="113"/>
        <v/>
      </c>
      <c r="CI111" s="4" t="str">
        <f t="shared" si="113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05"/>
        <v/>
      </c>
      <c r="CU111" s="4" t="str">
        <f t="shared" si="105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10"/>
        <v/>
      </c>
      <c r="DB111" s="4" t="str">
        <f t="shared" si="110"/>
        <v/>
      </c>
      <c r="DC111" s="4" t="str">
        <f t="shared" si="110"/>
        <v/>
      </c>
      <c r="DE111" s="35">
        <v>200661</v>
      </c>
      <c r="DF111" s="95" t="s">
        <v>189</v>
      </c>
      <c r="DG111" s="28" t="s">
        <v>113</v>
      </c>
      <c r="DH111" s="5">
        <f t="shared" si="81"/>
        <v>0</v>
      </c>
      <c r="DI111" s="24">
        <v>5.08</v>
      </c>
      <c r="DJ111" s="23">
        <f t="shared" si="98"/>
        <v>0</v>
      </c>
      <c r="DK111" s="23">
        <f t="shared" si="82"/>
        <v>0</v>
      </c>
      <c r="DL111" s="23">
        <f t="shared" si="83"/>
        <v>0</v>
      </c>
      <c r="DM111" s="23">
        <f t="shared" si="84"/>
        <v>0</v>
      </c>
      <c r="DN111" s="23">
        <f t="shared" si="85"/>
        <v>0</v>
      </c>
      <c r="DO111" s="23" t="str">
        <f t="shared" si="86"/>
        <v/>
      </c>
      <c r="DP111" s="23" t="str">
        <f t="shared" si="87"/>
        <v/>
      </c>
      <c r="DQ111" s="10">
        <v>1</v>
      </c>
      <c r="DR111" s="23">
        <f t="shared" si="88"/>
        <v>0</v>
      </c>
      <c r="DS111" s="23" t="str">
        <f t="shared" si="89"/>
        <v/>
      </c>
      <c r="DT111" s="23" t="str">
        <f t="shared" si="90"/>
        <v/>
      </c>
      <c r="DU111" s="7">
        <v>0.1</v>
      </c>
      <c r="DV111" s="6">
        <f t="shared" si="91"/>
        <v>0</v>
      </c>
      <c r="DW111" s="5">
        <f t="shared" si="115"/>
        <v>0</v>
      </c>
      <c r="DX111" s="5">
        <f t="shared" si="115"/>
        <v>0</v>
      </c>
      <c r="DY111" s="5">
        <f t="shared" si="115"/>
        <v>0</v>
      </c>
      <c r="DZ111" s="5">
        <f t="shared" si="115"/>
        <v>0</v>
      </c>
      <c r="EA111" s="5">
        <f t="shared" si="115"/>
        <v>0</v>
      </c>
      <c r="EB111" s="5">
        <f t="shared" si="115"/>
        <v>0</v>
      </c>
      <c r="EC111" s="5">
        <f t="shared" si="115"/>
        <v>0</v>
      </c>
      <c r="ED111" s="5">
        <f t="shared" si="115"/>
        <v>0</v>
      </c>
      <c r="EE111" s="5">
        <f t="shared" si="115"/>
        <v>0</v>
      </c>
      <c r="EF111" s="61">
        <f t="shared" si="115"/>
        <v>0</v>
      </c>
      <c r="EG111" s="61">
        <f t="shared" si="115"/>
        <v>0</v>
      </c>
      <c r="EH111" s="61">
        <f t="shared" si="115"/>
        <v>0</v>
      </c>
      <c r="EI111" s="61">
        <f t="shared" si="115"/>
        <v>0</v>
      </c>
      <c r="EJ111" s="61">
        <f t="shared" si="115"/>
        <v>0</v>
      </c>
      <c r="EK111" s="61">
        <f t="shared" si="115"/>
        <v>0</v>
      </c>
      <c r="EL111" s="61">
        <f t="shared" si="102"/>
        <v>0</v>
      </c>
      <c r="EM111" s="61">
        <f t="shared" si="102"/>
        <v>0</v>
      </c>
      <c r="EN111" s="61">
        <f t="shared" si="102"/>
        <v>0</v>
      </c>
      <c r="EO111" s="61">
        <f t="shared" si="102"/>
        <v>0</v>
      </c>
      <c r="EP111" s="61">
        <f t="shared" si="102"/>
        <v>0</v>
      </c>
      <c r="EQ111" s="61">
        <f t="shared" si="102"/>
        <v>0</v>
      </c>
      <c r="ER111" s="61">
        <f t="shared" si="102"/>
        <v>0</v>
      </c>
      <c r="ES111" s="61">
        <f t="shared" si="102"/>
        <v>0</v>
      </c>
      <c r="ET111" s="61">
        <f t="shared" si="102"/>
        <v>0</v>
      </c>
      <c r="EU111" s="61">
        <f t="shared" si="102"/>
        <v>0</v>
      </c>
      <c r="EV111" s="61">
        <f t="shared" si="102"/>
        <v>0</v>
      </c>
      <c r="EW111" s="61">
        <f t="shared" si="102"/>
        <v>0</v>
      </c>
      <c r="EX111" s="61">
        <f t="shared" si="102"/>
        <v>0</v>
      </c>
      <c r="EY111" s="61">
        <f t="shared" si="102"/>
        <v>0</v>
      </c>
      <c r="EZ111" s="61">
        <f t="shared" si="102"/>
        <v>0</v>
      </c>
      <c r="FA111" s="61">
        <f t="shared" si="108"/>
        <v>0</v>
      </c>
      <c r="FB111" s="61">
        <f t="shared" si="108"/>
        <v>0</v>
      </c>
      <c r="FC111" s="61">
        <f t="shared" si="108"/>
        <v>0</v>
      </c>
      <c r="FD111" s="61">
        <f t="shared" si="108"/>
        <v>0</v>
      </c>
      <c r="FE111" s="61">
        <f t="shared" si="108"/>
        <v>0</v>
      </c>
      <c r="FF111" s="61">
        <f t="shared" si="112"/>
        <v>0</v>
      </c>
      <c r="FG111" s="61">
        <f t="shared" si="112"/>
        <v>0</v>
      </c>
      <c r="FH111" s="61">
        <f t="shared" si="112"/>
        <v>0</v>
      </c>
      <c r="FI111" s="61">
        <f t="shared" si="112"/>
        <v>0</v>
      </c>
      <c r="FJ111" s="61">
        <f t="shared" si="112"/>
        <v>0</v>
      </c>
      <c r="FK111" s="61">
        <f t="shared" si="112"/>
        <v>0</v>
      </c>
      <c r="FL111" s="61">
        <f t="shared" si="112"/>
        <v>0</v>
      </c>
      <c r="FM111" s="61">
        <f t="shared" si="112"/>
        <v>0</v>
      </c>
      <c r="FN111" s="61">
        <f t="shared" si="112"/>
        <v>0</v>
      </c>
      <c r="FO111" s="61">
        <f t="shared" si="112"/>
        <v>0</v>
      </c>
      <c r="FP111" s="61">
        <f t="shared" si="112"/>
        <v>0</v>
      </c>
      <c r="FQ111" s="61">
        <f t="shared" si="112"/>
        <v>0</v>
      </c>
      <c r="FR111" s="61">
        <f t="shared" si="112"/>
        <v>0</v>
      </c>
      <c r="FS111" s="61">
        <f t="shared" si="112"/>
        <v>0</v>
      </c>
      <c r="FT111" s="4" t="str">
        <f t="shared" si="95"/>
        <v/>
      </c>
      <c r="FU111" s="4" t="str">
        <f t="shared" si="95"/>
        <v/>
      </c>
      <c r="FV111" s="4" t="str">
        <f t="shared" si="95"/>
        <v/>
      </c>
      <c r="FW111" s="4">
        <f t="shared" si="95"/>
        <v>0</v>
      </c>
      <c r="FX111" s="4" t="str">
        <f t="shared" si="95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4"/>
        <v/>
      </c>
      <c r="GI111" s="4" t="str">
        <f t="shared" si="114"/>
        <v/>
      </c>
      <c r="GJ111" s="4" t="str">
        <f t="shared" si="114"/>
        <v/>
      </c>
      <c r="GK111" s="4" t="str">
        <f t="shared" si="114"/>
        <v/>
      </c>
      <c r="GL111" s="4" t="str">
        <f t="shared" si="114"/>
        <v/>
      </c>
      <c r="GM111" s="4" t="str">
        <f t="shared" si="114"/>
        <v/>
      </c>
      <c r="GN111" s="4" t="str">
        <f t="shared" si="114"/>
        <v/>
      </c>
      <c r="GO111" s="4" t="str">
        <f t="shared" si="114"/>
        <v/>
      </c>
      <c r="GP111" s="4" t="str">
        <f t="shared" si="114"/>
        <v/>
      </c>
      <c r="GQ111" s="4" t="str">
        <f t="shared" si="114"/>
        <v/>
      </c>
      <c r="GR111" s="4" t="str">
        <f t="shared" si="114"/>
        <v/>
      </c>
      <c r="GS111" s="4" t="str">
        <f t="shared" si="114"/>
        <v/>
      </c>
      <c r="GT111" s="4" t="str">
        <f t="shared" si="114"/>
        <v/>
      </c>
      <c r="GU111" s="4" t="str">
        <f t="shared" si="114"/>
        <v/>
      </c>
      <c r="GV111" s="4" t="str">
        <f t="shared" si="114"/>
        <v/>
      </c>
      <c r="GW111" s="4" t="str">
        <f t="shared" si="114"/>
        <v/>
      </c>
      <c r="GX111" s="4" t="str">
        <f t="shared" si="106"/>
        <v/>
      </c>
      <c r="GY111" s="4" t="str">
        <f t="shared" si="106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11"/>
        <v/>
      </c>
      <c r="HF111" s="4" t="str">
        <f t="shared" si="111"/>
        <v/>
      </c>
      <c r="HG111" s="4" t="str">
        <f t="shared" si="111"/>
        <v/>
      </c>
    </row>
    <row r="112" spans="1:215" s="8" customFormat="1" ht="15" hidden="1" customHeight="1">
      <c r="A112" s="35">
        <v>200662</v>
      </c>
      <c r="B112" s="96"/>
      <c r="C112" s="28" t="s">
        <v>114</v>
      </c>
      <c r="D112" s="5"/>
      <c r="E112" s="22">
        <v>5.08</v>
      </c>
      <c r="F112" s="23">
        <f t="shared" si="97"/>
        <v>0</v>
      </c>
      <c r="G112" s="23"/>
      <c r="H112" s="23">
        <f t="shared" si="72"/>
        <v>0</v>
      </c>
      <c r="I112" s="23">
        <f t="shared" si="73"/>
        <v>0</v>
      </c>
      <c r="J112" s="23">
        <f t="shared" si="74"/>
        <v>0</v>
      </c>
      <c r="K112" s="23" t="str">
        <f t="shared" si="75"/>
        <v>0</v>
      </c>
      <c r="L112" s="23" t="str">
        <f t="shared" si="76"/>
        <v>0</v>
      </c>
      <c r="M112" s="10">
        <v>1</v>
      </c>
      <c r="N112" s="23">
        <f t="shared" si="77"/>
        <v>0</v>
      </c>
      <c r="O112" s="23">
        <f t="shared" si="78"/>
        <v>1</v>
      </c>
      <c r="P112" s="23" t="str">
        <f t="shared" si="79"/>
        <v/>
      </c>
      <c r="Q112" s="7">
        <v>0.1</v>
      </c>
      <c r="R112" s="6">
        <f t="shared" si="80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94"/>
        <v/>
      </c>
      <c r="BQ112" s="4" t="str">
        <f t="shared" si="94"/>
        <v/>
      </c>
      <c r="BR112" s="4" t="str">
        <f t="shared" si="94"/>
        <v/>
      </c>
      <c r="BS112" s="4">
        <f t="shared" si="94"/>
        <v>0</v>
      </c>
      <c r="BT112" s="4" t="str">
        <f t="shared" si="94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05"/>
        <v/>
      </c>
      <c r="CU112" s="4" t="str">
        <f t="shared" si="105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10"/>
        <v/>
      </c>
      <c r="DB112" s="4" t="str">
        <f t="shared" si="110"/>
        <v/>
      </c>
      <c r="DC112" s="4" t="str">
        <f t="shared" si="110"/>
        <v/>
      </c>
      <c r="DE112" s="35">
        <v>200662</v>
      </c>
      <c r="DF112" s="96"/>
      <c r="DG112" s="28" t="s">
        <v>114</v>
      </c>
      <c r="DH112" s="5">
        <f t="shared" si="81"/>
        <v>0</v>
      </c>
      <c r="DI112" s="24">
        <v>5.08</v>
      </c>
      <c r="DJ112" s="23">
        <f t="shared" si="98"/>
        <v>0</v>
      </c>
      <c r="DK112" s="23">
        <f t="shared" si="82"/>
        <v>0</v>
      </c>
      <c r="DL112" s="23">
        <f t="shared" si="83"/>
        <v>0</v>
      </c>
      <c r="DM112" s="23">
        <f t="shared" si="84"/>
        <v>0</v>
      </c>
      <c r="DN112" s="23">
        <f t="shared" si="85"/>
        <v>0</v>
      </c>
      <c r="DO112" s="23" t="str">
        <f t="shared" si="86"/>
        <v/>
      </c>
      <c r="DP112" s="23" t="str">
        <f t="shared" si="87"/>
        <v/>
      </c>
      <c r="DQ112" s="10">
        <v>1</v>
      </c>
      <c r="DR112" s="23">
        <f t="shared" si="88"/>
        <v>0</v>
      </c>
      <c r="DS112" s="23" t="str">
        <f t="shared" si="89"/>
        <v/>
      </c>
      <c r="DT112" s="23" t="str">
        <f t="shared" si="90"/>
        <v/>
      </c>
      <c r="DU112" s="7">
        <v>0.1</v>
      </c>
      <c r="DV112" s="6">
        <f t="shared" si="91"/>
        <v>0</v>
      </c>
      <c r="DW112" s="5">
        <f t="shared" si="115"/>
        <v>0</v>
      </c>
      <c r="DX112" s="5">
        <f t="shared" si="115"/>
        <v>0</v>
      </c>
      <c r="DY112" s="5">
        <f t="shared" si="115"/>
        <v>0</v>
      </c>
      <c r="DZ112" s="5">
        <f t="shared" si="115"/>
        <v>0</v>
      </c>
      <c r="EA112" s="5">
        <f t="shared" si="115"/>
        <v>0</v>
      </c>
      <c r="EB112" s="5">
        <f t="shared" si="115"/>
        <v>0</v>
      </c>
      <c r="EC112" s="5">
        <f t="shared" si="115"/>
        <v>0</v>
      </c>
      <c r="ED112" s="5">
        <f t="shared" si="115"/>
        <v>0</v>
      </c>
      <c r="EE112" s="5">
        <f t="shared" si="115"/>
        <v>0</v>
      </c>
      <c r="EF112" s="61">
        <f t="shared" si="115"/>
        <v>0</v>
      </c>
      <c r="EG112" s="61">
        <f t="shared" si="115"/>
        <v>0</v>
      </c>
      <c r="EH112" s="61">
        <f t="shared" si="115"/>
        <v>0</v>
      </c>
      <c r="EI112" s="61">
        <f t="shared" si="115"/>
        <v>0</v>
      </c>
      <c r="EJ112" s="61">
        <f t="shared" si="115"/>
        <v>0</v>
      </c>
      <c r="EK112" s="61">
        <f t="shared" si="115"/>
        <v>0</v>
      </c>
      <c r="EL112" s="61">
        <f t="shared" si="102"/>
        <v>0</v>
      </c>
      <c r="EM112" s="61">
        <f t="shared" si="102"/>
        <v>0</v>
      </c>
      <c r="EN112" s="61">
        <f t="shared" si="102"/>
        <v>0</v>
      </c>
      <c r="EO112" s="61">
        <f t="shared" si="102"/>
        <v>0</v>
      </c>
      <c r="EP112" s="61">
        <f t="shared" si="102"/>
        <v>0</v>
      </c>
      <c r="EQ112" s="61">
        <f t="shared" si="102"/>
        <v>0</v>
      </c>
      <c r="ER112" s="61">
        <f t="shared" si="102"/>
        <v>0</v>
      </c>
      <c r="ES112" s="61">
        <f t="shared" si="102"/>
        <v>0</v>
      </c>
      <c r="ET112" s="61">
        <f t="shared" si="102"/>
        <v>0</v>
      </c>
      <c r="EU112" s="61">
        <f t="shared" ref="EL112:EZ175" si="116">AQ112+AQ316</f>
        <v>0</v>
      </c>
      <c r="EV112" s="61">
        <f t="shared" si="116"/>
        <v>0</v>
      </c>
      <c r="EW112" s="61">
        <f t="shared" si="116"/>
        <v>0</v>
      </c>
      <c r="EX112" s="61">
        <f t="shared" si="116"/>
        <v>0</v>
      </c>
      <c r="EY112" s="61">
        <f t="shared" si="116"/>
        <v>0</v>
      </c>
      <c r="EZ112" s="61">
        <f t="shared" si="116"/>
        <v>0</v>
      </c>
      <c r="FA112" s="61">
        <f t="shared" si="108"/>
        <v>0</v>
      </c>
      <c r="FB112" s="61">
        <f t="shared" si="108"/>
        <v>0</v>
      </c>
      <c r="FC112" s="61">
        <f t="shared" si="108"/>
        <v>0</v>
      </c>
      <c r="FD112" s="61">
        <f t="shared" si="108"/>
        <v>0</v>
      </c>
      <c r="FE112" s="61">
        <f t="shared" si="108"/>
        <v>0</v>
      </c>
      <c r="FF112" s="61">
        <f t="shared" si="112"/>
        <v>0</v>
      </c>
      <c r="FG112" s="61">
        <f t="shared" si="112"/>
        <v>0</v>
      </c>
      <c r="FH112" s="61">
        <f t="shared" si="112"/>
        <v>0</v>
      </c>
      <c r="FI112" s="61">
        <f t="shared" si="112"/>
        <v>0</v>
      </c>
      <c r="FJ112" s="61">
        <f t="shared" si="112"/>
        <v>0</v>
      </c>
      <c r="FK112" s="61">
        <f t="shared" si="112"/>
        <v>0</v>
      </c>
      <c r="FL112" s="61">
        <f t="shared" si="112"/>
        <v>0</v>
      </c>
      <c r="FM112" s="61">
        <f t="shared" si="112"/>
        <v>0</v>
      </c>
      <c r="FN112" s="61">
        <f t="shared" si="112"/>
        <v>0</v>
      </c>
      <c r="FO112" s="61">
        <f t="shared" si="112"/>
        <v>0</v>
      </c>
      <c r="FP112" s="61">
        <f t="shared" si="112"/>
        <v>0</v>
      </c>
      <c r="FQ112" s="61">
        <f t="shared" si="112"/>
        <v>0</v>
      </c>
      <c r="FR112" s="61">
        <f t="shared" si="112"/>
        <v>0</v>
      </c>
      <c r="FS112" s="61">
        <f t="shared" si="112"/>
        <v>0</v>
      </c>
      <c r="FT112" s="4" t="str">
        <f t="shared" si="95"/>
        <v/>
      </c>
      <c r="FU112" s="4" t="str">
        <f t="shared" si="95"/>
        <v/>
      </c>
      <c r="FV112" s="4" t="str">
        <f t="shared" si="95"/>
        <v/>
      </c>
      <c r="FW112" s="4">
        <f t="shared" si="95"/>
        <v>0</v>
      </c>
      <c r="FX112" s="4" t="str">
        <f t="shared" si="95"/>
        <v/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 t="str">
        <f t="shared" si="109"/>
        <v/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4"/>
        <v/>
      </c>
      <c r="GO112" s="4" t="str">
        <f t="shared" si="114"/>
        <v/>
      </c>
      <c r="GP112" s="4" t="str">
        <f t="shared" si="114"/>
        <v/>
      </c>
      <c r="GQ112" s="4" t="str">
        <f t="shared" si="114"/>
        <v/>
      </c>
      <c r="GR112" s="4" t="str">
        <f t="shared" si="114"/>
        <v/>
      </c>
      <c r="GS112" s="4" t="str">
        <f t="shared" si="114"/>
        <v/>
      </c>
      <c r="GT112" s="4" t="str">
        <f t="shared" si="114"/>
        <v/>
      </c>
      <c r="GU112" s="4" t="str">
        <f t="shared" si="114"/>
        <v/>
      </c>
      <c r="GV112" s="4" t="str">
        <f t="shared" si="114"/>
        <v/>
      </c>
      <c r="GW112" s="4" t="str">
        <f t="shared" si="114"/>
        <v/>
      </c>
      <c r="GX112" s="4" t="str">
        <f t="shared" si="106"/>
        <v/>
      </c>
      <c r="GY112" s="4" t="str">
        <f t="shared" si="106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11"/>
        <v/>
      </c>
      <c r="HF112" s="4" t="str">
        <f t="shared" si="111"/>
        <v/>
      </c>
      <c r="HG112" s="4" t="str">
        <f t="shared" si="111"/>
        <v/>
      </c>
    </row>
    <row r="113" spans="1:215" s="8" customFormat="1" ht="15" hidden="1" customHeight="1">
      <c r="A113" s="35">
        <v>200663</v>
      </c>
      <c r="B113" s="96"/>
      <c r="C113" s="28" t="s">
        <v>111</v>
      </c>
      <c r="D113" s="5"/>
      <c r="E113" s="22">
        <v>5.08</v>
      </c>
      <c r="F113" s="23">
        <f t="shared" si="97"/>
        <v>0</v>
      </c>
      <c r="G113" s="23"/>
      <c r="H113" s="23">
        <f t="shared" si="72"/>
        <v>0</v>
      </c>
      <c r="I113" s="23">
        <f t="shared" si="73"/>
        <v>0</v>
      </c>
      <c r="J113" s="23">
        <f t="shared" si="74"/>
        <v>0</v>
      </c>
      <c r="K113" s="23" t="str">
        <f t="shared" si="75"/>
        <v>0</v>
      </c>
      <c r="L113" s="23" t="str">
        <f t="shared" si="76"/>
        <v>0</v>
      </c>
      <c r="M113" s="10">
        <v>1</v>
      </c>
      <c r="N113" s="23">
        <f t="shared" si="77"/>
        <v>0</v>
      </c>
      <c r="O113" s="23">
        <f t="shared" si="78"/>
        <v>1</v>
      </c>
      <c r="P113" s="23" t="str">
        <f t="shared" si="79"/>
        <v/>
      </c>
      <c r="Q113" s="7">
        <v>0.1</v>
      </c>
      <c r="R113" s="6">
        <f t="shared" si="80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4"/>
        <v/>
      </c>
      <c r="BQ113" s="4" t="str">
        <f t="shared" si="94"/>
        <v/>
      </c>
      <c r="BR113" s="4" t="str">
        <f t="shared" si="94"/>
        <v/>
      </c>
      <c r="BS113" s="4">
        <f t="shared" si="94"/>
        <v>0</v>
      </c>
      <c r="BT113" s="4" t="str">
        <f t="shared" si="94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05"/>
        <v/>
      </c>
      <c r="CU113" s="4" t="str">
        <f t="shared" si="105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10"/>
        <v/>
      </c>
      <c r="DB113" s="4" t="str">
        <f t="shared" si="110"/>
        <v/>
      </c>
      <c r="DC113" s="4" t="str">
        <f t="shared" si="110"/>
        <v/>
      </c>
      <c r="DE113" s="35">
        <v>200663</v>
      </c>
      <c r="DF113" s="96"/>
      <c r="DG113" s="28" t="s">
        <v>111</v>
      </c>
      <c r="DH113" s="5">
        <f t="shared" si="81"/>
        <v>0</v>
      </c>
      <c r="DI113" s="24">
        <v>5.08</v>
      </c>
      <c r="DJ113" s="23">
        <f t="shared" si="98"/>
        <v>0</v>
      </c>
      <c r="DK113" s="23">
        <f t="shared" si="82"/>
        <v>0</v>
      </c>
      <c r="DL113" s="23">
        <f t="shared" si="83"/>
        <v>0</v>
      </c>
      <c r="DM113" s="23">
        <f t="shared" si="84"/>
        <v>0</v>
      </c>
      <c r="DN113" s="23">
        <f t="shared" si="85"/>
        <v>0</v>
      </c>
      <c r="DO113" s="23" t="str">
        <f t="shared" si="86"/>
        <v/>
      </c>
      <c r="DP113" s="23" t="str">
        <f t="shared" si="87"/>
        <v/>
      </c>
      <c r="DQ113" s="10">
        <v>1</v>
      </c>
      <c r="DR113" s="23">
        <f t="shared" si="88"/>
        <v>0</v>
      </c>
      <c r="DS113" s="23" t="str">
        <f t="shared" si="89"/>
        <v/>
      </c>
      <c r="DT113" s="23" t="str">
        <f t="shared" si="90"/>
        <v/>
      </c>
      <c r="DU113" s="7">
        <v>0.1</v>
      </c>
      <c r="DV113" s="6">
        <f t="shared" si="91"/>
        <v>0</v>
      </c>
      <c r="DW113" s="5">
        <f t="shared" si="115"/>
        <v>0</v>
      </c>
      <c r="DX113" s="5">
        <f t="shared" si="115"/>
        <v>0</v>
      </c>
      <c r="DY113" s="5">
        <f t="shared" si="115"/>
        <v>0</v>
      </c>
      <c r="DZ113" s="5">
        <f t="shared" si="115"/>
        <v>0</v>
      </c>
      <c r="EA113" s="5">
        <f t="shared" si="115"/>
        <v>0</v>
      </c>
      <c r="EB113" s="5">
        <f t="shared" si="115"/>
        <v>0</v>
      </c>
      <c r="EC113" s="5">
        <f t="shared" si="115"/>
        <v>0</v>
      </c>
      <c r="ED113" s="5">
        <f t="shared" si="115"/>
        <v>0</v>
      </c>
      <c r="EE113" s="5">
        <f t="shared" si="115"/>
        <v>0</v>
      </c>
      <c r="EF113" s="61">
        <f t="shared" si="115"/>
        <v>0</v>
      </c>
      <c r="EG113" s="61">
        <f t="shared" si="115"/>
        <v>0</v>
      </c>
      <c r="EH113" s="61">
        <f t="shared" si="115"/>
        <v>0</v>
      </c>
      <c r="EI113" s="61">
        <f t="shared" si="115"/>
        <v>0</v>
      </c>
      <c r="EJ113" s="61">
        <f t="shared" si="115"/>
        <v>0</v>
      </c>
      <c r="EK113" s="61">
        <f t="shared" si="115"/>
        <v>0</v>
      </c>
      <c r="EL113" s="61">
        <f t="shared" si="116"/>
        <v>0</v>
      </c>
      <c r="EM113" s="61">
        <f t="shared" si="116"/>
        <v>0</v>
      </c>
      <c r="EN113" s="61">
        <f t="shared" si="116"/>
        <v>0</v>
      </c>
      <c r="EO113" s="61">
        <f t="shared" si="116"/>
        <v>0</v>
      </c>
      <c r="EP113" s="61">
        <f t="shared" si="116"/>
        <v>0</v>
      </c>
      <c r="EQ113" s="61">
        <f t="shared" si="116"/>
        <v>0</v>
      </c>
      <c r="ER113" s="61">
        <f t="shared" si="116"/>
        <v>0</v>
      </c>
      <c r="ES113" s="61">
        <f t="shared" si="116"/>
        <v>0</v>
      </c>
      <c r="ET113" s="61">
        <f t="shared" si="116"/>
        <v>0</v>
      </c>
      <c r="EU113" s="61">
        <f t="shared" si="116"/>
        <v>0</v>
      </c>
      <c r="EV113" s="61">
        <f t="shared" si="116"/>
        <v>0</v>
      </c>
      <c r="EW113" s="61">
        <f t="shared" si="116"/>
        <v>0</v>
      </c>
      <c r="EX113" s="61">
        <f t="shared" si="116"/>
        <v>0</v>
      </c>
      <c r="EY113" s="61">
        <f t="shared" si="116"/>
        <v>0</v>
      </c>
      <c r="EZ113" s="61">
        <f t="shared" si="116"/>
        <v>0</v>
      </c>
      <c r="FA113" s="61">
        <f t="shared" si="108"/>
        <v>0</v>
      </c>
      <c r="FB113" s="61">
        <f t="shared" si="108"/>
        <v>0</v>
      </c>
      <c r="FC113" s="61">
        <f t="shared" si="108"/>
        <v>0</v>
      </c>
      <c r="FD113" s="61">
        <f t="shared" si="108"/>
        <v>0</v>
      </c>
      <c r="FE113" s="61">
        <f t="shared" si="108"/>
        <v>0</v>
      </c>
      <c r="FF113" s="61">
        <f t="shared" si="112"/>
        <v>0</v>
      </c>
      <c r="FG113" s="61">
        <f t="shared" si="112"/>
        <v>0</v>
      </c>
      <c r="FH113" s="61">
        <f t="shared" si="112"/>
        <v>0</v>
      </c>
      <c r="FI113" s="61">
        <f t="shared" si="112"/>
        <v>0</v>
      </c>
      <c r="FJ113" s="61">
        <f t="shared" si="112"/>
        <v>0</v>
      </c>
      <c r="FK113" s="61">
        <f t="shared" si="112"/>
        <v>0</v>
      </c>
      <c r="FL113" s="61">
        <f t="shared" si="112"/>
        <v>0</v>
      </c>
      <c r="FM113" s="61">
        <f t="shared" si="112"/>
        <v>0</v>
      </c>
      <c r="FN113" s="61">
        <f t="shared" si="112"/>
        <v>0</v>
      </c>
      <c r="FO113" s="61">
        <f t="shared" si="112"/>
        <v>0</v>
      </c>
      <c r="FP113" s="61">
        <f t="shared" si="112"/>
        <v>0</v>
      </c>
      <c r="FQ113" s="61">
        <f t="shared" si="112"/>
        <v>0</v>
      </c>
      <c r="FR113" s="61">
        <f t="shared" si="112"/>
        <v>0</v>
      </c>
      <c r="FS113" s="61">
        <f t="shared" si="112"/>
        <v>0</v>
      </c>
      <c r="FT113" s="4" t="str">
        <f t="shared" si="95"/>
        <v/>
      </c>
      <c r="FU113" s="4" t="str">
        <f t="shared" si="95"/>
        <v/>
      </c>
      <c r="FV113" s="4" t="str">
        <f t="shared" si="95"/>
        <v/>
      </c>
      <c r="FW113" s="4">
        <f t="shared" si="95"/>
        <v>0</v>
      </c>
      <c r="FX113" s="4" t="str">
        <f t="shared" si="95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4"/>
        <v/>
      </c>
      <c r="GO113" s="4" t="str">
        <f t="shared" si="114"/>
        <v/>
      </c>
      <c r="GP113" s="4" t="str">
        <f t="shared" si="114"/>
        <v/>
      </c>
      <c r="GQ113" s="4" t="str">
        <f t="shared" si="114"/>
        <v/>
      </c>
      <c r="GR113" s="4" t="str">
        <f t="shared" si="114"/>
        <v/>
      </c>
      <c r="GS113" s="4" t="str">
        <f t="shared" si="114"/>
        <v/>
      </c>
      <c r="GT113" s="4" t="str">
        <f t="shared" si="114"/>
        <v/>
      </c>
      <c r="GU113" s="4" t="str">
        <f t="shared" si="114"/>
        <v/>
      </c>
      <c r="GV113" s="4" t="str">
        <f t="shared" si="114"/>
        <v/>
      </c>
      <c r="GW113" s="4" t="str">
        <f t="shared" si="114"/>
        <v/>
      </c>
      <c r="GX113" s="4" t="str">
        <f t="shared" si="106"/>
        <v/>
      </c>
      <c r="GY113" s="4" t="str">
        <f t="shared" si="106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11"/>
        <v/>
      </c>
      <c r="HF113" s="4" t="str">
        <f t="shared" si="111"/>
        <v/>
      </c>
      <c r="HG113" s="4" t="str">
        <f t="shared" si="111"/>
        <v/>
      </c>
    </row>
    <row r="114" spans="1:215" s="8" customFormat="1" ht="15" hidden="1" customHeight="1">
      <c r="A114" s="35">
        <v>200664</v>
      </c>
      <c r="B114" s="96"/>
      <c r="C114" s="28" t="s">
        <v>190</v>
      </c>
      <c r="D114" s="5"/>
      <c r="E114" s="22">
        <v>5.08</v>
      </c>
      <c r="F114" s="23">
        <f t="shared" si="97"/>
        <v>0</v>
      </c>
      <c r="G114" s="23"/>
      <c r="H114" s="23">
        <f t="shared" si="72"/>
        <v>0</v>
      </c>
      <c r="I114" s="23">
        <f t="shared" si="73"/>
        <v>0</v>
      </c>
      <c r="J114" s="23">
        <f t="shared" si="74"/>
        <v>0</v>
      </c>
      <c r="K114" s="23" t="str">
        <f t="shared" si="75"/>
        <v>0</v>
      </c>
      <c r="L114" s="23" t="str">
        <f t="shared" si="76"/>
        <v>0</v>
      </c>
      <c r="M114" s="10">
        <v>1</v>
      </c>
      <c r="N114" s="23">
        <f t="shared" si="77"/>
        <v>0</v>
      </c>
      <c r="O114" s="23">
        <f t="shared" si="78"/>
        <v>1</v>
      </c>
      <c r="P114" s="23" t="str">
        <f t="shared" si="79"/>
        <v/>
      </c>
      <c r="Q114" s="7">
        <v>0.1</v>
      </c>
      <c r="R114" s="6">
        <f t="shared" si="80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94"/>
        <v/>
      </c>
      <c r="BQ114" s="4" t="str">
        <f t="shared" si="94"/>
        <v/>
      </c>
      <c r="BR114" s="4" t="str">
        <f t="shared" si="94"/>
        <v/>
      </c>
      <c r="BS114" s="4">
        <f t="shared" si="94"/>
        <v>0</v>
      </c>
      <c r="BT114" s="4" t="str">
        <f t="shared" si="94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7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05"/>
        <v/>
      </c>
      <c r="CU114" s="4" t="str">
        <f t="shared" si="105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10"/>
        <v/>
      </c>
      <c r="DB114" s="4" t="str">
        <f t="shared" si="110"/>
        <v/>
      </c>
      <c r="DC114" s="4" t="str">
        <f t="shared" si="110"/>
        <v/>
      </c>
      <c r="DE114" s="35">
        <v>200664</v>
      </c>
      <c r="DF114" s="96"/>
      <c r="DG114" s="28" t="s">
        <v>190</v>
      </c>
      <c r="DH114" s="5">
        <f t="shared" si="81"/>
        <v>0</v>
      </c>
      <c r="DI114" s="24">
        <v>5.08</v>
      </c>
      <c r="DJ114" s="23">
        <f t="shared" si="98"/>
        <v>0</v>
      </c>
      <c r="DK114" s="23">
        <f t="shared" si="82"/>
        <v>0</v>
      </c>
      <c r="DL114" s="23">
        <f t="shared" si="83"/>
        <v>0</v>
      </c>
      <c r="DM114" s="23">
        <f t="shared" si="84"/>
        <v>0</v>
      </c>
      <c r="DN114" s="23">
        <f t="shared" si="85"/>
        <v>0</v>
      </c>
      <c r="DO114" s="23" t="str">
        <f t="shared" si="86"/>
        <v/>
      </c>
      <c r="DP114" s="23" t="str">
        <f t="shared" si="87"/>
        <v/>
      </c>
      <c r="DQ114" s="10">
        <v>1</v>
      </c>
      <c r="DR114" s="23">
        <f t="shared" si="88"/>
        <v>0</v>
      </c>
      <c r="DS114" s="23" t="str">
        <f t="shared" si="89"/>
        <v/>
      </c>
      <c r="DT114" s="23" t="str">
        <f t="shared" si="90"/>
        <v/>
      </c>
      <c r="DU114" s="7">
        <v>0.1</v>
      </c>
      <c r="DV114" s="6">
        <f t="shared" si="91"/>
        <v>0</v>
      </c>
      <c r="DW114" s="5">
        <f t="shared" si="115"/>
        <v>0</v>
      </c>
      <c r="DX114" s="5">
        <f t="shared" si="115"/>
        <v>0</v>
      </c>
      <c r="DY114" s="5">
        <f t="shared" si="115"/>
        <v>0</v>
      </c>
      <c r="DZ114" s="5">
        <f t="shared" si="115"/>
        <v>0</v>
      </c>
      <c r="EA114" s="5">
        <f t="shared" si="115"/>
        <v>0</v>
      </c>
      <c r="EB114" s="5">
        <f t="shared" si="115"/>
        <v>0</v>
      </c>
      <c r="EC114" s="5">
        <f t="shared" si="115"/>
        <v>0</v>
      </c>
      <c r="ED114" s="5">
        <f t="shared" si="115"/>
        <v>0</v>
      </c>
      <c r="EE114" s="5">
        <f t="shared" si="115"/>
        <v>0</v>
      </c>
      <c r="EF114" s="61">
        <f t="shared" si="115"/>
        <v>0</v>
      </c>
      <c r="EG114" s="61">
        <f t="shared" si="115"/>
        <v>0</v>
      </c>
      <c r="EH114" s="61">
        <f t="shared" si="115"/>
        <v>0</v>
      </c>
      <c r="EI114" s="61">
        <f t="shared" si="115"/>
        <v>0</v>
      </c>
      <c r="EJ114" s="61">
        <f t="shared" si="115"/>
        <v>0</v>
      </c>
      <c r="EK114" s="61">
        <f t="shared" si="115"/>
        <v>0</v>
      </c>
      <c r="EL114" s="61">
        <f t="shared" si="116"/>
        <v>0</v>
      </c>
      <c r="EM114" s="61">
        <f t="shared" si="116"/>
        <v>0</v>
      </c>
      <c r="EN114" s="61">
        <f t="shared" si="116"/>
        <v>0</v>
      </c>
      <c r="EO114" s="61">
        <f t="shared" si="116"/>
        <v>0</v>
      </c>
      <c r="EP114" s="61">
        <f t="shared" si="116"/>
        <v>0</v>
      </c>
      <c r="EQ114" s="61">
        <f t="shared" si="116"/>
        <v>0</v>
      </c>
      <c r="ER114" s="61">
        <f t="shared" si="116"/>
        <v>0</v>
      </c>
      <c r="ES114" s="61">
        <f t="shared" si="116"/>
        <v>0</v>
      </c>
      <c r="ET114" s="61">
        <f t="shared" si="116"/>
        <v>0</v>
      </c>
      <c r="EU114" s="61">
        <f t="shared" si="116"/>
        <v>0</v>
      </c>
      <c r="EV114" s="61">
        <f t="shared" si="116"/>
        <v>0</v>
      </c>
      <c r="EW114" s="61">
        <f t="shared" si="116"/>
        <v>0</v>
      </c>
      <c r="EX114" s="61">
        <f t="shared" si="116"/>
        <v>0</v>
      </c>
      <c r="EY114" s="61">
        <f t="shared" si="116"/>
        <v>0</v>
      </c>
      <c r="EZ114" s="61">
        <f t="shared" si="116"/>
        <v>0</v>
      </c>
      <c r="FA114" s="61">
        <f t="shared" si="108"/>
        <v>0</v>
      </c>
      <c r="FB114" s="61">
        <f t="shared" si="108"/>
        <v>0</v>
      </c>
      <c r="FC114" s="61">
        <f t="shared" si="108"/>
        <v>0</v>
      </c>
      <c r="FD114" s="61">
        <f t="shared" si="108"/>
        <v>0</v>
      </c>
      <c r="FE114" s="61">
        <f t="shared" si="108"/>
        <v>0</v>
      </c>
      <c r="FF114" s="61">
        <f t="shared" si="112"/>
        <v>0</v>
      </c>
      <c r="FG114" s="61">
        <f t="shared" si="112"/>
        <v>0</v>
      </c>
      <c r="FH114" s="61">
        <f t="shared" si="112"/>
        <v>0</v>
      </c>
      <c r="FI114" s="61">
        <f t="shared" si="112"/>
        <v>0</v>
      </c>
      <c r="FJ114" s="61">
        <f t="shared" si="112"/>
        <v>0</v>
      </c>
      <c r="FK114" s="61">
        <f t="shared" si="112"/>
        <v>0</v>
      </c>
      <c r="FL114" s="61">
        <f t="shared" si="112"/>
        <v>0</v>
      </c>
      <c r="FM114" s="61">
        <f t="shared" si="112"/>
        <v>0</v>
      </c>
      <c r="FN114" s="61">
        <f t="shared" si="112"/>
        <v>0</v>
      </c>
      <c r="FO114" s="61">
        <f t="shared" si="112"/>
        <v>0</v>
      </c>
      <c r="FP114" s="61">
        <f t="shared" si="112"/>
        <v>0</v>
      </c>
      <c r="FQ114" s="61">
        <f t="shared" si="112"/>
        <v>0</v>
      </c>
      <c r="FR114" s="61">
        <f t="shared" si="112"/>
        <v>0</v>
      </c>
      <c r="FS114" s="61">
        <f t="shared" si="112"/>
        <v>0</v>
      </c>
      <c r="FT114" s="4" t="str">
        <f t="shared" si="95"/>
        <v/>
      </c>
      <c r="FU114" s="4" t="str">
        <f t="shared" si="95"/>
        <v/>
      </c>
      <c r="FV114" s="4" t="str">
        <f t="shared" si="95"/>
        <v/>
      </c>
      <c r="FW114" s="4">
        <f t="shared" si="95"/>
        <v>0</v>
      </c>
      <c r="FX114" s="4" t="str">
        <f t="shared" si="95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 t="str">
        <f t="shared" si="109"/>
        <v/>
      </c>
      <c r="GO114" s="4" t="str">
        <f t="shared" si="114"/>
        <v/>
      </c>
      <c r="GP114" s="4" t="str">
        <f t="shared" si="114"/>
        <v/>
      </c>
      <c r="GQ114" s="4" t="str">
        <f t="shared" si="114"/>
        <v/>
      </c>
      <c r="GR114" s="4" t="str">
        <f t="shared" si="114"/>
        <v/>
      </c>
      <c r="GS114" s="4" t="str">
        <f t="shared" si="114"/>
        <v/>
      </c>
      <c r="GT114" s="4" t="str">
        <f t="shared" si="114"/>
        <v/>
      </c>
      <c r="GU114" s="4" t="str">
        <f t="shared" si="114"/>
        <v/>
      </c>
      <c r="GV114" s="4" t="str">
        <f t="shared" si="114"/>
        <v/>
      </c>
      <c r="GW114" s="4" t="str">
        <f t="shared" si="114"/>
        <v/>
      </c>
      <c r="GX114" s="4" t="str">
        <f t="shared" si="106"/>
        <v/>
      </c>
      <c r="GY114" s="4" t="str">
        <f t="shared" si="106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11"/>
        <v/>
      </c>
      <c r="HF114" s="4" t="str">
        <f t="shared" si="111"/>
        <v/>
      </c>
      <c r="HG114" s="4" t="str">
        <f t="shared" si="111"/>
        <v/>
      </c>
    </row>
    <row r="115" spans="1:215" s="8" customFormat="1" ht="15" hidden="1" customHeight="1">
      <c r="A115" s="35">
        <v>200665</v>
      </c>
      <c r="B115" s="96"/>
      <c r="C115" s="28" t="s">
        <v>120</v>
      </c>
      <c r="D115" s="5"/>
      <c r="E115" s="22">
        <v>5.08</v>
      </c>
      <c r="F115" s="23">
        <f t="shared" si="97"/>
        <v>0</v>
      </c>
      <c r="G115" s="23"/>
      <c r="H115" s="23">
        <f t="shared" si="72"/>
        <v>0</v>
      </c>
      <c r="I115" s="23">
        <f t="shared" si="73"/>
        <v>0</v>
      </c>
      <c r="J115" s="23">
        <f t="shared" si="74"/>
        <v>0</v>
      </c>
      <c r="K115" s="23" t="str">
        <f t="shared" si="75"/>
        <v>0</v>
      </c>
      <c r="L115" s="23" t="str">
        <f t="shared" si="76"/>
        <v>0</v>
      </c>
      <c r="M115" s="10">
        <v>1</v>
      </c>
      <c r="N115" s="23">
        <f t="shared" si="77"/>
        <v>0</v>
      </c>
      <c r="O115" s="23">
        <f t="shared" si="78"/>
        <v>1</v>
      </c>
      <c r="P115" s="23" t="str">
        <f t="shared" si="79"/>
        <v/>
      </c>
      <c r="Q115" s="7">
        <v>0.1</v>
      </c>
      <c r="R115" s="6">
        <f t="shared" si="80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94"/>
        <v/>
      </c>
      <c r="BQ115" s="4" t="str">
        <f t="shared" si="94"/>
        <v/>
      </c>
      <c r="BR115" s="4" t="str">
        <f t="shared" si="94"/>
        <v/>
      </c>
      <c r="BS115" s="4">
        <f t="shared" si="94"/>
        <v>0</v>
      </c>
      <c r="BT115" s="4" t="str">
        <f t="shared" si="94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7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05"/>
        <v/>
      </c>
      <c r="CU115" s="4" t="str">
        <f t="shared" si="105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10"/>
        <v/>
      </c>
      <c r="DB115" s="4" t="str">
        <f t="shared" si="110"/>
        <v/>
      </c>
      <c r="DC115" s="4" t="str">
        <f t="shared" si="110"/>
        <v/>
      </c>
      <c r="DE115" s="35">
        <v>200665</v>
      </c>
      <c r="DF115" s="96"/>
      <c r="DG115" s="28" t="s">
        <v>120</v>
      </c>
      <c r="DH115" s="5">
        <f t="shared" si="81"/>
        <v>0</v>
      </c>
      <c r="DI115" s="24">
        <v>5.08</v>
      </c>
      <c r="DJ115" s="23">
        <f t="shared" si="98"/>
        <v>0</v>
      </c>
      <c r="DK115" s="23">
        <f t="shared" si="82"/>
        <v>0</v>
      </c>
      <c r="DL115" s="23">
        <f t="shared" si="83"/>
        <v>0</v>
      </c>
      <c r="DM115" s="23">
        <f t="shared" si="84"/>
        <v>0</v>
      </c>
      <c r="DN115" s="23">
        <f t="shared" si="85"/>
        <v>0</v>
      </c>
      <c r="DO115" s="23" t="str">
        <f t="shared" si="86"/>
        <v/>
      </c>
      <c r="DP115" s="23" t="str">
        <f t="shared" si="87"/>
        <v/>
      </c>
      <c r="DQ115" s="10">
        <v>1</v>
      </c>
      <c r="DR115" s="23">
        <f t="shared" si="88"/>
        <v>0</v>
      </c>
      <c r="DS115" s="23" t="str">
        <f t="shared" si="89"/>
        <v/>
      </c>
      <c r="DT115" s="23" t="str">
        <f t="shared" si="90"/>
        <v/>
      </c>
      <c r="DU115" s="7">
        <v>0.1</v>
      </c>
      <c r="DV115" s="6">
        <f t="shared" si="91"/>
        <v>0</v>
      </c>
      <c r="DW115" s="5">
        <f t="shared" si="115"/>
        <v>0</v>
      </c>
      <c r="DX115" s="5">
        <f t="shared" si="115"/>
        <v>0</v>
      </c>
      <c r="DY115" s="5">
        <f t="shared" si="115"/>
        <v>0</v>
      </c>
      <c r="DZ115" s="5">
        <f t="shared" si="115"/>
        <v>0</v>
      </c>
      <c r="EA115" s="5">
        <f t="shared" si="115"/>
        <v>0</v>
      </c>
      <c r="EB115" s="5">
        <f t="shared" si="115"/>
        <v>0</v>
      </c>
      <c r="EC115" s="5">
        <f t="shared" si="115"/>
        <v>0</v>
      </c>
      <c r="ED115" s="5">
        <f t="shared" si="115"/>
        <v>0</v>
      </c>
      <c r="EE115" s="5">
        <f t="shared" si="115"/>
        <v>0</v>
      </c>
      <c r="EF115" s="61">
        <f t="shared" si="115"/>
        <v>0</v>
      </c>
      <c r="EG115" s="61">
        <f t="shared" si="115"/>
        <v>0</v>
      </c>
      <c r="EH115" s="61">
        <f t="shared" si="115"/>
        <v>0</v>
      </c>
      <c r="EI115" s="61">
        <f t="shared" si="115"/>
        <v>0</v>
      </c>
      <c r="EJ115" s="61">
        <f t="shared" si="115"/>
        <v>0</v>
      </c>
      <c r="EK115" s="61">
        <f t="shared" si="115"/>
        <v>0</v>
      </c>
      <c r="EL115" s="61">
        <f t="shared" si="116"/>
        <v>0</v>
      </c>
      <c r="EM115" s="61">
        <f t="shared" si="116"/>
        <v>0</v>
      </c>
      <c r="EN115" s="61">
        <f t="shared" si="116"/>
        <v>0</v>
      </c>
      <c r="EO115" s="61">
        <f t="shared" si="116"/>
        <v>0</v>
      </c>
      <c r="EP115" s="61">
        <f t="shared" si="116"/>
        <v>0</v>
      </c>
      <c r="EQ115" s="61">
        <f t="shared" si="116"/>
        <v>0</v>
      </c>
      <c r="ER115" s="61">
        <f t="shared" si="116"/>
        <v>0</v>
      </c>
      <c r="ES115" s="61">
        <f t="shared" si="116"/>
        <v>0</v>
      </c>
      <c r="ET115" s="61">
        <f t="shared" si="116"/>
        <v>0</v>
      </c>
      <c r="EU115" s="61">
        <f t="shared" si="116"/>
        <v>0</v>
      </c>
      <c r="EV115" s="61">
        <f t="shared" si="116"/>
        <v>0</v>
      </c>
      <c r="EW115" s="61">
        <f t="shared" si="116"/>
        <v>0</v>
      </c>
      <c r="EX115" s="61">
        <f t="shared" si="116"/>
        <v>0</v>
      </c>
      <c r="EY115" s="61">
        <f t="shared" si="116"/>
        <v>0</v>
      </c>
      <c r="EZ115" s="61">
        <f t="shared" si="116"/>
        <v>0</v>
      </c>
      <c r="FA115" s="61">
        <f t="shared" si="108"/>
        <v>0</v>
      </c>
      <c r="FB115" s="61">
        <f t="shared" si="108"/>
        <v>0</v>
      </c>
      <c r="FC115" s="61">
        <f t="shared" si="108"/>
        <v>0</v>
      </c>
      <c r="FD115" s="61">
        <f t="shared" si="108"/>
        <v>0</v>
      </c>
      <c r="FE115" s="61">
        <f t="shared" si="108"/>
        <v>0</v>
      </c>
      <c r="FF115" s="61">
        <f t="shared" si="112"/>
        <v>0</v>
      </c>
      <c r="FG115" s="61">
        <f t="shared" si="112"/>
        <v>0</v>
      </c>
      <c r="FH115" s="61">
        <f t="shared" si="112"/>
        <v>0</v>
      </c>
      <c r="FI115" s="61">
        <f t="shared" si="112"/>
        <v>0</v>
      </c>
      <c r="FJ115" s="61">
        <f t="shared" si="112"/>
        <v>0</v>
      </c>
      <c r="FK115" s="61">
        <f t="shared" si="112"/>
        <v>0</v>
      </c>
      <c r="FL115" s="61">
        <f t="shared" si="112"/>
        <v>0</v>
      </c>
      <c r="FM115" s="61">
        <f t="shared" si="112"/>
        <v>0</v>
      </c>
      <c r="FN115" s="61">
        <f t="shared" si="112"/>
        <v>0</v>
      </c>
      <c r="FO115" s="61">
        <f t="shared" si="112"/>
        <v>0</v>
      </c>
      <c r="FP115" s="61">
        <f t="shared" si="112"/>
        <v>0</v>
      </c>
      <c r="FQ115" s="61">
        <f t="shared" si="112"/>
        <v>0</v>
      </c>
      <c r="FR115" s="61">
        <f t="shared" si="112"/>
        <v>0</v>
      </c>
      <c r="FS115" s="61">
        <f t="shared" si="112"/>
        <v>0</v>
      </c>
      <c r="FT115" s="4" t="str">
        <f t="shared" si="95"/>
        <v/>
      </c>
      <c r="FU115" s="4" t="str">
        <f t="shared" si="95"/>
        <v/>
      </c>
      <c r="FV115" s="4" t="str">
        <f t="shared" si="95"/>
        <v/>
      </c>
      <c r="FW115" s="4">
        <f t="shared" si="95"/>
        <v>0</v>
      </c>
      <c r="FX115" s="4" t="str">
        <f t="shared" si="95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 t="str">
        <f t="shared" si="109"/>
        <v/>
      </c>
      <c r="GO115" s="4" t="str">
        <f t="shared" si="114"/>
        <v/>
      </c>
      <c r="GP115" s="4" t="str">
        <f t="shared" si="114"/>
        <v/>
      </c>
      <c r="GQ115" s="4" t="str">
        <f t="shared" si="114"/>
        <v/>
      </c>
      <c r="GR115" s="4" t="str">
        <f t="shared" si="114"/>
        <v/>
      </c>
      <c r="GS115" s="4" t="str">
        <f t="shared" si="114"/>
        <v/>
      </c>
      <c r="GT115" s="4" t="str">
        <f t="shared" si="114"/>
        <v/>
      </c>
      <c r="GU115" s="4" t="str">
        <f t="shared" si="114"/>
        <v/>
      </c>
      <c r="GV115" s="4" t="str">
        <f t="shared" si="114"/>
        <v/>
      </c>
      <c r="GW115" s="4" t="str">
        <f t="shared" si="114"/>
        <v/>
      </c>
      <c r="GX115" s="4" t="str">
        <f t="shared" si="106"/>
        <v/>
      </c>
      <c r="GY115" s="4" t="str">
        <f t="shared" si="106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11"/>
        <v/>
      </c>
      <c r="HF115" s="4" t="str">
        <f t="shared" si="111"/>
        <v/>
      </c>
      <c r="HG115" s="4" t="str">
        <f t="shared" si="111"/>
        <v/>
      </c>
    </row>
    <row r="116" spans="1:215" s="8" customFormat="1" ht="15" hidden="1" customHeight="1">
      <c r="A116" s="35">
        <v>200666</v>
      </c>
      <c r="B116" s="96"/>
      <c r="C116" s="28" t="s">
        <v>191</v>
      </c>
      <c r="D116" s="5"/>
      <c r="E116" s="22">
        <v>5.08</v>
      </c>
      <c r="F116" s="23">
        <f t="shared" si="97"/>
        <v>0</v>
      </c>
      <c r="G116" s="23"/>
      <c r="H116" s="23">
        <f t="shared" si="72"/>
        <v>0</v>
      </c>
      <c r="I116" s="23">
        <f t="shared" si="73"/>
        <v>0</v>
      </c>
      <c r="J116" s="23">
        <f t="shared" si="74"/>
        <v>0</v>
      </c>
      <c r="K116" s="23" t="str">
        <f t="shared" si="75"/>
        <v>0</v>
      </c>
      <c r="L116" s="23" t="str">
        <f t="shared" si="76"/>
        <v>0</v>
      </c>
      <c r="M116" s="10">
        <v>1</v>
      </c>
      <c r="N116" s="23">
        <f t="shared" si="77"/>
        <v>0</v>
      </c>
      <c r="O116" s="23">
        <f t="shared" si="78"/>
        <v>1</v>
      </c>
      <c r="P116" s="23" t="str">
        <f t="shared" si="79"/>
        <v/>
      </c>
      <c r="Q116" s="7">
        <v>0.1</v>
      </c>
      <c r="R116" s="6">
        <f t="shared" si="80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4"/>
        <v/>
      </c>
      <c r="BQ116" s="4" t="str">
        <f t="shared" si="94"/>
        <v/>
      </c>
      <c r="BR116" s="4" t="str">
        <f t="shared" si="94"/>
        <v/>
      </c>
      <c r="BS116" s="4">
        <f t="shared" si="94"/>
        <v>0</v>
      </c>
      <c r="BT116" s="4" t="str">
        <f t="shared" si="94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7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05"/>
        <v/>
      </c>
      <c r="CU116" s="4" t="str">
        <f t="shared" si="105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10"/>
        <v/>
      </c>
      <c r="DB116" s="4" t="str">
        <f t="shared" si="110"/>
        <v/>
      </c>
      <c r="DC116" s="4" t="str">
        <f t="shared" si="110"/>
        <v/>
      </c>
      <c r="DE116" s="35">
        <v>200666</v>
      </c>
      <c r="DF116" s="96"/>
      <c r="DG116" s="28" t="s">
        <v>191</v>
      </c>
      <c r="DH116" s="5">
        <f t="shared" si="81"/>
        <v>0</v>
      </c>
      <c r="DI116" s="24">
        <v>5.08</v>
      </c>
      <c r="DJ116" s="23">
        <f t="shared" si="98"/>
        <v>0</v>
      </c>
      <c r="DK116" s="23">
        <f t="shared" si="82"/>
        <v>0</v>
      </c>
      <c r="DL116" s="23">
        <f t="shared" si="83"/>
        <v>0</v>
      </c>
      <c r="DM116" s="23">
        <f t="shared" si="84"/>
        <v>0</v>
      </c>
      <c r="DN116" s="23">
        <f t="shared" si="85"/>
        <v>0</v>
      </c>
      <c r="DO116" s="23" t="str">
        <f t="shared" si="86"/>
        <v/>
      </c>
      <c r="DP116" s="23" t="str">
        <f t="shared" si="87"/>
        <v/>
      </c>
      <c r="DQ116" s="10">
        <v>1</v>
      </c>
      <c r="DR116" s="23">
        <f t="shared" si="88"/>
        <v>0</v>
      </c>
      <c r="DS116" s="23" t="str">
        <f t="shared" si="89"/>
        <v/>
      </c>
      <c r="DT116" s="23" t="str">
        <f t="shared" si="90"/>
        <v/>
      </c>
      <c r="DU116" s="7">
        <v>0.1</v>
      </c>
      <c r="DV116" s="6">
        <f t="shared" si="91"/>
        <v>0</v>
      </c>
      <c r="DW116" s="5">
        <f t="shared" si="115"/>
        <v>0</v>
      </c>
      <c r="DX116" s="5">
        <f t="shared" si="115"/>
        <v>0</v>
      </c>
      <c r="DY116" s="5">
        <f t="shared" si="115"/>
        <v>0</v>
      </c>
      <c r="DZ116" s="5">
        <f t="shared" si="115"/>
        <v>0</v>
      </c>
      <c r="EA116" s="5">
        <f t="shared" si="115"/>
        <v>0</v>
      </c>
      <c r="EB116" s="5">
        <f t="shared" si="115"/>
        <v>0</v>
      </c>
      <c r="EC116" s="5">
        <f t="shared" si="115"/>
        <v>0</v>
      </c>
      <c r="ED116" s="5">
        <f t="shared" si="115"/>
        <v>0</v>
      </c>
      <c r="EE116" s="5">
        <f t="shared" si="115"/>
        <v>0</v>
      </c>
      <c r="EF116" s="61">
        <f t="shared" si="115"/>
        <v>0</v>
      </c>
      <c r="EG116" s="61">
        <f t="shared" si="115"/>
        <v>0</v>
      </c>
      <c r="EH116" s="61">
        <f t="shared" si="115"/>
        <v>0</v>
      </c>
      <c r="EI116" s="61">
        <f t="shared" si="115"/>
        <v>0</v>
      </c>
      <c r="EJ116" s="61">
        <f t="shared" si="115"/>
        <v>0</v>
      </c>
      <c r="EK116" s="61">
        <f t="shared" si="115"/>
        <v>0</v>
      </c>
      <c r="EL116" s="61">
        <f t="shared" si="116"/>
        <v>0</v>
      </c>
      <c r="EM116" s="61">
        <f t="shared" si="116"/>
        <v>0</v>
      </c>
      <c r="EN116" s="61">
        <f t="shared" si="116"/>
        <v>0</v>
      </c>
      <c r="EO116" s="61">
        <f t="shared" si="116"/>
        <v>0</v>
      </c>
      <c r="EP116" s="61">
        <f t="shared" si="116"/>
        <v>0</v>
      </c>
      <c r="EQ116" s="61">
        <f t="shared" si="116"/>
        <v>0</v>
      </c>
      <c r="ER116" s="61">
        <f t="shared" si="116"/>
        <v>0</v>
      </c>
      <c r="ES116" s="61">
        <f t="shared" si="116"/>
        <v>0</v>
      </c>
      <c r="ET116" s="61">
        <f t="shared" si="116"/>
        <v>0</v>
      </c>
      <c r="EU116" s="61">
        <f t="shared" si="116"/>
        <v>0</v>
      </c>
      <c r="EV116" s="61">
        <f t="shared" si="116"/>
        <v>0</v>
      </c>
      <c r="EW116" s="61">
        <f t="shared" si="116"/>
        <v>0</v>
      </c>
      <c r="EX116" s="61">
        <f t="shared" si="116"/>
        <v>0</v>
      </c>
      <c r="EY116" s="61">
        <f t="shared" si="116"/>
        <v>0</v>
      </c>
      <c r="EZ116" s="61">
        <f t="shared" si="116"/>
        <v>0</v>
      </c>
      <c r="FA116" s="61">
        <f t="shared" si="108"/>
        <v>0</v>
      </c>
      <c r="FB116" s="61">
        <f t="shared" si="108"/>
        <v>0</v>
      </c>
      <c r="FC116" s="61">
        <f t="shared" si="108"/>
        <v>0</v>
      </c>
      <c r="FD116" s="61">
        <f t="shared" si="108"/>
        <v>0</v>
      </c>
      <c r="FE116" s="61">
        <f t="shared" si="108"/>
        <v>0</v>
      </c>
      <c r="FF116" s="61">
        <f t="shared" si="112"/>
        <v>0</v>
      </c>
      <c r="FG116" s="61">
        <f t="shared" si="112"/>
        <v>0</v>
      </c>
      <c r="FH116" s="61">
        <f t="shared" si="112"/>
        <v>0</v>
      </c>
      <c r="FI116" s="61">
        <f t="shared" si="112"/>
        <v>0</v>
      </c>
      <c r="FJ116" s="61">
        <f t="shared" si="112"/>
        <v>0</v>
      </c>
      <c r="FK116" s="61">
        <f t="shared" si="112"/>
        <v>0</v>
      </c>
      <c r="FL116" s="61">
        <f t="shared" si="112"/>
        <v>0</v>
      </c>
      <c r="FM116" s="61">
        <f t="shared" si="112"/>
        <v>0</v>
      </c>
      <c r="FN116" s="61">
        <f t="shared" si="112"/>
        <v>0</v>
      </c>
      <c r="FO116" s="61">
        <f t="shared" si="112"/>
        <v>0</v>
      </c>
      <c r="FP116" s="61">
        <f t="shared" si="112"/>
        <v>0</v>
      </c>
      <c r="FQ116" s="61">
        <f t="shared" si="112"/>
        <v>0</v>
      </c>
      <c r="FR116" s="61">
        <f t="shared" si="112"/>
        <v>0</v>
      </c>
      <c r="FS116" s="61">
        <f t="shared" si="112"/>
        <v>0</v>
      </c>
      <c r="FT116" s="4" t="str">
        <f t="shared" si="95"/>
        <v/>
      </c>
      <c r="FU116" s="4" t="str">
        <f t="shared" si="95"/>
        <v/>
      </c>
      <c r="FV116" s="4" t="str">
        <f t="shared" si="95"/>
        <v/>
      </c>
      <c r="FW116" s="4">
        <f t="shared" si="95"/>
        <v>0</v>
      </c>
      <c r="FX116" s="4" t="str">
        <f t="shared" si="95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4"/>
        <v/>
      </c>
      <c r="GP116" s="4" t="str">
        <f t="shared" si="114"/>
        <v/>
      </c>
      <c r="GQ116" s="4" t="str">
        <f t="shared" si="114"/>
        <v/>
      </c>
      <c r="GR116" s="4" t="str">
        <f t="shared" si="114"/>
        <v/>
      </c>
      <c r="GS116" s="4" t="str">
        <f t="shared" si="114"/>
        <v/>
      </c>
      <c r="GT116" s="4" t="str">
        <f t="shared" si="114"/>
        <v/>
      </c>
      <c r="GU116" s="4" t="str">
        <f t="shared" si="114"/>
        <v/>
      </c>
      <c r="GV116" s="4" t="str">
        <f t="shared" si="114"/>
        <v/>
      </c>
      <c r="GW116" s="4" t="str">
        <f t="shared" si="114"/>
        <v/>
      </c>
      <c r="GX116" s="4" t="str">
        <f t="shared" si="106"/>
        <v/>
      </c>
      <c r="GY116" s="4" t="str">
        <f t="shared" si="106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11"/>
        <v/>
      </c>
      <c r="HF116" s="4" t="str">
        <f t="shared" si="111"/>
        <v/>
      </c>
      <c r="HG116" s="4" t="str">
        <f t="shared" si="111"/>
        <v/>
      </c>
    </row>
    <row r="117" spans="1:215" s="8" customFormat="1" ht="15" hidden="1" customHeight="1">
      <c r="A117" s="35">
        <v>200667</v>
      </c>
      <c r="B117" s="96"/>
      <c r="C117" s="28" t="s">
        <v>139</v>
      </c>
      <c r="D117" s="5"/>
      <c r="E117" s="22">
        <v>5.08</v>
      </c>
      <c r="F117" s="23">
        <f t="shared" si="97"/>
        <v>0</v>
      </c>
      <c r="G117" s="23"/>
      <c r="H117" s="23">
        <f t="shared" si="72"/>
        <v>0</v>
      </c>
      <c r="I117" s="23">
        <f t="shared" si="73"/>
        <v>0</v>
      </c>
      <c r="J117" s="23">
        <f t="shared" si="74"/>
        <v>0</v>
      </c>
      <c r="K117" s="23" t="str">
        <f t="shared" si="75"/>
        <v>0</v>
      </c>
      <c r="L117" s="23" t="str">
        <f t="shared" si="76"/>
        <v>0</v>
      </c>
      <c r="M117" s="10">
        <v>1</v>
      </c>
      <c r="N117" s="23">
        <f t="shared" si="77"/>
        <v>0</v>
      </c>
      <c r="O117" s="23">
        <f t="shared" si="78"/>
        <v>1</v>
      </c>
      <c r="P117" s="23" t="str">
        <f t="shared" si="79"/>
        <v/>
      </c>
      <c r="Q117" s="7">
        <v>0.1</v>
      </c>
      <c r="R117" s="6">
        <f t="shared" si="80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4"/>
        <v/>
      </c>
      <c r="BQ117" s="4" t="str">
        <f t="shared" si="94"/>
        <v/>
      </c>
      <c r="BR117" s="4" t="str">
        <f t="shared" si="94"/>
        <v/>
      </c>
      <c r="BS117" s="4">
        <f t="shared" si="94"/>
        <v>0</v>
      </c>
      <c r="BT117" s="4" t="str">
        <f t="shared" si="94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 t="str">
        <f t="shared" si="107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05"/>
        <v/>
      </c>
      <c r="CU117" s="4" t="str">
        <f t="shared" si="105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10"/>
        <v/>
      </c>
      <c r="DB117" s="4" t="str">
        <f t="shared" si="110"/>
        <v/>
      </c>
      <c r="DC117" s="4" t="str">
        <f t="shared" si="110"/>
        <v/>
      </c>
      <c r="DE117" s="35">
        <v>200667</v>
      </c>
      <c r="DF117" s="96"/>
      <c r="DG117" s="28" t="s">
        <v>139</v>
      </c>
      <c r="DH117" s="5">
        <f t="shared" si="81"/>
        <v>0</v>
      </c>
      <c r="DI117" s="24">
        <v>5.08</v>
      </c>
      <c r="DJ117" s="23">
        <f t="shared" si="98"/>
        <v>0</v>
      </c>
      <c r="DK117" s="23">
        <f t="shared" si="82"/>
        <v>0</v>
      </c>
      <c r="DL117" s="23">
        <f t="shared" si="83"/>
        <v>0</v>
      </c>
      <c r="DM117" s="23">
        <f t="shared" si="84"/>
        <v>0</v>
      </c>
      <c r="DN117" s="23">
        <f t="shared" si="85"/>
        <v>0</v>
      </c>
      <c r="DO117" s="23" t="str">
        <f t="shared" si="86"/>
        <v/>
      </c>
      <c r="DP117" s="23" t="str">
        <f t="shared" si="87"/>
        <v/>
      </c>
      <c r="DQ117" s="10">
        <v>1</v>
      </c>
      <c r="DR117" s="23">
        <f t="shared" si="88"/>
        <v>0</v>
      </c>
      <c r="DS117" s="23" t="str">
        <f t="shared" si="89"/>
        <v/>
      </c>
      <c r="DT117" s="23" t="str">
        <f t="shared" si="90"/>
        <v/>
      </c>
      <c r="DU117" s="7">
        <v>0.1</v>
      </c>
      <c r="DV117" s="6">
        <f t="shared" si="91"/>
        <v>0</v>
      </c>
      <c r="DW117" s="5">
        <f t="shared" si="115"/>
        <v>0</v>
      </c>
      <c r="DX117" s="5">
        <f t="shared" si="115"/>
        <v>0</v>
      </c>
      <c r="DY117" s="5">
        <f t="shared" si="115"/>
        <v>0</v>
      </c>
      <c r="DZ117" s="5">
        <f t="shared" si="115"/>
        <v>0</v>
      </c>
      <c r="EA117" s="5">
        <f t="shared" si="115"/>
        <v>0</v>
      </c>
      <c r="EB117" s="5">
        <f t="shared" si="115"/>
        <v>0</v>
      </c>
      <c r="EC117" s="5">
        <f t="shared" si="115"/>
        <v>0</v>
      </c>
      <c r="ED117" s="5">
        <f t="shared" si="115"/>
        <v>0</v>
      </c>
      <c r="EE117" s="5">
        <f t="shared" si="115"/>
        <v>0</v>
      </c>
      <c r="EF117" s="61">
        <f t="shared" si="115"/>
        <v>0</v>
      </c>
      <c r="EG117" s="61">
        <f t="shared" si="115"/>
        <v>0</v>
      </c>
      <c r="EH117" s="61">
        <f t="shared" si="115"/>
        <v>0</v>
      </c>
      <c r="EI117" s="61">
        <f t="shared" si="115"/>
        <v>0</v>
      </c>
      <c r="EJ117" s="61">
        <f t="shared" si="115"/>
        <v>0</v>
      </c>
      <c r="EK117" s="61">
        <f t="shared" si="115"/>
        <v>0</v>
      </c>
      <c r="EL117" s="61">
        <f t="shared" si="116"/>
        <v>0</v>
      </c>
      <c r="EM117" s="61">
        <f t="shared" si="116"/>
        <v>0</v>
      </c>
      <c r="EN117" s="61">
        <f t="shared" si="116"/>
        <v>0</v>
      </c>
      <c r="EO117" s="61">
        <f t="shared" si="116"/>
        <v>0</v>
      </c>
      <c r="EP117" s="61">
        <f t="shared" si="116"/>
        <v>0</v>
      </c>
      <c r="EQ117" s="61">
        <f t="shared" si="116"/>
        <v>0</v>
      </c>
      <c r="ER117" s="61">
        <f t="shared" si="116"/>
        <v>0</v>
      </c>
      <c r="ES117" s="61">
        <f t="shared" si="116"/>
        <v>0</v>
      </c>
      <c r="ET117" s="61">
        <f t="shared" si="116"/>
        <v>0</v>
      </c>
      <c r="EU117" s="61">
        <f t="shared" si="116"/>
        <v>0</v>
      </c>
      <c r="EV117" s="61">
        <f t="shared" si="116"/>
        <v>0</v>
      </c>
      <c r="EW117" s="61">
        <f t="shared" si="116"/>
        <v>0</v>
      </c>
      <c r="EX117" s="61">
        <f t="shared" si="116"/>
        <v>0</v>
      </c>
      <c r="EY117" s="61">
        <f t="shared" si="116"/>
        <v>0</v>
      </c>
      <c r="EZ117" s="61">
        <f t="shared" si="116"/>
        <v>0</v>
      </c>
      <c r="FA117" s="61">
        <f t="shared" si="108"/>
        <v>0</v>
      </c>
      <c r="FB117" s="61">
        <f t="shared" si="108"/>
        <v>0</v>
      </c>
      <c r="FC117" s="61">
        <f t="shared" si="108"/>
        <v>0</v>
      </c>
      <c r="FD117" s="61">
        <f t="shared" si="108"/>
        <v>0</v>
      </c>
      <c r="FE117" s="61">
        <f t="shared" si="108"/>
        <v>0</v>
      </c>
      <c r="FF117" s="61">
        <f t="shared" si="108"/>
        <v>0</v>
      </c>
      <c r="FG117" s="61">
        <f t="shared" si="108"/>
        <v>0</v>
      </c>
      <c r="FH117" s="61">
        <f t="shared" si="108"/>
        <v>0</v>
      </c>
      <c r="FI117" s="61">
        <f t="shared" si="108"/>
        <v>0</v>
      </c>
      <c r="FJ117" s="61">
        <f t="shared" si="108"/>
        <v>0</v>
      </c>
      <c r="FK117" s="61">
        <f t="shared" si="108"/>
        <v>0</v>
      </c>
      <c r="FL117" s="61">
        <f t="shared" si="112"/>
        <v>0</v>
      </c>
      <c r="FM117" s="61">
        <f t="shared" si="112"/>
        <v>0</v>
      </c>
      <c r="FN117" s="61">
        <f t="shared" si="112"/>
        <v>0</v>
      </c>
      <c r="FO117" s="61">
        <f t="shared" si="112"/>
        <v>0</v>
      </c>
      <c r="FP117" s="61">
        <f t="shared" si="112"/>
        <v>0</v>
      </c>
      <c r="FQ117" s="61">
        <f t="shared" si="112"/>
        <v>0</v>
      </c>
      <c r="FR117" s="61">
        <f t="shared" si="112"/>
        <v>0</v>
      </c>
      <c r="FS117" s="61">
        <f t="shared" si="112"/>
        <v>0</v>
      </c>
      <c r="FT117" s="4" t="str">
        <f t="shared" si="95"/>
        <v/>
      </c>
      <c r="FU117" s="4" t="str">
        <f t="shared" si="95"/>
        <v/>
      </c>
      <c r="FV117" s="4" t="str">
        <f t="shared" si="95"/>
        <v/>
      </c>
      <c r="FW117" s="4">
        <f t="shared" si="95"/>
        <v>0</v>
      </c>
      <c r="FX117" s="4" t="str">
        <f t="shared" si="95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4"/>
        <v/>
      </c>
      <c r="GP117" s="4" t="str">
        <f t="shared" si="114"/>
        <v/>
      </c>
      <c r="GQ117" s="4" t="str">
        <f t="shared" si="114"/>
        <v/>
      </c>
      <c r="GR117" s="4" t="str">
        <f t="shared" si="114"/>
        <v/>
      </c>
      <c r="GS117" s="4" t="str">
        <f t="shared" si="114"/>
        <v/>
      </c>
      <c r="GT117" s="4" t="str">
        <f t="shared" si="114"/>
        <v/>
      </c>
      <c r="GU117" s="4" t="str">
        <f t="shared" si="114"/>
        <v/>
      </c>
      <c r="GV117" s="4" t="str">
        <f t="shared" si="114"/>
        <v/>
      </c>
      <c r="GW117" s="4" t="str">
        <f t="shared" si="114"/>
        <v/>
      </c>
      <c r="GX117" s="4" t="str">
        <f t="shared" si="106"/>
        <v/>
      </c>
      <c r="GY117" s="4" t="str">
        <f t="shared" si="106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11"/>
        <v/>
      </c>
      <c r="HF117" s="4" t="str">
        <f t="shared" si="111"/>
        <v/>
      </c>
      <c r="HG117" s="4" t="str">
        <f t="shared" si="111"/>
        <v/>
      </c>
    </row>
    <row r="118" spans="1:215" s="8" customFormat="1" ht="15" hidden="1" customHeight="1">
      <c r="A118" s="35">
        <v>200668</v>
      </c>
      <c r="B118" s="97"/>
      <c r="C118" s="28" t="s">
        <v>122</v>
      </c>
      <c r="D118" s="5"/>
      <c r="E118" s="22">
        <v>5.08</v>
      </c>
      <c r="F118" s="23">
        <f t="shared" si="97"/>
        <v>0</v>
      </c>
      <c r="G118" s="23"/>
      <c r="H118" s="23">
        <f t="shared" si="72"/>
        <v>0</v>
      </c>
      <c r="I118" s="23">
        <f t="shared" si="73"/>
        <v>0</v>
      </c>
      <c r="J118" s="23">
        <f t="shared" si="74"/>
        <v>0</v>
      </c>
      <c r="K118" s="23" t="str">
        <f t="shared" si="75"/>
        <v>0</v>
      </c>
      <c r="L118" s="23" t="str">
        <f t="shared" si="76"/>
        <v>0</v>
      </c>
      <c r="M118" s="10">
        <v>1</v>
      </c>
      <c r="N118" s="23">
        <f t="shared" si="77"/>
        <v>0</v>
      </c>
      <c r="O118" s="23">
        <f t="shared" si="78"/>
        <v>1</v>
      </c>
      <c r="P118" s="23" t="str">
        <f t="shared" si="79"/>
        <v/>
      </c>
      <c r="Q118" s="7">
        <v>0.1</v>
      </c>
      <c r="R118" s="6">
        <f t="shared" si="80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4"/>
        <v/>
      </c>
      <c r="BQ118" s="4" t="str">
        <f t="shared" si="94"/>
        <v/>
      </c>
      <c r="BR118" s="4" t="str">
        <f t="shared" si="94"/>
        <v/>
      </c>
      <c r="BS118" s="4">
        <f t="shared" si="94"/>
        <v>0</v>
      </c>
      <c r="BT118" s="4" t="str">
        <f t="shared" si="94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05"/>
        <v/>
      </c>
      <c r="CU118" s="4" t="str">
        <f t="shared" si="105"/>
        <v/>
      </c>
      <c r="CV118" s="4" t="str">
        <f t="shared" si="105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10"/>
        <v/>
      </c>
      <c r="DB118" s="4" t="str">
        <f t="shared" si="110"/>
        <v/>
      </c>
      <c r="DC118" s="4" t="str">
        <f t="shared" si="110"/>
        <v/>
      </c>
      <c r="DE118" s="35">
        <v>200668</v>
      </c>
      <c r="DF118" s="97"/>
      <c r="DG118" s="28" t="s">
        <v>122</v>
      </c>
      <c r="DH118" s="5">
        <f t="shared" si="81"/>
        <v>0</v>
      </c>
      <c r="DI118" s="24">
        <v>5.08</v>
      </c>
      <c r="DJ118" s="23">
        <f t="shared" si="98"/>
        <v>0</v>
      </c>
      <c r="DK118" s="23">
        <f t="shared" si="82"/>
        <v>0</v>
      </c>
      <c r="DL118" s="23">
        <f t="shared" si="83"/>
        <v>0</v>
      </c>
      <c r="DM118" s="23">
        <f t="shared" si="84"/>
        <v>0</v>
      </c>
      <c r="DN118" s="23">
        <f t="shared" si="85"/>
        <v>0</v>
      </c>
      <c r="DO118" s="23" t="str">
        <f t="shared" si="86"/>
        <v/>
      </c>
      <c r="DP118" s="23" t="str">
        <f t="shared" si="87"/>
        <v/>
      </c>
      <c r="DQ118" s="10">
        <v>1</v>
      </c>
      <c r="DR118" s="23">
        <f t="shared" si="88"/>
        <v>0</v>
      </c>
      <c r="DS118" s="23" t="str">
        <f t="shared" si="89"/>
        <v/>
      </c>
      <c r="DT118" s="23" t="str">
        <f t="shared" si="90"/>
        <v/>
      </c>
      <c r="DU118" s="7">
        <v>0.1</v>
      </c>
      <c r="DV118" s="6">
        <f t="shared" si="91"/>
        <v>0</v>
      </c>
      <c r="DW118" s="5">
        <f t="shared" si="115"/>
        <v>0</v>
      </c>
      <c r="DX118" s="5">
        <f t="shared" si="115"/>
        <v>0</v>
      </c>
      <c r="DY118" s="5">
        <f t="shared" si="115"/>
        <v>0</v>
      </c>
      <c r="DZ118" s="5">
        <f t="shared" si="115"/>
        <v>0</v>
      </c>
      <c r="EA118" s="5">
        <f t="shared" si="115"/>
        <v>0</v>
      </c>
      <c r="EB118" s="5">
        <f t="shared" si="115"/>
        <v>0</v>
      </c>
      <c r="EC118" s="5">
        <f t="shared" si="115"/>
        <v>0</v>
      </c>
      <c r="ED118" s="5">
        <f t="shared" si="115"/>
        <v>0</v>
      </c>
      <c r="EE118" s="5">
        <f t="shared" si="115"/>
        <v>0</v>
      </c>
      <c r="EF118" s="61">
        <f t="shared" si="115"/>
        <v>0</v>
      </c>
      <c r="EG118" s="61">
        <f t="shared" si="115"/>
        <v>0</v>
      </c>
      <c r="EH118" s="61">
        <f t="shared" si="115"/>
        <v>0</v>
      </c>
      <c r="EI118" s="61">
        <f t="shared" si="115"/>
        <v>0</v>
      </c>
      <c r="EJ118" s="61">
        <f t="shared" si="115"/>
        <v>0</v>
      </c>
      <c r="EK118" s="61">
        <f t="shared" si="115"/>
        <v>0</v>
      </c>
      <c r="EL118" s="61">
        <f t="shared" si="116"/>
        <v>0</v>
      </c>
      <c r="EM118" s="61">
        <f t="shared" si="116"/>
        <v>0</v>
      </c>
      <c r="EN118" s="61">
        <f t="shared" si="116"/>
        <v>0</v>
      </c>
      <c r="EO118" s="61">
        <f t="shared" si="116"/>
        <v>0</v>
      </c>
      <c r="EP118" s="61">
        <f t="shared" si="116"/>
        <v>0</v>
      </c>
      <c r="EQ118" s="61">
        <f t="shared" si="116"/>
        <v>0</v>
      </c>
      <c r="ER118" s="61">
        <f t="shared" si="116"/>
        <v>0</v>
      </c>
      <c r="ES118" s="61">
        <f t="shared" si="116"/>
        <v>0</v>
      </c>
      <c r="ET118" s="61">
        <f t="shared" si="116"/>
        <v>0</v>
      </c>
      <c r="EU118" s="61">
        <f t="shared" si="116"/>
        <v>0</v>
      </c>
      <c r="EV118" s="61">
        <f t="shared" si="116"/>
        <v>0</v>
      </c>
      <c r="EW118" s="61">
        <f t="shared" si="116"/>
        <v>0</v>
      </c>
      <c r="EX118" s="61">
        <f t="shared" si="116"/>
        <v>0</v>
      </c>
      <c r="EY118" s="61">
        <f t="shared" si="116"/>
        <v>0</v>
      </c>
      <c r="EZ118" s="61">
        <f t="shared" si="116"/>
        <v>0</v>
      </c>
      <c r="FA118" s="61">
        <f t="shared" si="108"/>
        <v>0</v>
      </c>
      <c r="FB118" s="61">
        <f t="shared" si="108"/>
        <v>0</v>
      </c>
      <c r="FC118" s="61">
        <f t="shared" si="108"/>
        <v>0</v>
      </c>
      <c r="FD118" s="61">
        <f t="shared" si="108"/>
        <v>0</v>
      </c>
      <c r="FE118" s="61">
        <f t="shared" si="108"/>
        <v>0</v>
      </c>
      <c r="FF118" s="61">
        <f t="shared" si="108"/>
        <v>0</v>
      </c>
      <c r="FG118" s="61">
        <f t="shared" si="108"/>
        <v>0</v>
      </c>
      <c r="FH118" s="61">
        <f t="shared" si="108"/>
        <v>0</v>
      </c>
      <c r="FI118" s="61">
        <f t="shared" si="108"/>
        <v>0</v>
      </c>
      <c r="FJ118" s="61">
        <f t="shared" si="108"/>
        <v>0</v>
      </c>
      <c r="FK118" s="61">
        <f t="shared" si="108"/>
        <v>0</v>
      </c>
      <c r="FL118" s="61">
        <f t="shared" si="112"/>
        <v>0</v>
      </c>
      <c r="FM118" s="61">
        <f t="shared" si="112"/>
        <v>0</v>
      </c>
      <c r="FN118" s="61">
        <f t="shared" si="112"/>
        <v>0</v>
      </c>
      <c r="FO118" s="61">
        <f t="shared" si="112"/>
        <v>0</v>
      </c>
      <c r="FP118" s="61">
        <f t="shared" si="112"/>
        <v>0</v>
      </c>
      <c r="FQ118" s="61">
        <f t="shared" si="112"/>
        <v>0</v>
      </c>
      <c r="FR118" s="61">
        <f t="shared" si="112"/>
        <v>0</v>
      </c>
      <c r="FS118" s="61">
        <f t="shared" si="112"/>
        <v>0</v>
      </c>
      <c r="FT118" s="4" t="str">
        <f t="shared" si="95"/>
        <v/>
      </c>
      <c r="FU118" s="4" t="str">
        <f t="shared" si="95"/>
        <v/>
      </c>
      <c r="FV118" s="4" t="str">
        <f t="shared" si="95"/>
        <v/>
      </c>
      <c r="FW118" s="4">
        <f t="shared" si="95"/>
        <v>0</v>
      </c>
      <c r="FX118" s="4" t="str">
        <f t="shared" si="95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4"/>
        <v/>
      </c>
      <c r="GS118" s="4" t="str">
        <f t="shared" si="114"/>
        <v/>
      </c>
      <c r="GT118" s="4" t="str">
        <f t="shared" si="114"/>
        <v/>
      </c>
      <c r="GU118" s="4" t="str">
        <f t="shared" si="114"/>
        <v/>
      </c>
      <c r="GV118" s="4" t="str">
        <f t="shared" si="114"/>
        <v/>
      </c>
      <c r="GW118" s="4" t="str">
        <f t="shared" si="114"/>
        <v/>
      </c>
      <c r="GX118" s="4" t="str">
        <f t="shared" si="106"/>
        <v/>
      </c>
      <c r="GY118" s="4" t="str">
        <f t="shared" si="106"/>
        <v/>
      </c>
      <c r="GZ118" s="4" t="str">
        <f t="shared" si="106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11"/>
        <v/>
      </c>
      <c r="HF118" s="4" t="str">
        <f t="shared" si="111"/>
        <v/>
      </c>
      <c r="HG118" s="4" t="str">
        <f t="shared" si="111"/>
        <v/>
      </c>
    </row>
    <row r="119" spans="1:215" s="9" customFormat="1" ht="15" hidden="1" customHeight="1">
      <c r="A119" s="29">
        <v>200905</v>
      </c>
      <c r="B119" s="96" t="s">
        <v>192</v>
      </c>
      <c r="C119" s="30" t="s">
        <v>160</v>
      </c>
      <c r="D119" s="5"/>
      <c r="E119" s="22">
        <v>5.05</v>
      </c>
      <c r="F119" s="23">
        <f t="shared" si="97"/>
        <v>0</v>
      </c>
      <c r="G119" s="48"/>
      <c r="H119" s="23">
        <f t="shared" si="72"/>
        <v>0</v>
      </c>
      <c r="I119" s="23">
        <f t="shared" si="73"/>
        <v>0</v>
      </c>
      <c r="J119" s="23">
        <f t="shared" si="74"/>
        <v>0</v>
      </c>
      <c r="K119" s="23" t="str">
        <f t="shared" si="75"/>
        <v>0</v>
      </c>
      <c r="L119" s="23" t="str">
        <f t="shared" si="76"/>
        <v>0</v>
      </c>
      <c r="M119" s="3">
        <v>0.15</v>
      </c>
      <c r="N119" s="23">
        <f t="shared" si="77"/>
        <v>0</v>
      </c>
      <c r="O119" s="23">
        <f t="shared" si="78"/>
        <v>0.15</v>
      </c>
      <c r="P119" s="23" t="str">
        <f t="shared" si="79"/>
        <v/>
      </c>
      <c r="Q119" s="2">
        <v>0.5</v>
      </c>
      <c r="R119" s="6">
        <f t="shared" si="80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4"/>
        <v/>
      </c>
      <c r="BQ119" s="4" t="str">
        <f t="shared" si="94"/>
        <v/>
      </c>
      <c r="BR119" s="4" t="str">
        <f t="shared" si="94"/>
        <v/>
      </c>
      <c r="BS119" s="4">
        <f t="shared" si="94"/>
        <v>0</v>
      </c>
      <c r="BT119" s="4" t="str">
        <f t="shared" si="94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ref="BY119:CL182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05"/>
        <v/>
      </c>
      <c r="CU119" s="4" t="str">
        <f t="shared" si="105"/>
        <v/>
      </c>
      <c r="CV119" s="4" t="str">
        <f t="shared" si="105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10"/>
        <v/>
      </c>
      <c r="DB119" s="4" t="str">
        <f t="shared" si="110"/>
        <v/>
      </c>
      <c r="DC119" s="4" t="str">
        <f t="shared" si="110"/>
        <v/>
      </c>
      <c r="DE119" s="29">
        <v>200905</v>
      </c>
      <c r="DF119" s="96" t="s">
        <v>192</v>
      </c>
      <c r="DG119" s="30" t="s">
        <v>160</v>
      </c>
      <c r="DH119" s="5">
        <f t="shared" si="81"/>
        <v>0</v>
      </c>
      <c r="DI119" s="22">
        <v>5.05</v>
      </c>
      <c r="DJ119" s="23">
        <f t="shared" si="98"/>
        <v>0</v>
      </c>
      <c r="DK119" s="23">
        <f t="shared" si="82"/>
        <v>0</v>
      </c>
      <c r="DL119" s="23">
        <f t="shared" si="83"/>
        <v>0</v>
      </c>
      <c r="DM119" s="23">
        <f t="shared" si="84"/>
        <v>0</v>
      </c>
      <c r="DN119" s="23">
        <f t="shared" si="85"/>
        <v>0</v>
      </c>
      <c r="DO119" s="23" t="str">
        <f t="shared" si="86"/>
        <v/>
      </c>
      <c r="DP119" s="23" t="str">
        <f t="shared" si="87"/>
        <v/>
      </c>
      <c r="DQ119" s="3">
        <v>0.15</v>
      </c>
      <c r="DR119" s="23">
        <f t="shared" si="88"/>
        <v>0</v>
      </c>
      <c r="DS119" s="23" t="str">
        <f t="shared" si="89"/>
        <v/>
      </c>
      <c r="DT119" s="23" t="str">
        <f t="shared" si="90"/>
        <v/>
      </c>
      <c r="DU119" s="2">
        <v>0.5</v>
      </c>
      <c r="DV119" s="6">
        <f t="shared" si="91"/>
        <v>0</v>
      </c>
      <c r="DW119" s="5">
        <f t="shared" si="115"/>
        <v>0</v>
      </c>
      <c r="DX119" s="5">
        <f t="shared" si="115"/>
        <v>0</v>
      </c>
      <c r="DY119" s="5">
        <f t="shared" si="115"/>
        <v>0</v>
      </c>
      <c r="DZ119" s="5">
        <f t="shared" si="115"/>
        <v>0</v>
      </c>
      <c r="EA119" s="5">
        <f t="shared" si="115"/>
        <v>0</v>
      </c>
      <c r="EB119" s="5">
        <f t="shared" si="115"/>
        <v>0</v>
      </c>
      <c r="EC119" s="5">
        <f t="shared" si="115"/>
        <v>0</v>
      </c>
      <c r="ED119" s="5">
        <f t="shared" si="115"/>
        <v>0</v>
      </c>
      <c r="EE119" s="5">
        <f t="shared" si="115"/>
        <v>0</v>
      </c>
      <c r="EF119" s="61">
        <f t="shared" si="115"/>
        <v>0</v>
      </c>
      <c r="EG119" s="61">
        <f t="shared" si="115"/>
        <v>0</v>
      </c>
      <c r="EH119" s="61">
        <f t="shared" si="115"/>
        <v>0</v>
      </c>
      <c r="EI119" s="61">
        <f t="shared" si="115"/>
        <v>0</v>
      </c>
      <c r="EJ119" s="61">
        <f t="shared" si="115"/>
        <v>0</v>
      </c>
      <c r="EK119" s="61">
        <f t="shared" si="115"/>
        <v>0</v>
      </c>
      <c r="EL119" s="61">
        <f t="shared" si="116"/>
        <v>0</v>
      </c>
      <c r="EM119" s="61">
        <f t="shared" si="116"/>
        <v>0</v>
      </c>
      <c r="EN119" s="61">
        <f t="shared" si="116"/>
        <v>0</v>
      </c>
      <c r="EO119" s="61">
        <f t="shared" si="116"/>
        <v>0</v>
      </c>
      <c r="EP119" s="61">
        <f t="shared" si="116"/>
        <v>0</v>
      </c>
      <c r="EQ119" s="61">
        <f t="shared" si="116"/>
        <v>0</v>
      </c>
      <c r="ER119" s="61">
        <f t="shared" si="116"/>
        <v>0</v>
      </c>
      <c r="ES119" s="61">
        <f t="shared" si="116"/>
        <v>0</v>
      </c>
      <c r="ET119" s="61">
        <f t="shared" si="116"/>
        <v>0</v>
      </c>
      <c r="EU119" s="61">
        <f t="shared" si="116"/>
        <v>0</v>
      </c>
      <c r="EV119" s="61">
        <f t="shared" si="116"/>
        <v>0</v>
      </c>
      <c r="EW119" s="61">
        <f t="shared" si="116"/>
        <v>0</v>
      </c>
      <c r="EX119" s="61">
        <f t="shared" si="116"/>
        <v>0</v>
      </c>
      <c r="EY119" s="61">
        <f t="shared" si="116"/>
        <v>0</v>
      </c>
      <c r="EZ119" s="61">
        <f t="shared" si="116"/>
        <v>0</v>
      </c>
      <c r="FA119" s="61">
        <f t="shared" si="108"/>
        <v>0</v>
      </c>
      <c r="FB119" s="61">
        <f t="shared" si="108"/>
        <v>0</v>
      </c>
      <c r="FC119" s="61">
        <f t="shared" si="108"/>
        <v>0</v>
      </c>
      <c r="FD119" s="61">
        <f t="shared" si="108"/>
        <v>0</v>
      </c>
      <c r="FE119" s="61">
        <f t="shared" si="108"/>
        <v>0</v>
      </c>
      <c r="FF119" s="61">
        <f t="shared" si="108"/>
        <v>0</v>
      </c>
      <c r="FG119" s="61">
        <f t="shared" si="108"/>
        <v>0</v>
      </c>
      <c r="FH119" s="61">
        <f t="shared" si="108"/>
        <v>0</v>
      </c>
      <c r="FI119" s="61">
        <f t="shared" si="108"/>
        <v>0</v>
      </c>
      <c r="FJ119" s="61">
        <f t="shared" si="108"/>
        <v>0</v>
      </c>
      <c r="FK119" s="61">
        <f t="shared" si="108"/>
        <v>0</v>
      </c>
      <c r="FL119" s="61">
        <f t="shared" si="112"/>
        <v>0</v>
      </c>
      <c r="FM119" s="61">
        <f t="shared" si="112"/>
        <v>0</v>
      </c>
      <c r="FN119" s="61">
        <f t="shared" si="112"/>
        <v>0</v>
      </c>
      <c r="FO119" s="61">
        <f t="shared" si="112"/>
        <v>0</v>
      </c>
      <c r="FP119" s="61">
        <f t="shared" si="112"/>
        <v>0</v>
      </c>
      <c r="FQ119" s="61">
        <f t="shared" si="112"/>
        <v>0</v>
      </c>
      <c r="FR119" s="61">
        <f t="shared" si="112"/>
        <v>0</v>
      </c>
      <c r="FS119" s="61">
        <f t="shared" si="112"/>
        <v>0</v>
      </c>
      <c r="FT119" s="4" t="str">
        <f t="shared" si="95"/>
        <v/>
      </c>
      <c r="FU119" s="4" t="str">
        <f t="shared" si="95"/>
        <v/>
      </c>
      <c r="FV119" s="4" t="str">
        <f t="shared" si="95"/>
        <v/>
      </c>
      <c r="FW119" s="4">
        <f t="shared" si="95"/>
        <v>0</v>
      </c>
      <c r="FX119" s="4" t="str">
        <f t="shared" si="95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82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4"/>
        <v/>
      </c>
      <c r="GS119" s="4" t="str">
        <f t="shared" si="114"/>
        <v/>
      </c>
      <c r="GT119" s="4" t="str">
        <f t="shared" si="114"/>
        <v/>
      </c>
      <c r="GU119" s="4" t="str">
        <f t="shared" si="114"/>
        <v/>
      </c>
      <c r="GV119" s="4" t="str">
        <f t="shared" si="114"/>
        <v/>
      </c>
      <c r="GW119" s="4" t="str">
        <f t="shared" si="114"/>
        <v/>
      </c>
      <c r="GX119" s="4" t="str">
        <f t="shared" si="106"/>
        <v/>
      </c>
      <c r="GY119" s="4" t="str">
        <f t="shared" si="106"/>
        <v/>
      </c>
      <c r="GZ119" s="4" t="str">
        <f t="shared" si="106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11"/>
        <v/>
      </c>
      <c r="HF119" s="4" t="str">
        <f t="shared" si="111"/>
        <v/>
      </c>
      <c r="HG119" s="4" t="str">
        <f t="shared" si="111"/>
        <v/>
      </c>
    </row>
    <row r="120" spans="1:215" s="9" customFormat="1" ht="15" hidden="1" customHeight="1">
      <c r="A120" s="29">
        <v>200908</v>
      </c>
      <c r="B120" s="97"/>
      <c r="C120" s="31" t="s">
        <v>166</v>
      </c>
      <c r="D120" s="5"/>
      <c r="E120" s="22">
        <v>5.05</v>
      </c>
      <c r="F120" s="23">
        <f t="shared" si="97"/>
        <v>0</v>
      </c>
      <c r="G120" s="48"/>
      <c r="H120" s="23">
        <f t="shared" si="72"/>
        <v>0</v>
      </c>
      <c r="I120" s="23">
        <f t="shared" si="73"/>
        <v>0</v>
      </c>
      <c r="J120" s="23">
        <f t="shared" si="74"/>
        <v>0</v>
      </c>
      <c r="K120" s="23" t="str">
        <f t="shared" si="75"/>
        <v>0</v>
      </c>
      <c r="L120" s="23" t="str">
        <f t="shared" si="76"/>
        <v>0</v>
      </c>
      <c r="M120" s="3">
        <v>0.15</v>
      </c>
      <c r="N120" s="23">
        <f t="shared" si="77"/>
        <v>0</v>
      </c>
      <c r="O120" s="23">
        <f t="shared" si="78"/>
        <v>0.15</v>
      </c>
      <c r="P120" s="23" t="str">
        <f t="shared" si="79"/>
        <v/>
      </c>
      <c r="Q120" s="2">
        <v>0.5</v>
      </c>
      <c r="R120" s="6">
        <f t="shared" si="80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4"/>
        <v/>
      </c>
      <c r="BQ120" s="4" t="str">
        <f t="shared" si="94"/>
        <v/>
      </c>
      <c r="BR120" s="4" t="str">
        <f t="shared" si="94"/>
        <v/>
      </c>
      <c r="BS120" s="4">
        <f t="shared" si="94"/>
        <v>0</v>
      </c>
      <c r="BT120" s="4" t="str">
        <f t="shared" si="94"/>
        <v/>
      </c>
      <c r="BU120" s="4">
        <f t="shared" si="94"/>
        <v>0</v>
      </c>
      <c r="BV120" s="4" t="str">
        <f t="shared" si="94"/>
        <v/>
      </c>
      <c r="BW120" s="4">
        <f t="shared" si="94"/>
        <v>0</v>
      </c>
      <c r="BX120" s="4" t="str">
        <f t="shared" si="94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05"/>
        <v/>
      </c>
      <c r="CU120" s="4" t="str">
        <f t="shared" si="105"/>
        <v/>
      </c>
      <c r="CV120" s="4" t="str">
        <f t="shared" si="105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10"/>
        <v/>
      </c>
      <c r="DB120" s="4" t="str">
        <f t="shared" si="110"/>
        <v/>
      </c>
      <c r="DC120" s="4" t="str">
        <f t="shared" si="110"/>
        <v/>
      </c>
      <c r="DE120" s="29">
        <v>200908</v>
      </c>
      <c r="DF120" s="97"/>
      <c r="DG120" s="31" t="s">
        <v>166</v>
      </c>
      <c r="DH120" s="5">
        <f t="shared" si="81"/>
        <v>0</v>
      </c>
      <c r="DI120" s="22">
        <v>5.05</v>
      </c>
      <c r="DJ120" s="23">
        <f t="shared" si="98"/>
        <v>0</v>
      </c>
      <c r="DK120" s="23">
        <f t="shared" si="82"/>
        <v>0</v>
      </c>
      <c r="DL120" s="23">
        <f t="shared" si="83"/>
        <v>0</v>
      </c>
      <c r="DM120" s="23">
        <f t="shared" si="84"/>
        <v>0</v>
      </c>
      <c r="DN120" s="23">
        <f t="shared" si="85"/>
        <v>0</v>
      </c>
      <c r="DO120" s="23" t="str">
        <f t="shared" si="86"/>
        <v/>
      </c>
      <c r="DP120" s="23" t="str">
        <f t="shared" si="87"/>
        <v/>
      </c>
      <c r="DQ120" s="3">
        <v>0.15</v>
      </c>
      <c r="DR120" s="23">
        <f t="shared" si="88"/>
        <v>0</v>
      </c>
      <c r="DS120" s="23" t="str">
        <f t="shared" si="89"/>
        <v/>
      </c>
      <c r="DT120" s="23" t="str">
        <f t="shared" si="90"/>
        <v/>
      </c>
      <c r="DU120" s="2">
        <v>0.5</v>
      </c>
      <c r="DV120" s="6">
        <f t="shared" si="91"/>
        <v>0</v>
      </c>
      <c r="DW120" s="5">
        <f t="shared" si="115"/>
        <v>0</v>
      </c>
      <c r="DX120" s="5">
        <f t="shared" si="115"/>
        <v>0</v>
      </c>
      <c r="DY120" s="5">
        <f t="shared" si="115"/>
        <v>0</v>
      </c>
      <c r="DZ120" s="5">
        <f t="shared" si="115"/>
        <v>0</v>
      </c>
      <c r="EA120" s="5">
        <f t="shared" si="115"/>
        <v>0</v>
      </c>
      <c r="EB120" s="5">
        <f t="shared" si="115"/>
        <v>0</v>
      </c>
      <c r="EC120" s="5">
        <f t="shared" si="115"/>
        <v>0</v>
      </c>
      <c r="ED120" s="5">
        <f t="shared" si="115"/>
        <v>0</v>
      </c>
      <c r="EE120" s="5">
        <f t="shared" si="115"/>
        <v>0</v>
      </c>
      <c r="EF120" s="61">
        <f t="shared" si="115"/>
        <v>0</v>
      </c>
      <c r="EG120" s="61">
        <f t="shared" si="115"/>
        <v>0</v>
      </c>
      <c r="EH120" s="61">
        <f t="shared" si="115"/>
        <v>0</v>
      </c>
      <c r="EI120" s="61">
        <f t="shared" si="115"/>
        <v>0</v>
      </c>
      <c r="EJ120" s="61">
        <f t="shared" si="115"/>
        <v>0</v>
      </c>
      <c r="EK120" s="61">
        <f t="shared" si="115"/>
        <v>0</v>
      </c>
      <c r="EL120" s="61">
        <f t="shared" si="116"/>
        <v>0</v>
      </c>
      <c r="EM120" s="61">
        <f t="shared" si="116"/>
        <v>0</v>
      </c>
      <c r="EN120" s="61">
        <f t="shared" si="116"/>
        <v>0</v>
      </c>
      <c r="EO120" s="61">
        <f t="shared" si="116"/>
        <v>0</v>
      </c>
      <c r="EP120" s="61">
        <f t="shared" si="116"/>
        <v>0</v>
      </c>
      <c r="EQ120" s="61">
        <f t="shared" si="116"/>
        <v>0</v>
      </c>
      <c r="ER120" s="61">
        <f t="shared" si="116"/>
        <v>0</v>
      </c>
      <c r="ES120" s="61">
        <f t="shared" si="116"/>
        <v>0</v>
      </c>
      <c r="ET120" s="61">
        <f t="shared" si="116"/>
        <v>0</v>
      </c>
      <c r="EU120" s="61">
        <f t="shared" si="116"/>
        <v>0</v>
      </c>
      <c r="EV120" s="61">
        <f t="shared" si="116"/>
        <v>0</v>
      </c>
      <c r="EW120" s="61">
        <f t="shared" si="116"/>
        <v>0</v>
      </c>
      <c r="EX120" s="61">
        <f t="shared" si="116"/>
        <v>0</v>
      </c>
      <c r="EY120" s="61">
        <f t="shared" si="116"/>
        <v>0</v>
      </c>
      <c r="EZ120" s="61">
        <f t="shared" si="116"/>
        <v>0</v>
      </c>
      <c r="FA120" s="61">
        <f t="shared" si="108"/>
        <v>0</v>
      </c>
      <c r="FB120" s="61">
        <f t="shared" si="108"/>
        <v>0</v>
      </c>
      <c r="FC120" s="61">
        <f t="shared" si="108"/>
        <v>0</v>
      </c>
      <c r="FD120" s="61">
        <f t="shared" si="108"/>
        <v>0</v>
      </c>
      <c r="FE120" s="61">
        <f t="shared" si="108"/>
        <v>0</v>
      </c>
      <c r="FF120" s="61">
        <f t="shared" si="108"/>
        <v>0</v>
      </c>
      <c r="FG120" s="61">
        <f t="shared" si="108"/>
        <v>0</v>
      </c>
      <c r="FH120" s="61">
        <f t="shared" si="108"/>
        <v>0</v>
      </c>
      <c r="FI120" s="61">
        <f t="shared" si="108"/>
        <v>0</v>
      </c>
      <c r="FJ120" s="61">
        <f t="shared" si="108"/>
        <v>0</v>
      </c>
      <c r="FK120" s="61">
        <f t="shared" si="108"/>
        <v>0</v>
      </c>
      <c r="FL120" s="61">
        <f t="shared" si="112"/>
        <v>0</v>
      </c>
      <c r="FM120" s="61">
        <f t="shared" si="112"/>
        <v>0</v>
      </c>
      <c r="FN120" s="61">
        <f t="shared" si="112"/>
        <v>0</v>
      </c>
      <c r="FO120" s="61">
        <f t="shared" si="112"/>
        <v>0</v>
      </c>
      <c r="FP120" s="61">
        <f t="shared" si="112"/>
        <v>0</v>
      </c>
      <c r="FQ120" s="61">
        <f t="shared" si="112"/>
        <v>0</v>
      </c>
      <c r="FR120" s="61">
        <f t="shared" si="112"/>
        <v>0</v>
      </c>
      <c r="FS120" s="61">
        <f t="shared" si="112"/>
        <v>0</v>
      </c>
      <c r="FT120" s="4" t="str">
        <f t="shared" si="95"/>
        <v/>
      </c>
      <c r="FU120" s="4" t="str">
        <f t="shared" si="95"/>
        <v/>
      </c>
      <c r="FV120" s="4" t="str">
        <f t="shared" si="95"/>
        <v/>
      </c>
      <c r="FW120" s="4">
        <f t="shared" si="95"/>
        <v>0</v>
      </c>
      <c r="FX120" s="4" t="str">
        <f t="shared" si="95"/>
        <v/>
      </c>
      <c r="FY120" s="4" t="str">
        <f t="shared" si="95"/>
        <v/>
      </c>
      <c r="FZ120" s="4" t="str">
        <f t="shared" si="95"/>
        <v/>
      </c>
      <c r="GA120" s="4">
        <f t="shared" si="95"/>
        <v>0</v>
      </c>
      <c r="GB120" s="4" t="str">
        <f t="shared" si="95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4"/>
        <v/>
      </c>
      <c r="GS120" s="4" t="str">
        <f t="shared" si="114"/>
        <v/>
      </c>
      <c r="GT120" s="4" t="str">
        <f t="shared" si="114"/>
        <v/>
      </c>
      <c r="GU120" s="4" t="str">
        <f t="shared" si="114"/>
        <v/>
      </c>
      <c r="GV120" s="4" t="str">
        <f t="shared" si="114"/>
        <v/>
      </c>
      <c r="GW120" s="4" t="str">
        <f t="shared" si="114"/>
        <v/>
      </c>
      <c r="GX120" s="4" t="str">
        <f t="shared" si="106"/>
        <v/>
      </c>
      <c r="GY120" s="4" t="str">
        <f t="shared" si="106"/>
        <v/>
      </c>
      <c r="GZ120" s="4" t="str">
        <f t="shared" si="106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11"/>
        <v/>
      </c>
      <c r="HF120" s="4" t="str">
        <f t="shared" si="111"/>
        <v/>
      </c>
      <c r="HG120" s="4" t="str">
        <f t="shared" si="111"/>
        <v/>
      </c>
    </row>
    <row r="121" spans="1:215" s="9" customFormat="1" ht="15" hidden="1" customHeight="1">
      <c r="A121" s="29">
        <v>200617</v>
      </c>
      <c r="B121" s="95" t="s">
        <v>193</v>
      </c>
      <c r="C121" s="31" t="s">
        <v>152</v>
      </c>
      <c r="D121" s="5"/>
      <c r="E121" s="22">
        <v>5.05</v>
      </c>
      <c r="F121" s="23">
        <f t="shared" si="97"/>
        <v>0</v>
      </c>
      <c r="G121" s="23"/>
      <c r="H121" s="23">
        <f t="shared" si="72"/>
        <v>0</v>
      </c>
      <c r="I121" s="23">
        <f t="shared" si="73"/>
        <v>0</v>
      </c>
      <c r="J121" s="23">
        <f t="shared" si="74"/>
        <v>0</v>
      </c>
      <c r="K121" s="23" t="str">
        <f t="shared" si="75"/>
        <v>0</v>
      </c>
      <c r="L121" s="23" t="str">
        <f t="shared" si="76"/>
        <v>0</v>
      </c>
      <c r="M121" s="3">
        <v>0.5</v>
      </c>
      <c r="N121" s="23">
        <f t="shared" si="77"/>
        <v>0</v>
      </c>
      <c r="O121" s="23">
        <f t="shared" si="78"/>
        <v>0.5</v>
      </c>
      <c r="P121" s="23" t="str">
        <f t="shared" si="79"/>
        <v/>
      </c>
      <c r="Q121" s="2">
        <v>0.4</v>
      </c>
      <c r="R121" s="6">
        <f t="shared" si="80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4"/>
        <v/>
      </c>
      <c r="BQ121" s="4" t="str">
        <f t="shared" si="94"/>
        <v/>
      </c>
      <c r="BR121" s="4" t="str">
        <f t="shared" si="94"/>
        <v/>
      </c>
      <c r="BS121" s="4">
        <f t="shared" si="94"/>
        <v>0</v>
      </c>
      <c r="BT121" s="4" t="str">
        <f t="shared" si="94"/>
        <v/>
      </c>
      <c r="BU121" s="4">
        <f t="shared" si="94"/>
        <v>0</v>
      </c>
      <c r="BV121" s="4" t="str">
        <f t="shared" si="94"/>
        <v/>
      </c>
      <c r="BW121" s="4">
        <f t="shared" si="94"/>
        <v>0</v>
      </c>
      <c r="BX121" s="4" t="str">
        <f t="shared" si="94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05"/>
        <v/>
      </c>
      <c r="CU121" s="4" t="str">
        <f t="shared" si="105"/>
        <v/>
      </c>
      <c r="CV121" s="4" t="str">
        <f t="shared" si="105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10"/>
        <v/>
      </c>
      <c r="DB121" s="4" t="str">
        <f t="shared" si="110"/>
        <v/>
      </c>
      <c r="DC121" s="4" t="str">
        <f t="shared" si="110"/>
        <v/>
      </c>
      <c r="DE121" s="29">
        <v>200617</v>
      </c>
      <c r="DF121" s="95" t="s">
        <v>193</v>
      </c>
      <c r="DG121" s="31" t="s">
        <v>152</v>
      </c>
      <c r="DH121" s="5">
        <f t="shared" si="81"/>
        <v>0</v>
      </c>
      <c r="DI121" s="24">
        <v>5.05</v>
      </c>
      <c r="DJ121" s="23">
        <f t="shared" si="98"/>
        <v>0</v>
      </c>
      <c r="DK121" s="23">
        <f t="shared" si="82"/>
        <v>0</v>
      </c>
      <c r="DL121" s="23">
        <f t="shared" si="83"/>
        <v>0</v>
      </c>
      <c r="DM121" s="23">
        <f t="shared" si="84"/>
        <v>0</v>
      </c>
      <c r="DN121" s="23">
        <f t="shared" si="85"/>
        <v>0</v>
      </c>
      <c r="DO121" s="23" t="str">
        <f t="shared" si="86"/>
        <v/>
      </c>
      <c r="DP121" s="23" t="str">
        <f t="shared" si="87"/>
        <v/>
      </c>
      <c r="DQ121" s="3">
        <v>0.5</v>
      </c>
      <c r="DR121" s="23">
        <f t="shared" si="88"/>
        <v>0</v>
      </c>
      <c r="DS121" s="23" t="str">
        <f t="shared" si="89"/>
        <v/>
      </c>
      <c r="DT121" s="23" t="str">
        <f t="shared" si="90"/>
        <v/>
      </c>
      <c r="DU121" s="2">
        <v>0.4</v>
      </c>
      <c r="DV121" s="6">
        <f t="shared" si="91"/>
        <v>0</v>
      </c>
      <c r="DW121" s="5">
        <f t="shared" si="115"/>
        <v>0</v>
      </c>
      <c r="DX121" s="5">
        <f t="shared" si="115"/>
        <v>0</v>
      </c>
      <c r="DY121" s="5">
        <f t="shared" si="115"/>
        <v>0</v>
      </c>
      <c r="DZ121" s="5">
        <f t="shared" si="115"/>
        <v>0</v>
      </c>
      <c r="EA121" s="5">
        <f t="shared" si="115"/>
        <v>0</v>
      </c>
      <c r="EB121" s="5">
        <f t="shared" si="115"/>
        <v>0</v>
      </c>
      <c r="EC121" s="5">
        <f t="shared" si="115"/>
        <v>0</v>
      </c>
      <c r="ED121" s="5">
        <f t="shared" si="115"/>
        <v>0</v>
      </c>
      <c r="EE121" s="5">
        <f t="shared" si="115"/>
        <v>0</v>
      </c>
      <c r="EF121" s="61">
        <f t="shared" si="115"/>
        <v>0</v>
      </c>
      <c r="EG121" s="61">
        <f t="shared" si="115"/>
        <v>0</v>
      </c>
      <c r="EH121" s="61">
        <f t="shared" si="115"/>
        <v>0</v>
      </c>
      <c r="EI121" s="61">
        <f t="shared" si="115"/>
        <v>0</v>
      </c>
      <c r="EJ121" s="61">
        <f t="shared" si="115"/>
        <v>0</v>
      </c>
      <c r="EK121" s="61">
        <f t="shared" si="115"/>
        <v>0</v>
      </c>
      <c r="EL121" s="61">
        <f t="shared" si="115"/>
        <v>0</v>
      </c>
      <c r="EM121" s="61">
        <f t="shared" si="116"/>
        <v>0</v>
      </c>
      <c r="EN121" s="61">
        <f t="shared" si="116"/>
        <v>0</v>
      </c>
      <c r="EO121" s="61">
        <f t="shared" si="116"/>
        <v>0</v>
      </c>
      <c r="EP121" s="61">
        <f t="shared" si="116"/>
        <v>0</v>
      </c>
      <c r="EQ121" s="61">
        <f t="shared" si="116"/>
        <v>0</v>
      </c>
      <c r="ER121" s="61">
        <f t="shared" si="116"/>
        <v>0</v>
      </c>
      <c r="ES121" s="61">
        <f t="shared" si="116"/>
        <v>0</v>
      </c>
      <c r="ET121" s="61">
        <f t="shared" si="116"/>
        <v>0</v>
      </c>
      <c r="EU121" s="61">
        <f t="shared" si="116"/>
        <v>0</v>
      </c>
      <c r="EV121" s="61">
        <f t="shared" si="116"/>
        <v>0</v>
      </c>
      <c r="EW121" s="61">
        <f t="shared" si="116"/>
        <v>0</v>
      </c>
      <c r="EX121" s="61">
        <f t="shared" si="116"/>
        <v>0</v>
      </c>
      <c r="EY121" s="61">
        <f t="shared" si="116"/>
        <v>0</v>
      </c>
      <c r="EZ121" s="61">
        <f t="shared" si="116"/>
        <v>0</v>
      </c>
      <c r="FA121" s="61">
        <f t="shared" si="108"/>
        <v>0</v>
      </c>
      <c r="FB121" s="61">
        <f t="shared" si="108"/>
        <v>0</v>
      </c>
      <c r="FC121" s="61">
        <f t="shared" si="108"/>
        <v>0</v>
      </c>
      <c r="FD121" s="61">
        <f t="shared" si="108"/>
        <v>0</v>
      </c>
      <c r="FE121" s="61">
        <f t="shared" si="108"/>
        <v>0</v>
      </c>
      <c r="FF121" s="61">
        <f t="shared" si="108"/>
        <v>0</v>
      </c>
      <c r="FG121" s="61">
        <f t="shared" si="108"/>
        <v>0</v>
      </c>
      <c r="FH121" s="61">
        <f t="shared" si="108"/>
        <v>0</v>
      </c>
      <c r="FI121" s="61">
        <f t="shared" si="108"/>
        <v>0</v>
      </c>
      <c r="FJ121" s="61">
        <f t="shared" si="108"/>
        <v>0</v>
      </c>
      <c r="FK121" s="61">
        <f t="shared" si="108"/>
        <v>0</v>
      </c>
      <c r="FL121" s="61">
        <f t="shared" si="112"/>
        <v>0</v>
      </c>
      <c r="FM121" s="61">
        <f t="shared" si="112"/>
        <v>0</v>
      </c>
      <c r="FN121" s="61">
        <f t="shared" si="112"/>
        <v>0</v>
      </c>
      <c r="FO121" s="61">
        <f t="shared" si="112"/>
        <v>0</v>
      </c>
      <c r="FP121" s="61">
        <f t="shared" si="112"/>
        <v>0</v>
      </c>
      <c r="FQ121" s="61">
        <f t="shared" si="112"/>
        <v>0</v>
      </c>
      <c r="FR121" s="61">
        <f t="shared" si="112"/>
        <v>0</v>
      </c>
      <c r="FS121" s="61">
        <f t="shared" si="112"/>
        <v>0</v>
      </c>
      <c r="FT121" s="4" t="str">
        <f t="shared" si="95"/>
        <v/>
      </c>
      <c r="FU121" s="4" t="str">
        <f t="shared" si="95"/>
        <v/>
      </c>
      <c r="FV121" s="4" t="str">
        <f t="shared" si="95"/>
        <v/>
      </c>
      <c r="FW121" s="4">
        <f t="shared" si="95"/>
        <v>0</v>
      </c>
      <c r="FX121" s="4" t="str">
        <f t="shared" si="95"/>
        <v/>
      </c>
      <c r="FY121" s="4" t="str">
        <f t="shared" si="95"/>
        <v/>
      </c>
      <c r="FZ121" s="4" t="str">
        <f t="shared" si="95"/>
        <v/>
      </c>
      <c r="GA121" s="4">
        <f t="shared" si="95"/>
        <v>0</v>
      </c>
      <c r="GB121" s="4" t="str">
        <f t="shared" si="95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4"/>
        <v/>
      </c>
      <c r="GS121" s="4" t="str">
        <f t="shared" si="114"/>
        <v/>
      </c>
      <c r="GT121" s="4" t="str">
        <f t="shared" si="114"/>
        <v/>
      </c>
      <c r="GU121" s="4" t="str">
        <f t="shared" si="114"/>
        <v/>
      </c>
      <c r="GV121" s="4" t="str">
        <f t="shared" si="114"/>
        <v/>
      </c>
      <c r="GW121" s="4" t="str">
        <f t="shared" si="114"/>
        <v/>
      </c>
      <c r="GX121" s="4" t="str">
        <f t="shared" si="106"/>
        <v/>
      </c>
      <c r="GY121" s="4" t="str">
        <f t="shared" si="106"/>
        <v/>
      </c>
      <c r="GZ121" s="4" t="str">
        <f t="shared" si="106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11"/>
        <v/>
      </c>
      <c r="HF121" s="4" t="str">
        <f t="shared" si="111"/>
        <v/>
      </c>
      <c r="HG121" s="4" t="str">
        <f t="shared" si="111"/>
        <v/>
      </c>
    </row>
    <row r="122" spans="1:215" s="9" customFormat="1" ht="15" hidden="1" customHeight="1">
      <c r="A122" s="29">
        <v>200618</v>
      </c>
      <c r="B122" s="96"/>
      <c r="C122" s="28" t="s">
        <v>139</v>
      </c>
      <c r="D122" s="5"/>
      <c r="E122" s="22">
        <v>5.05</v>
      </c>
      <c r="F122" s="23">
        <f t="shared" si="97"/>
        <v>0</v>
      </c>
      <c r="G122" s="23"/>
      <c r="H122" s="23">
        <f t="shared" si="72"/>
        <v>0</v>
      </c>
      <c r="I122" s="23">
        <f t="shared" si="73"/>
        <v>0</v>
      </c>
      <c r="J122" s="23">
        <f t="shared" si="74"/>
        <v>0</v>
      </c>
      <c r="K122" s="23" t="str">
        <f t="shared" si="75"/>
        <v>0</v>
      </c>
      <c r="L122" s="23" t="str">
        <f t="shared" si="76"/>
        <v>0</v>
      </c>
      <c r="M122" s="3">
        <v>0.5</v>
      </c>
      <c r="N122" s="23">
        <f t="shared" si="77"/>
        <v>0</v>
      </c>
      <c r="O122" s="23">
        <f t="shared" si="78"/>
        <v>0.5</v>
      </c>
      <c r="P122" s="23" t="str">
        <f t="shared" si="79"/>
        <v/>
      </c>
      <c r="Q122" s="2">
        <v>0.4</v>
      </c>
      <c r="R122" s="6">
        <f t="shared" si="80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4"/>
        <v/>
      </c>
      <c r="BQ122" s="4" t="str">
        <f t="shared" si="94"/>
        <v/>
      </c>
      <c r="BR122" s="4" t="str">
        <f t="shared" si="94"/>
        <v/>
      </c>
      <c r="BS122" s="4">
        <f t="shared" si="94"/>
        <v>0</v>
      </c>
      <c r="BT122" s="4" t="str">
        <f t="shared" si="94"/>
        <v/>
      </c>
      <c r="BU122" s="4">
        <f t="shared" si="94"/>
        <v>0</v>
      </c>
      <c r="BV122" s="4" t="str">
        <f t="shared" si="94"/>
        <v/>
      </c>
      <c r="BW122" s="4">
        <f t="shared" si="94"/>
        <v>0</v>
      </c>
      <c r="BX122" s="4" t="str">
        <f t="shared" si="94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05"/>
        <v/>
      </c>
      <c r="CU122" s="4" t="str">
        <f t="shared" si="105"/>
        <v/>
      </c>
      <c r="CV122" s="4" t="str">
        <f t="shared" si="105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10"/>
        <v/>
      </c>
      <c r="DB122" s="4" t="str">
        <f t="shared" si="110"/>
        <v/>
      </c>
      <c r="DC122" s="4" t="str">
        <f t="shared" si="110"/>
        <v/>
      </c>
      <c r="DE122" s="29">
        <v>200618</v>
      </c>
      <c r="DF122" s="96"/>
      <c r="DG122" s="28" t="s">
        <v>139</v>
      </c>
      <c r="DH122" s="5">
        <f t="shared" si="81"/>
        <v>0</v>
      </c>
      <c r="DI122" s="24">
        <v>5.05</v>
      </c>
      <c r="DJ122" s="23">
        <f t="shared" si="98"/>
        <v>0</v>
      </c>
      <c r="DK122" s="23">
        <f t="shared" si="82"/>
        <v>0</v>
      </c>
      <c r="DL122" s="23">
        <f t="shared" si="83"/>
        <v>0</v>
      </c>
      <c r="DM122" s="23">
        <f t="shared" si="84"/>
        <v>0</v>
      </c>
      <c r="DN122" s="23">
        <f t="shared" si="85"/>
        <v>0</v>
      </c>
      <c r="DO122" s="23" t="str">
        <f t="shared" si="86"/>
        <v/>
      </c>
      <c r="DP122" s="23" t="str">
        <f t="shared" si="87"/>
        <v/>
      </c>
      <c r="DQ122" s="3">
        <v>0.5</v>
      </c>
      <c r="DR122" s="23">
        <f t="shared" si="88"/>
        <v>0</v>
      </c>
      <c r="DS122" s="23" t="str">
        <f t="shared" si="89"/>
        <v/>
      </c>
      <c r="DT122" s="23" t="str">
        <f t="shared" si="90"/>
        <v/>
      </c>
      <c r="DU122" s="2">
        <v>0.4</v>
      </c>
      <c r="DV122" s="6">
        <f t="shared" si="91"/>
        <v>0</v>
      </c>
      <c r="DW122" s="5">
        <f t="shared" si="115"/>
        <v>0</v>
      </c>
      <c r="DX122" s="5">
        <f t="shared" si="115"/>
        <v>0</v>
      </c>
      <c r="DY122" s="5">
        <f t="shared" si="115"/>
        <v>0</v>
      </c>
      <c r="DZ122" s="5">
        <f t="shared" si="115"/>
        <v>0</v>
      </c>
      <c r="EA122" s="5">
        <f t="shared" si="115"/>
        <v>0</v>
      </c>
      <c r="EB122" s="5">
        <f t="shared" si="115"/>
        <v>0</v>
      </c>
      <c r="EC122" s="5">
        <f t="shared" si="115"/>
        <v>0</v>
      </c>
      <c r="ED122" s="5">
        <f t="shared" si="115"/>
        <v>0</v>
      </c>
      <c r="EE122" s="5">
        <f t="shared" si="115"/>
        <v>0</v>
      </c>
      <c r="EF122" s="61">
        <f t="shared" si="115"/>
        <v>0</v>
      </c>
      <c r="EG122" s="61">
        <f t="shared" si="115"/>
        <v>0</v>
      </c>
      <c r="EH122" s="61">
        <f t="shared" si="115"/>
        <v>0</v>
      </c>
      <c r="EI122" s="61">
        <f t="shared" si="115"/>
        <v>0</v>
      </c>
      <c r="EJ122" s="61">
        <f t="shared" si="115"/>
        <v>0</v>
      </c>
      <c r="EK122" s="61">
        <f t="shared" si="115"/>
        <v>0</v>
      </c>
      <c r="EL122" s="61">
        <f t="shared" si="115"/>
        <v>0</v>
      </c>
      <c r="EM122" s="61">
        <f t="shared" si="116"/>
        <v>0</v>
      </c>
      <c r="EN122" s="61">
        <f t="shared" si="116"/>
        <v>0</v>
      </c>
      <c r="EO122" s="61">
        <f t="shared" si="116"/>
        <v>0</v>
      </c>
      <c r="EP122" s="61">
        <f t="shared" si="116"/>
        <v>0</v>
      </c>
      <c r="EQ122" s="61">
        <f t="shared" si="116"/>
        <v>0</v>
      </c>
      <c r="ER122" s="61">
        <f t="shared" si="116"/>
        <v>0</v>
      </c>
      <c r="ES122" s="61">
        <f t="shared" si="116"/>
        <v>0</v>
      </c>
      <c r="ET122" s="61">
        <f t="shared" si="116"/>
        <v>0</v>
      </c>
      <c r="EU122" s="61">
        <f t="shared" si="116"/>
        <v>0</v>
      </c>
      <c r="EV122" s="61">
        <f t="shared" si="116"/>
        <v>0</v>
      </c>
      <c r="EW122" s="61">
        <f t="shared" si="116"/>
        <v>0</v>
      </c>
      <c r="EX122" s="61">
        <f t="shared" si="116"/>
        <v>0</v>
      </c>
      <c r="EY122" s="61">
        <f t="shared" si="116"/>
        <v>0</v>
      </c>
      <c r="EZ122" s="61">
        <f t="shared" si="116"/>
        <v>0</v>
      </c>
      <c r="FA122" s="61">
        <f t="shared" si="108"/>
        <v>0</v>
      </c>
      <c r="FB122" s="61">
        <f t="shared" si="108"/>
        <v>0</v>
      </c>
      <c r="FC122" s="61">
        <f t="shared" si="108"/>
        <v>0</v>
      </c>
      <c r="FD122" s="61">
        <f t="shared" si="108"/>
        <v>0</v>
      </c>
      <c r="FE122" s="61">
        <f t="shared" si="108"/>
        <v>0</v>
      </c>
      <c r="FF122" s="61">
        <f t="shared" si="108"/>
        <v>0</v>
      </c>
      <c r="FG122" s="61">
        <f t="shared" si="108"/>
        <v>0</v>
      </c>
      <c r="FH122" s="61">
        <f t="shared" si="108"/>
        <v>0</v>
      </c>
      <c r="FI122" s="61">
        <f t="shared" si="108"/>
        <v>0</v>
      </c>
      <c r="FJ122" s="61">
        <f t="shared" si="108"/>
        <v>0</v>
      </c>
      <c r="FK122" s="61">
        <f t="shared" si="108"/>
        <v>0</v>
      </c>
      <c r="FL122" s="61">
        <f t="shared" si="112"/>
        <v>0</v>
      </c>
      <c r="FM122" s="61">
        <f t="shared" si="112"/>
        <v>0</v>
      </c>
      <c r="FN122" s="61">
        <f t="shared" si="112"/>
        <v>0</v>
      </c>
      <c r="FO122" s="61">
        <f t="shared" si="112"/>
        <v>0</v>
      </c>
      <c r="FP122" s="61">
        <f t="shared" si="112"/>
        <v>0</v>
      </c>
      <c r="FQ122" s="61">
        <f t="shared" si="112"/>
        <v>0</v>
      </c>
      <c r="FR122" s="61">
        <f t="shared" si="112"/>
        <v>0</v>
      </c>
      <c r="FS122" s="61">
        <f t="shared" si="112"/>
        <v>0</v>
      </c>
      <c r="FT122" s="4" t="str">
        <f t="shared" si="95"/>
        <v/>
      </c>
      <c r="FU122" s="4" t="str">
        <f t="shared" si="95"/>
        <v/>
      </c>
      <c r="FV122" s="4" t="str">
        <f t="shared" si="95"/>
        <v/>
      </c>
      <c r="FW122" s="4">
        <f t="shared" si="95"/>
        <v>0</v>
      </c>
      <c r="FX122" s="4" t="str">
        <f t="shared" si="95"/>
        <v/>
      </c>
      <c r="FY122" s="4" t="str">
        <f t="shared" si="95"/>
        <v/>
      </c>
      <c r="FZ122" s="4" t="str">
        <f t="shared" si="95"/>
        <v/>
      </c>
      <c r="GA122" s="4">
        <f t="shared" si="95"/>
        <v>0</v>
      </c>
      <c r="GB122" s="4" t="str">
        <f t="shared" si="95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4"/>
        <v/>
      </c>
      <c r="GS122" s="4" t="str">
        <f t="shared" si="114"/>
        <v/>
      </c>
      <c r="GT122" s="4" t="str">
        <f t="shared" si="114"/>
        <v/>
      </c>
      <c r="GU122" s="4" t="str">
        <f t="shared" si="114"/>
        <v/>
      </c>
      <c r="GV122" s="4" t="str">
        <f t="shared" si="114"/>
        <v/>
      </c>
      <c r="GW122" s="4" t="str">
        <f t="shared" si="114"/>
        <v/>
      </c>
      <c r="GX122" s="4" t="str">
        <f t="shared" si="106"/>
        <v/>
      </c>
      <c r="GY122" s="4" t="str">
        <f t="shared" si="106"/>
        <v/>
      </c>
      <c r="GZ122" s="4" t="str">
        <f t="shared" si="106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11"/>
        <v/>
      </c>
      <c r="HF122" s="4" t="str">
        <f t="shared" si="111"/>
        <v/>
      </c>
      <c r="HG122" s="4" t="str">
        <f t="shared" si="111"/>
        <v/>
      </c>
    </row>
    <row r="123" spans="1:215" s="9" customFormat="1" ht="15" hidden="1" customHeight="1">
      <c r="A123" s="29">
        <v>200619</v>
      </c>
      <c r="B123" s="96"/>
      <c r="C123" s="31" t="s">
        <v>194</v>
      </c>
      <c r="D123" s="5"/>
      <c r="E123" s="22">
        <v>5.05</v>
      </c>
      <c r="F123" s="23">
        <f t="shared" si="97"/>
        <v>0</v>
      </c>
      <c r="G123" s="23"/>
      <c r="H123" s="23">
        <f t="shared" si="72"/>
        <v>0</v>
      </c>
      <c r="I123" s="23">
        <f t="shared" si="73"/>
        <v>0</v>
      </c>
      <c r="J123" s="23">
        <f t="shared" si="74"/>
        <v>0</v>
      </c>
      <c r="K123" s="23" t="str">
        <f t="shared" si="75"/>
        <v>0</v>
      </c>
      <c r="L123" s="23" t="str">
        <f t="shared" si="76"/>
        <v>0</v>
      </c>
      <c r="M123" s="3">
        <v>0.5</v>
      </c>
      <c r="N123" s="23">
        <f t="shared" si="77"/>
        <v>0</v>
      </c>
      <c r="O123" s="23">
        <f t="shared" si="78"/>
        <v>0.5</v>
      </c>
      <c r="P123" s="23" t="str">
        <f t="shared" si="79"/>
        <v/>
      </c>
      <c r="Q123" s="2">
        <v>0.4</v>
      </c>
      <c r="R123" s="6">
        <f t="shared" si="80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4"/>
        <v/>
      </c>
      <c r="BQ123" s="4" t="str">
        <f t="shared" si="94"/>
        <v/>
      </c>
      <c r="BR123" s="4" t="str">
        <f t="shared" si="94"/>
        <v/>
      </c>
      <c r="BS123" s="4">
        <f t="shared" si="94"/>
        <v>0</v>
      </c>
      <c r="BT123" s="4" t="str">
        <f t="shared" si="94"/>
        <v/>
      </c>
      <c r="BU123" s="4">
        <f t="shared" si="94"/>
        <v>0</v>
      </c>
      <c r="BV123" s="4" t="str">
        <f t="shared" si="94"/>
        <v/>
      </c>
      <c r="BW123" s="4">
        <f t="shared" si="94"/>
        <v>0</v>
      </c>
      <c r="BX123" s="4" t="str">
        <f t="shared" si="94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05"/>
        <v/>
      </c>
      <c r="CU123" s="4" t="str">
        <f t="shared" si="105"/>
        <v/>
      </c>
      <c r="CV123" s="4" t="str">
        <f t="shared" si="105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10"/>
        <v/>
      </c>
      <c r="DB123" s="4" t="str">
        <f t="shared" si="110"/>
        <v/>
      </c>
      <c r="DC123" s="4" t="str">
        <f t="shared" si="110"/>
        <v/>
      </c>
      <c r="DE123" s="29">
        <v>200619</v>
      </c>
      <c r="DF123" s="96"/>
      <c r="DG123" s="31" t="s">
        <v>194</v>
      </c>
      <c r="DH123" s="5">
        <f t="shared" si="81"/>
        <v>0</v>
      </c>
      <c r="DI123" s="24">
        <v>5.05</v>
      </c>
      <c r="DJ123" s="23">
        <f t="shared" si="98"/>
        <v>0</v>
      </c>
      <c r="DK123" s="23">
        <f t="shared" si="82"/>
        <v>0</v>
      </c>
      <c r="DL123" s="23">
        <f t="shared" si="83"/>
        <v>0</v>
      </c>
      <c r="DM123" s="23">
        <f t="shared" si="84"/>
        <v>0</v>
      </c>
      <c r="DN123" s="23">
        <f t="shared" si="85"/>
        <v>0</v>
      </c>
      <c r="DO123" s="23" t="str">
        <f t="shared" si="86"/>
        <v/>
      </c>
      <c r="DP123" s="23" t="str">
        <f t="shared" si="87"/>
        <v/>
      </c>
      <c r="DQ123" s="3">
        <v>0.5</v>
      </c>
      <c r="DR123" s="23">
        <f t="shared" si="88"/>
        <v>0</v>
      </c>
      <c r="DS123" s="23" t="str">
        <f t="shared" si="89"/>
        <v/>
      </c>
      <c r="DT123" s="23" t="str">
        <f t="shared" si="90"/>
        <v/>
      </c>
      <c r="DU123" s="2">
        <v>0.4</v>
      </c>
      <c r="DV123" s="6">
        <f t="shared" si="91"/>
        <v>0</v>
      </c>
      <c r="DW123" s="5">
        <f t="shared" ref="DW123:EL138" si="119">S123+S327</f>
        <v>0</v>
      </c>
      <c r="DX123" s="5">
        <f t="shared" si="119"/>
        <v>0</v>
      </c>
      <c r="DY123" s="5">
        <f t="shared" si="119"/>
        <v>0</v>
      </c>
      <c r="DZ123" s="5">
        <f t="shared" si="119"/>
        <v>0</v>
      </c>
      <c r="EA123" s="5">
        <f t="shared" si="119"/>
        <v>0</v>
      </c>
      <c r="EB123" s="5">
        <f t="shared" si="119"/>
        <v>0</v>
      </c>
      <c r="EC123" s="5">
        <f t="shared" si="119"/>
        <v>0</v>
      </c>
      <c r="ED123" s="5">
        <f t="shared" si="119"/>
        <v>0</v>
      </c>
      <c r="EE123" s="5">
        <f t="shared" si="119"/>
        <v>0</v>
      </c>
      <c r="EF123" s="61">
        <f t="shared" si="119"/>
        <v>0</v>
      </c>
      <c r="EG123" s="61">
        <f t="shared" si="119"/>
        <v>0</v>
      </c>
      <c r="EH123" s="61">
        <f t="shared" si="119"/>
        <v>0</v>
      </c>
      <c r="EI123" s="61">
        <f t="shared" si="119"/>
        <v>0</v>
      </c>
      <c r="EJ123" s="61">
        <f t="shared" si="119"/>
        <v>0</v>
      </c>
      <c r="EK123" s="61">
        <f t="shared" si="119"/>
        <v>0</v>
      </c>
      <c r="EL123" s="61">
        <f t="shared" si="119"/>
        <v>0</v>
      </c>
      <c r="EM123" s="61">
        <f t="shared" si="116"/>
        <v>0</v>
      </c>
      <c r="EN123" s="61">
        <f t="shared" si="116"/>
        <v>0</v>
      </c>
      <c r="EO123" s="61">
        <f t="shared" si="116"/>
        <v>0</v>
      </c>
      <c r="EP123" s="61">
        <f t="shared" si="116"/>
        <v>0</v>
      </c>
      <c r="EQ123" s="61">
        <f t="shared" si="116"/>
        <v>0</v>
      </c>
      <c r="ER123" s="61">
        <f t="shared" si="116"/>
        <v>0</v>
      </c>
      <c r="ES123" s="61">
        <f t="shared" si="116"/>
        <v>0</v>
      </c>
      <c r="ET123" s="61">
        <f t="shared" si="116"/>
        <v>0</v>
      </c>
      <c r="EU123" s="61">
        <f t="shared" si="116"/>
        <v>0</v>
      </c>
      <c r="EV123" s="61">
        <f t="shared" si="116"/>
        <v>0</v>
      </c>
      <c r="EW123" s="61">
        <f t="shared" si="116"/>
        <v>0</v>
      </c>
      <c r="EX123" s="61">
        <f t="shared" si="116"/>
        <v>0</v>
      </c>
      <c r="EY123" s="61">
        <f t="shared" si="116"/>
        <v>0</v>
      </c>
      <c r="EZ123" s="61">
        <f t="shared" si="116"/>
        <v>0</v>
      </c>
      <c r="FA123" s="61">
        <f t="shared" si="108"/>
        <v>0</v>
      </c>
      <c r="FB123" s="61">
        <f t="shared" si="108"/>
        <v>0</v>
      </c>
      <c r="FC123" s="61">
        <f t="shared" si="108"/>
        <v>0</v>
      </c>
      <c r="FD123" s="61">
        <f t="shared" si="108"/>
        <v>0</v>
      </c>
      <c r="FE123" s="61">
        <f t="shared" si="108"/>
        <v>0</v>
      </c>
      <c r="FF123" s="61">
        <f t="shared" si="108"/>
        <v>0</v>
      </c>
      <c r="FG123" s="61">
        <f t="shared" si="108"/>
        <v>0</v>
      </c>
      <c r="FH123" s="61">
        <f t="shared" si="108"/>
        <v>0</v>
      </c>
      <c r="FI123" s="61">
        <f t="shared" si="108"/>
        <v>0</v>
      </c>
      <c r="FJ123" s="61">
        <f t="shared" si="108"/>
        <v>0</v>
      </c>
      <c r="FK123" s="61">
        <f t="shared" si="108"/>
        <v>0</v>
      </c>
      <c r="FL123" s="61">
        <f t="shared" si="112"/>
        <v>0</v>
      </c>
      <c r="FM123" s="61">
        <f t="shared" si="112"/>
        <v>0</v>
      </c>
      <c r="FN123" s="61">
        <f t="shared" si="112"/>
        <v>0</v>
      </c>
      <c r="FO123" s="61">
        <f t="shared" si="112"/>
        <v>0</v>
      </c>
      <c r="FP123" s="61">
        <f t="shared" si="112"/>
        <v>0</v>
      </c>
      <c r="FQ123" s="61">
        <f t="shared" si="112"/>
        <v>0</v>
      </c>
      <c r="FR123" s="61">
        <f t="shared" si="112"/>
        <v>0</v>
      </c>
      <c r="FS123" s="61">
        <f t="shared" si="112"/>
        <v>0</v>
      </c>
      <c r="FT123" s="4" t="str">
        <f t="shared" si="95"/>
        <v/>
      </c>
      <c r="FU123" s="4" t="str">
        <f t="shared" si="95"/>
        <v/>
      </c>
      <c r="FV123" s="4" t="str">
        <f t="shared" si="95"/>
        <v/>
      </c>
      <c r="FW123" s="4">
        <f t="shared" si="95"/>
        <v>0</v>
      </c>
      <c r="FX123" s="4" t="str">
        <f t="shared" si="95"/>
        <v/>
      </c>
      <c r="FY123" s="4" t="str">
        <f t="shared" si="95"/>
        <v/>
      </c>
      <c r="FZ123" s="4" t="str">
        <f t="shared" si="95"/>
        <v/>
      </c>
      <c r="GA123" s="4">
        <f t="shared" si="95"/>
        <v>0</v>
      </c>
      <c r="GB123" s="4" t="str">
        <f t="shared" si="95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4"/>
        <v/>
      </c>
      <c r="GS123" s="4" t="str">
        <f t="shared" si="114"/>
        <v/>
      </c>
      <c r="GT123" s="4" t="str">
        <f t="shared" si="114"/>
        <v/>
      </c>
      <c r="GU123" s="4" t="str">
        <f t="shared" si="114"/>
        <v/>
      </c>
      <c r="GV123" s="4" t="str">
        <f t="shared" si="114"/>
        <v/>
      </c>
      <c r="GW123" s="4" t="str">
        <f t="shared" si="114"/>
        <v/>
      </c>
      <c r="GX123" s="4" t="str">
        <f t="shared" si="106"/>
        <v/>
      </c>
      <c r="GY123" s="4" t="str">
        <f t="shared" si="106"/>
        <v/>
      </c>
      <c r="GZ123" s="4" t="str">
        <f t="shared" si="106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11"/>
        <v/>
      </c>
      <c r="HF123" s="4" t="str">
        <f t="shared" si="111"/>
        <v/>
      </c>
      <c r="HG123" s="4" t="str">
        <f t="shared" si="111"/>
        <v/>
      </c>
    </row>
    <row r="124" spans="1:215" s="9" customFormat="1" ht="15" hidden="1" customHeight="1">
      <c r="A124" s="29">
        <v>200620</v>
      </c>
      <c r="B124" s="97"/>
      <c r="C124" s="31" t="s">
        <v>120</v>
      </c>
      <c r="D124" s="5"/>
      <c r="E124" s="22">
        <v>5.05</v>
      </c>
      <c r="F124" s="23">
        <f t="shared" si="97"/>
        <v>0</v>
      </c>
      <c r="G124" s="23"/>
      <c r="H124" s="23">
        <f t="shared" si="72"/>
        <v>0</v>
      </c>
      <c r="I124" s="23">
        <f t="shared" si="73"/>
        <v>0</v>
      </c>
      <c r="J124" s="23">
        <f t="shared" si="74"/>
        <v>0</v>
      </c>
      <c r="K124" s="23" t="str">
        <f t="shared" si="75"/>
        <v>0</v>
      </c>
      <c r="L124" s="23" t="str">
        <f t="shared" si="76"/>
        <v>0</v>
      </c>
      <c r="M124" s="3">
        <v>0.5</v>
      </c>
      <c r="N124" s="23">
        <f t="shared" si="77"/>
        <v>0</v>
      </c>
      <c r="O124" s="23">
        <f t="shared" si="78"/>
        <v>0.5</v>
      </c>
      <c r="P124" s="23" t="str">
        <f t="shared" si="79"/>
        <v/>
      </c>
      <c r="Q124" s="2">
        <v>0.4</v>
      </c>
      <c r="R124" s="6">
        <f t="shared" si="80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4"/>
        <v/>
      </c>
      <c r="BQ124" s="4" t="str">
        <f t="shared" si="94"/>
        <v/>
      </c>
      <c r="BR124" s="4" t="str">
        <f t="shared" si="94"/>
        <v/>
      </c>
      <c r="BS124" s="4">
        <f t="shared" si="94"/>
        <v>0</v>
      </c>
      <c r="BT124" s="4" t="str">
        <f t="shared" si="94"/>
        <v/>
      </c>
      <c r="BU124" s="4">
        <f t="shared" si="94"/>
        <v>0</v>
      </c>
      <c r="BV124" s="4" t="str">
        <f t="shared" si="94"/>
        <v/>
      </c>
      <c r="BW124" s="4">
        <f t="shared" si="94"/>
        <v>0</v>
      </c>
      <c r="BX124" s="4" t="str">
        <f t="shared" si="94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05"/>
        <v/>
      </c>
      <c r="CU124" s="4" t="str">
        <f t="shared" si="105"/>
        <v/>
      </c>
      <c r="CV124" s="4" t="str">
        <f t="shared" si="105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10"/>
        <v/>
      </c>
      <c r="DB124" s="4" t="str">
        <f t="shared" si="110"/>
        <v/>
      </c>
      <c r="DC124" s="4" t="str">
        <f t="shared" si="110"/>
        <v/>
      </c>
      <c r="DE124" s="29">
        <v>200620</v>
      </c>
      <c r="DF124" s="97"/>
      <c r="DG124" s="31" t="s">
        <v>120</v>
      </c>
      <c r="DH124" s="5">
        <f t="shared" si="81"/>
        <v>0</v>
      </c>
      <c r="DI124" s="24">
        <v>5.05</v>
      </c>
      <c r="DJ124" s="23">
        <f t="shared" si="98"/>
        <v>0</v>
      </c>
      <c r="DK124" s="23">
        <f t="shared" si="82"/>
        <v>0</v>
      </c>
      <c r="DL124" s="23">
        <f t="shared" si="83"/>
        <v>0</v>
      </c>
      <c r="DM124" s="23">
        <f t="shared" si="84"/>
        <v>0</v>
      </c>
      <c r="DN124" s="23">
        <f t="shared" si="85"/>
        <v>0</v>
      </c>
      <c r="DO124" s="23" t="str">
        <f t="shared" si="86"/>
        <v/>
      </c>
      <c r="DP124" s="23" t="str">
        <f t="shared" si="87"/>
        <v/>
      </c>
      <c r="DQ124" s="3">
        <v>0.5</v>
      </c>
      <c r="DR124" s="23">
        <f t="shared" si="88"/>
        <v>0</v>
      </c>
      <c r="DS124" s="23" t="str">
        <f t="shared" si="89"/>
        <v/>
      </c>
      <c r="DT124" s="23" t="str">
        <f t="shared" si="90"/>
        <v/>
      </c>
      <c r="DU124" s="2">
        <v>0.4</v>
      </c>
      <c r="DV124" s="6">
        <f t="shared" si="91"/>
        <v>0</v>
      </c>
      <c r="DW124" s="5">
        <f t="shared" si="119"/>
        <v>0</v>
      </c>
      <c r="DX124" s="5">
        <f t="shared" si="119"/>
        <v>0</v>
      </c>
      <c r="DY124" s="5">
        <f t="shared" si="119"/>
        <v>0</v>
      </c>
      <c r="DZ124" s="5">
        <f t="shared" si="119"/>
        <v>0</v>
      </c>
      <c r="EA124" s="5">
        <f t="shared" si="119"/>
        <v>0</v>
      </c>
      <c r="EB124" s="5">
        <f t="shared" si="119"/>
        <v>0</v>
      </c>
      <c r="EC124" s="5">
        <f t="shared" si="119"/>
        <v>0</v>
      </c>
      <c r="ED124" s="5">
        <f t="shared" si="119"/>
        <v>0</v>
      </c>
      <c r="EE124" s="5">
        <f t="shared" si="119"/>
        <v>0</v>
      </c>
      <c r="EF124" s="61">
        <f t="shared" si="119"/>
        <v>0</v>
      </c>
      <c r="EG124" s="61">
        <f t="shared" si="119"/>
        <v>0</v>
      </c>
      <c r="EH124" s="61">
        <f t="shared" si="119"/>
        <v>0</v>
      </c>
      <c r="EI124" s="61">
        <f t="shared" si="119"/>
        <v>0</v>
      </c>
      <c r="EJ124" s="61">
        <f t="shared" si="119"/>
        <v>0</v>
      </c>
      <c r="EK124" s="61">
        <f t="shared" si="119"/>
        <v>0</v>
      </c>
      <c r="EL124" s="61">
        <f t="shared" si="119"/>
        <v>0</v>
      </c>
      <c r="EM124" s="61">
        <f t="shared" si="116"/>
        <v>0</v>
      </c>
      <c r="EN124" s="61">
        <f t="shared" si="116"/>
        <v>0</v>
      </c>
      <c r="EO124" s="61">
        <f t="shared" si="116"/>
        <v>0</v>
      </c>
      <c r="EP124" s="61">
        <f t="shared" si="116"/>
        <v>0</v>
      </c>
      <c r="EQ124" s="61">
        <f t="shared" si="116"/>
        <v>0</v>
      </c>
      <c r="ER124" s="61">
        <f t="shared" si="116"/>
        <v>0</v>
      </c>
      <c r="ES124" s="61">
        <f t="shared" si="116"/>
        <v>0</v>
      </c>
      <c r="ET124" s="61">
        <f t="shared" si="116"/>
        <v>0</v>
      </c>
      <c r="EU124" s="61">
        <f t="shared" si="116"/>
        <v>0</v>
      </c>
      <c r="EV124" s="61">
        <f t="shared" si="116"/>
        <v>0</v>
      </c>
      <c r="EW124" s="61">
        <f t="shared" si="116"/>
        <v>0</v>
      </c>
      <c r="EX124" s="61">
        <f t="shared" si="116"/>
        <v>0</v>
      </c>
      <c r="EY124" s="61">
        <f t="shared" si="116"/>
        <v>0</v>
      </c>
      <c r="EZ124" s="61">
        <f t="shared" si="116"/>
        <v>0</v>
      </c>
      <c r="FA124" s="61">
        <f t="shared" si="108"/>
        <v>0</v>
      </c>
      <c r="FB124" s="61">
        <f t="shared" si="108"/>
        <v>0</v>
      </c>
      <c r="FC124" s="61">
        <f t="shared" si="108"/>
        <v>0</v>
      </c>
      <c r="FD124" s="61">
        <f t="shared" si="108"/>
        <v>0</v>
      </c>
      <c r="FE124" s="61">
        <f t="shared" si="108"/>
        <v>0</v>
      </c>
      <c r="FF124" s="61">
        <f t="shared" si="108"/>
        <v>0</v>
      </c>
      <c r="FG124" s="61">
        <f t="shared" si="108"/>
        <v>0</v>
      </c>
      <c r="FH124" s="61">
        <f t="shared" si="108"/>
        <v>0</v>
      </c>
      <c r="FI124" s="61">
        <f t="shared" si="108"/>
        <v>0</v>
      </c>
      <c r="FJ124" s="61">
        <f t="shared" si="108"/>
        <v>0</v>
      </c>
      <c r="FK124" s="61">
        <f t="shared" si="108"/>
        <v>0</v>
      </c>
      <c r="FL124" s="61">
        <f t="shared" si="112"/>
        <v>0</v>
      </c>
      <c r="FM124" s="61">
        <f t="shared" si="112"/>
        <v>0</v>
      </c>
      <c r="FN124" s="61">
        <f t="shared" si="112"/>
        <v>0</v>
      </c>
      <c r="FO124" s="61">
        <f t="shared" si="112"/>
        <v>0</v>
      </c>
      <c r="FP124" s="61">
        <f t="shared" si="112"/>
        <v>0</v>
      </c>
      <c r="FQ124" s="61">
        <f t="shared" si="112"/>
        <v>0</v>
      </c>
      <c r="FR124" s="61">
        <f t="shared" si="112"/>
        <v>0</v>
      </c>
      <c r="FS124" s="61">
        <f t="shared" si="112"/>
        <v>0</v>
      </c>
      <c r="FT124" s="4" t="str">
        <f t="shared" si="95"/>
        <v/>
      </c>
      <c r="FU124" s="4" t="str">
        <f t="shared" si="95"/>
        <v/>
      </c>
      <c r="FV124" s="4" t="str">
        <f t="shared" si="95"/>
        <v/>
      </c>
      <c r="FW124" s="4">
        <f t="shared" si="95"/>
        <v>0</v>
      </c>
      <c r="FX124" s="4" t="str">
        <f t="shared" si="95"/>
        <v/>
      </c>
      <c r="FY124" s="4" t="str">
        <f t="shared" si="95"/>
        <v/>
      </c>
      <c r="FZ124" s="4" t="str">
        <f t="shared" si="95"/>
        <v/>
      </c>
      <c r="GA124" s="4">
        <f t="shared" si="95"/>
        <v>0</v>
      </c>
      <c r="GB124" s="4" t="str">
        <f t="shared" si="95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4"/>
        <v/>
      </c>
      <c r="GS124" s="4" t="str">
        <f t="shared" si="114"/>
        <v/>
      </c>
      <c r="GT124" s="4" t="str">
        <f t="shared" si="114"/>
        <v/>
      </c>
      <c r="GU124" s="4" t="str">
        <f t="shared" si="114"/>
        <v/>
      </c>
      <c r="GV124" s="4" t="str">
        <f t="shared" si="114"/>
        <v/>
      </c>
      <c r="GW124" s="4" t="str">
        <f t="shared" si="114"/>
        <v/>
      </c>
      <c r="GX124" s="4" t="str">
        <f t="shared" si="106"/>
        <v/>
      </c>
      <c r="GY124" s="4" t="str">
        <f t="shared" si="106"/>
        <v/>
      </c>
      <c r="GZ124" s="4" t="str">
        <f t="shared" si="106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11"/>
        <v/>
      </c>
      <c r="HF124" s="4" t="str">
        <f t="shared" si="111"/>
        <v/>
      </c>
      <c r="HG124" s="4" t="str">
        <f t="shared" si="111"/>
        <v/>
      </c>
    </row>
    <row r="125" spans="1:215" s="9" customFormat="1" ht="15" hidden="1" customHeight="1">
      <c r="A125" s="29">
        <v>200621</v>
      </c>
      <c r="B125" s="95" t="s">
        <v>195</v>
      </c>
      <c r="C125" s="31" t="s">
        <v>194</v>
      </c>
      <c r="D125" s="5"/>
      <c r="E125" s="22">
        <v>5.05</v>
      </c>
      <c r="F125" s="23">
        <f t="shared" si="97"/>
        <v>0</v>
      </c>
      <c r="G125" s="23"/>
      <c r="H125" s="23">
        <f t="shared" si="72"/>
        <v>0</v>
      </c>
      <c r="I125" s="23">
        <f t="shared" si="73"/>
        <v>0</v>
      </c>
      <c r="J125" s="23">
        <f t="shared" si="74"/>
        <v>0</v>
      </c>
      <c r="K125" s="23" t="str">
        <f t="shared" si="75"/>
        <v>0</v>
      </c>
      <c r="L125" s="23" t="str">
        <f t="shared" si="76"/>
        <v>0</v>
      </c>
      <c r="M125" s="3">
        <v>0.8</v>
      </c>
      <c r="N125" s="23">
        <f t="shared" si="77"/>
        <v>0</v>
      </c>
      <c r="O125" s="23">
        <f t="shared" si="78"/>
        <v>0.8</v>
      </c>
      <c r="P125" s="23" t="str">
        <f t="shared" si="79"/>
        <v/>
      </c>
      <c r="Q125" s="2">
        <v>1</v>
      </c>
      <c r="R125" s="6">
        <f t="shared" si="80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4"/>
        <v/>
      </c>
      <c r="BQ125" s="4" t="str">
        <f t="shared" si="94"/>
        <v/>
      </c>
      <c r="BR125" s="4" t="str">
        <f t="shared" si="94"/>
        <v/>
      </c>
      <c r="BS125" s="4">
        <f t="shared" si="94"/>
        <v>0</v>
      </c>
      <c r="BT125" s="4" t="str">
        <f t="shared" si="94"/>
        <v/>
      </c>
      <c r="BU125" s="4">
        <f t="shared" si="94"/>
        <v>0</v>
      </c>
      <c r="BV125" s="4" t="str">
        <f t="shared" si="94"/>
        <v/>
      </c>
      <c r="BW125" s="4">
        <f t="shared" si="94"/>
        <v>0</v>
      </c>
      <c r="BX125" s="4" t="str">
        <f t="shared" si="94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05"/>
        <v/>
      </c>
      <c r="CU125" s="4" t="str">
        <f t="shared" si="105"/>
        <v/>
      </c>
      <c r="CV125" s="4" t="str">
        <f t="shared" si="105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10"/>
        <v/>
      </c>
      <c r="DB125" s="4" t="str">
        <f t="shared" si="110"/>
        <v/>
      </c>
      <c r="DC125" s="4" t="str">
        <f t="shared" si="110"/>
        <v/>
      </c>
      <c r="DE125" s="29">
        <v>200621</v>
      </c>
      <c r="DF125" s="95" t="s">
        <v>195</v>
      </c>
      <c r="DG125" s="31" t="s">
        <v>194</v>
      </c>
      <c r="DH125" s="5">
        <f t="shared" si="81"/>
        <v>0</v>
      </c>
      <c r="DI125" s="24">
        <v>5.05</v>
      </c>
      <c r="DJ125" s="23">
        <f t="shared" si="98"/>
        <v>0</v>
      </c>
      <c r="DK125" s="23">
        <f t="shared" si="82"/>
        <v>0</v>
      </c>
      <c r="DL125" s="23">
        <f t="shared" si="83"/>
        <v>0</v>
      </c>
      <c r="DM125" s="23">
        <f t="shared" si="84"/>
        <v>0</v>
      </c>
      <c r="DN125" s="23">
        <f t="shared" si="85"/>
        <v>0</v>
      </c>
      <c r="DO125" s="23" t="str">
        <f t="shared" si="86"/>
        <v/>
      </c>
      <c r="DP125" s="23" t="str">
        <f t="shared" si="87"/>
        <v/>
      </c>
      <c r="DQ125" s="3">
        <v>0.8</v>
      </c>
      <c r="DR125" s="23">
        <f t="shared" si="88"/>
        <v>0</v>
      </c>
      <c r="DS125" s="23" t="str">
        <f t="shared" si="89"/>
        <v/>
      </c>
      <c r="DT125" s="23" t="str">
        <f t="shared" si="90"/>
        <v/>
      </c>
      <c r="DU125" s="2">
        <v>1</v>
      </c>
      <c r="DV125" s="6">
        <f t="shared" si="91"/>
        <v>0</v>
      </c>
      <c r="DW125" s="5">
        <f t="shared" si="119"/>
        <v>0</v>
      </c>
      <c r="DX125" s="5">
        <f t="shared" si="119"/>
        <v>0</v>
      </c>
      <c r="DY125" s="5">
        <f t="shared" si="119"/>
        <v>0</v>
      </c>
      <c r="DZ125" s="5">
        <f t="shared" si="119"/>
        <v>0</v>
      </c>
      <c r="EA125" s="5">
        <f t="shared" si="119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61">
        <f t="shared" si="119"/>
        <v>0</v>
      </c>
      <c r="EG125" s="61">
        <f t="shared" si="119"/>
        <v>0</v>
      </c>
      <c r="EH125" s="61">
        <f t="shared" si="119"/>
        <v>0</v>
      </c>
      <c r="EI125" s="61">
        <f t="shared" si="119"/>
        <v>0</v>
      </c>
      <c r="EJ125" s="61">
        <f t="shared" si="119"/>
        <v>0</v>
      </c>
      <c r="EK125" s="61">
        <f t="shared" si="119"/>
        <v>0</v>
      </c>
      <c r="EL125" s="61">
        <f t="shared" si="119"/>
        <v>0</v>
      </c>
      <c r="EM125" s="61">
        <f t="shared" si="116"/>
        <v>0</v>
      </c>
      <c r="EN125" s="61">
        <f t="shared" si="116"/>
        <v>0</v>
      </c>
      <c r="EO125" s="61">
        <f t="shared" si="116"/>
        <v>0</v>
      </c>
      <c r="EP125" s="61">
        <f t="shared" si="116"/>
        <v>0</v>
      </c>
      <c r="EQ125" s="61">
        <f t="shared" si="116"/>
        <v>0</v>
      </c>
      <c r="ER125" s="61">
        <f t="shared" si="116"/>
        <v>0</v>
      </c>
      <c r="ES125" s="61">
        <f t="shared" si="116"/>
        <v>0</v>
      </c>
      <c r="ET125" s="61">
        <f t="shared" si="116"/>
        <v>0</v>
      </c>
      <c r="EU125" s="61">
        <f t="shared" si="116"/>
        <v>0</v>
      </c>
      <c r="EV125" s="61">
        <f t="shared" si="116"/>
        <v>0</v>
      </c>
      <c r="EW125" s="61">
        <f t="shared" si="116"/>
        <v>0</v>
      </c>
      <c r="EX125" s="61">
        <f t="shared" si="116"/>
        <v>0</v>
      </c>
      <c r="EY125" s="61">
        <f t="shared" si="116"/>
        <v>0</v>
      </c>
      <c r="EZ125" s="61">
        <f t="shared" si="116"/>
        <v>0</v>
      </c>
      <c r="FA125" s="61">
        <f t="shared" si="108"/>
        <v>0</v>
      </c>
      <c r="FB125" s="61">
        <f t="shared" si="108"/>
        <v>0</v>
      </c>
      <c r="FC125" s="61">
        <f t="shared" si="108"/>
        <v>0</v>
      </c>
      <c r="FD125" s="61">
        <f t="shared" si="108"/>
        <v>0</v>
      </c>
      <c r="FE125" s="61">
        <f t="shared" si="108"/>
        <v>0</v>
      </c>
      <c r="FF125" s="61">
        <f t="shared" si="108"/>
        <v>0</v>
      </c>
      <c r="FG125" s="61">
        <f t="shared" si="108"/>
        <v>0</v>
      </c>
      <c r="FH125" s="61">
        <f t="shared" si="108"/>
        <v>0</v>
      </c>
      <c r="FI125" s="61">
        <f t="shared" si="108"/>
        <v>0</v>
      </c>
      <c r="FJ125" s="61">
        <f t="shared" si="108"/>
        <v>0</v>
      </c>
      <c r="FK125" s="61">
        <f t="shared" si="108"/>
        <v>0</v>
      </c>
      <c r="FL125" s="61">
        <f t="shared" si="112"/>
        <v>0</v>
      </c>
      <c r="FM125" s="61">
        <f t="shared" si="112"/>
        <v>0</v>
      </c>
      <c r="FN125" s="61">
        <f t="shared" si="112"/>
        <v>0</v>
      </c>
      <c r="FO125" s="61">
        <f t="shared" si="112"/>
        <v>0</v>
      </c>
      <c r="FP125" s="61">
        <f t="shared" si="112"/>
        <v>0</v>
      </c>
      <c r="FQ125" s="61">
        <f t="shared" si="112"/>
        <v>0</v>
      </c>
      <c r="FR125" s="61">
        <f t="shared" si="112"/>
        <v>0</v>
      </c>
      <c r="FS125" s="61">
        <f t="shared" si="112"/>
        <v>0</v>
      </c>
      <c r="FT125" s="4" t="str">
        <f t="shared" si="95"/>
        <v/>
      </c>
      <c r="FU125" s="4" t="str">
        <f t="shared" si="95"/>
        <v/>
      </c>
      <c r="FV125" s="4" t="str">
        <f t="shared" si="95"/>
        <v/>
      </c>
      <c r="FW125" s="4">
        <f t="shared" si="95"/>
        <v>0</v>
      </c>
      <c r="FX125" s="4" t="str">
        <f t="shared" si="95"/>
        <v/>
      </c>
      <c r="FY125" s="4" t="str">
        <f t="shared" si="95"/>
        <v/>
      </c>
      <c r="FZ125" s="4" t="str">
        <f t="shared" si="95"/>
        <v/>
      </c>
      <c r="GA125" s="4">
        <f t="shared" si="95"/>
        <v>0</v>
      </c>
      <c r="GB125" s="4" t="str">
        <f t="shared" si="95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4"/>
        <v/>
      </c>
      <c r="GS125" s="4" t="str">
        <f t="shared" si="114"/>
        <v/>
      </c>
      <c r="GT125" s="4" t="str">
        <f t="shared" si="114"/>
        <v/>
      </c>
      <c r="GU125" s="4" t="str">
        <f t="shared" si="114"/>
        <v/>
      </c>
      <c r="GV125" s="4" t="str">
        <f t="shared" si="114"/>
        <v/>
      </c>
      <c r="GW125" s="4" t="str">
        <f t="shared" si="114"/>
        <v/>
      </c>
      <c r="GX125" s="4" t="str">
        <f t="shared" si="106"/>
        <v/>
      </c>
      <c r="GY125" s="4" t="str">
        <f t="shared" si="106"/>
        <v/>
      </c>
      <c r="GZ125" s="4" t="str">
        <f t="shared" si="106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11"/>
        <v/>
      </c>
      <c r="HF125" s="4" t="str">
        <f t="shared" si="111"/>
        <v/>
      </c>
      <c r="HG125" s="4" t="str">
        <f t="shared" si="111"/>
        <v/>
      </c>
    </row>
    <row r="126" spans="1:215" s="9" customFormat="1" ht="15" hidden="1" customHeight="1">
      <c r="A126" s="29">
        <v>200622</v>
      </c>
      <c r="B126" s="96"/>
      <c r="C126" s="31" t="s">
        <v>171</v>
      </c>
      <c r="D126" s="5"/>
      <c r="E126" s="22">
        <v>5.05</v>
      </c>
      <c r="F126" s="23">
        <f t="shared" si="97"/>
        <v>0</v>
      </c>
      <c r="G126" s="23"/>
      <c r="H126" s="23">
        <f t="shared" si="72"/>
        <v>0</v>
      </c>
      <c r="I126" s="23">
        <f t="shared" si="73"/>
        <v>0</v>
      </c>
      <c r="J126" s="23">
        <f t="shared" si="74"/>
        <v>0</v>
      </c>
      <c r="K126" s="23" t="str">
        <f t="shared" si="75"/>
        <v>0</v>
      </c>
      <c r="L126" s="23" t="str">
        <f t="shared" si="76"/>
        <v>0</v>
      </c>
      <c r="M126" s="3">
        <v>0.8</v>
      </c>
      <c r="N126" s="23">
        <f t="shared" si="77"/>
        <v>0</v>
      </c>
      <c r="O126" s="23">
        <f t="shared" si="78"/>
        <v>0.8</v>
      </c>
      <c r="P126" s="23" t="str">
        <f t="shared" si="79"/>
        <v/>
      </c>
      <c r="Q126" s="2">
        <v>1</v>
      </c>
      <c r="R126" s="6">
        <f t="shared" si="80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4"/>
        <v/>
      </c>
      <c r="BQ126" s="4" t="str">
        <f t="shared" si="94"/>
        <v/>
      </c>
      <c r="BR126" s="4" t="str">
        <f t="shared" si="94"/>
        <v/>
      </c>
      <c r="BS126" s="4">
        <f t="shared" si="94"/>
        <v>0</v>
      </c>
      <c r="BT126" s="4" t="str">
        <f t="shared" si="94"/>
        <v/>
      </c>
      <c r="BU126" s="4">
        <f t="shared" si="94"/>
        <v>0</v>
      </c>
      <c r="BV126" s="4" t="str">
        <f t="shared" si="94"/>
        <v/>
      </c>
      <c r="BW126" s="4">
        <f t="shared" si="94"/>
        <v>0</v>
      </c>
      <c r="BX126" s="4" t="str">
        <f t="shared" si="94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05"/>
        <v/>
      </c>
      <c r="CU126" s="4" t="str">
        <f t="shared" si="105"/>
        <v/>
      </c>
      <c r="CV126" s="4" t="str">
        <f t="shared" si="105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10"/>
        <v/>
      </c>
      <c r="DB126" s="4" t="str">
        <f t="shared" si="110"/>
        <v/>
      </c>
      <c r="DC126" s="4" t="str">
        <f t="shared" si="110"/>
        <v/>
      </c>
      <c r="DE126" s="29">
        <v>200622</v>
      </c>
      <c r="DF126" s="96"/>
      <c r="DG126" s="31" t="s">
        <v>171</v>
      </c>
      <c r="DH126" s="5">
        <f t="shared" si="81"/>
        <v>0</v>
      </c>
      <c r="DI126" s="24">
        <v>5.05</v>
      </c>
      <c r="DJ126" s="23">
        <f t="shared" si="98"/>
        <v>0</v>
      </c>
      <c r="DK126" s="23">
        <f t="shared" si="82"/>
        <v>0</v>
      </c>
      <c r="DL126" s="23">
        <f t="shared" si="83"/>
        <v>0</v>
      </c>
      <c r="DM126" s="23">
        <f t="shared" si="84"/>
        <v>0</v>
      </c>
      <c r="DN126" s="23">
        <f t="shared" si="85"/>
        <v>0</v>
      </c>
      <c r="DO126" s="23" t="str">
        <f t="shared" si="86"/>
        <v/>
      </c>
      <c r="DP126" s="23" t="str">
        <f t="shared" si="87"/>
        <v/>
      </c>
      <c r="DQ126" s="3">
        <v>0.8</v>
      </c>
      <c r="DR126" s="23">
        <f t="shared" si="88"/>
        <v>0</v>
      </c>
      <c r="DS126" s="23" t="str">
        <f t="shared" si="89"/>
        <v/>
      </c>
      <c r="DT126" s="23" t="str">
        <f t="shared" si="90"/>
        <v/>
      </c>
      <c r="DU126" s="2">
        <v>1</v>
      </c>
      <c r="DV126" s="6">
        <f t="shared" si="91"/>
        <v>0</v>
      </c>
      <c r="DW126" s="5">
        <f t="shared" si="119"/>
        <v>0</v>
      </c>
      <c r="DX126" s="5">
        <f t="shared" si="119"/>
        <v>0</v>
      </c>
      <c r="DY126" s="5">
        <f t="shared" si="119"/>
        <v>0</v>
      </c>
      <c r="DZ126" s="5">
        <f t="shared" si="119"/>
        <v>0</v>
      </c>
      <c r="EA126" s="5">
        <f t="shared" si="119"/>
        <v>0</v>
      </c>
      <c r="EB126" s="5">
        <f t="shared" si="119"/>
        <v>0</v>
      </c>
      <c r="EC126" s="5">
        <f t="shared" si="119"/>
        <v>0</v>
      </c>
      <c r="ED126" s="5">
        <f t="shared" si="119"/>
        <v>0</v>
      </c>
      <c r="EE126" s="5">
        <f t="shared" si="119"/>
        <v>0</v>
      </c>
      <c r="EF126" s="61">
        <f t="shared" si="119"/>
        <v>0</v>
      </c>
      <c r="EG126" s="61">
        <f t="shared" si="119"/>
        <v>0</v>
      </c>
      <c r="EH126" s="61">
        <f t="shared" si="119"/>
        <v>0</v>
      </c>
      <c r="EI126" s="61">
        <f t="shared" si="119"/>
        <v>0</v>
      </c>
      <c r="EJ126" s="61">
        <f t="shared" si="119"/>
        <v>0</v>
      </c>
      <c r="EK126" s="61">
        <f t="shared" si="119"/>
        <v>0</v>
      </c>
      <c r="EL126" s="61">
        <f t="shared" si="119"/>
        <v>0</v>
      </c>
      <c r="EM126" s="61">
        <f t="shared" si="116"/>
        <v>0</v>
      </c>
      <c r="EN126" s="61">
        <f t="shared" si="116"/>
        <v>0</v>
      </c>
      <c r="EO126" s="61">
        <f t="shared" si="116"/>
        <v>0</v>
      </c>
      <c r="EP126" s="61">
        <f t="shared" si="116"/>
        <v>0</v>
      </c>
      <c r="EQ126" s="61">
        <f t="shared" si="116"/>
        <v>0</v>
      </c>
      <c r="ER126" s="61">
        <f t="shared" si="116"/>
        <v>0</v>
      </c>
      <c r="ES126" s="61">
        <f t="shared" si="116"/>
        <v>0</v>
      </c>
      <c r="ET126" s="61">
        <f t="shared" si="116"/>
        <v>0</v>
      </c>
      <c r="EU126" s="61">
        <f t="shared" si="116"/>
        <v>0</v>
      </c>
      <c r="EV126" s="61">
        <f t="shared" si="116"/>
        <v>0</v>
      </c>
      <c r="EW126" s="61">
        <f t="shared" si="116"/>
        <v>0</v>
      </c>
      <c r="EX126" s="61">
        <f t="shared" si="116"/>
        <v>0</v>
      </c>
      <c r="EY126" s="61">
        <f t="shared" si="116"/>
        <v>0</v>
      </c>
      <c r="EZ126" s="61">
        <f t="shared" si="116"/>
        <v>0</v>
      </c>
      <c r="FA126" s="61">
        <f t="shared" si="108"/>
        <v>0</v>
      </c>
      <c r="FB126" s="61">
        <f t="shared" si="108"/>
        <v>0</v>
      </c>
      <c r="FC126" s="61">
        <f t="shared" si="108"/>
        <v>0</v>
      </c>
      <c r="FD126" s="61">
        <f t="shared" si="108"/>
        <v>0</v>
      </c>
      <c r="FE126" s="61">
        <f t="shared" si="108"/>
        <v>0</v>
      </c>
      <c r="FF126" s="61">
        <f t="shared" si="108"/>
        <v>0</v>
      </c>
      <c r="FG126" s="61">
        <f t="shared" si="108"/>
        <v>0</v>
      </c>
      <c r="FH126" s="61">
        <f t="shared" si="108"/>
        <v>0</v>
      </c>
      <c r="FI126" s="61">
        <f t="shared" si="108"/>
        <v>0</v>
      </c>
      <c r="FJ126" s="61">
        <f t="shared" si="108"/>
        <v>0</v>
      </c>
      <c r="FK126" s="61">
        <f t="shared" si="108"/>
        <v>0</v>
      </c>
      <c r="FL126" s="61">
        <f t="shared" si="112"/>
        <v>0</v>
      </c>
      <c r="FM126" s="61">
        <f t="shared" si="112"/>
        <v>0</v>
      </c>
      <c r="FN126" s="61">
        <f t="shared" si="112"/>
        <v>0</v>
      </c>
      <c r="FO126" s="61">
        <f t="shared" si="112"/>
        <v>0</v>
      </c>
      <c r="FP126" s="61">
        <f t="shared" si="112"/>
        <v>0</v>
      </c>
      <c r="FQ126" s="61">
        <f t="shared" si="112"/>
        <v>0</v>
      </c>
      <c r="FR126" s="61">
        <f t="shared" si="112"/>
        <v>0</v>
      </c>
      <c r="FS126" s="61">
        <f t="shared" si="112"/>
        <v>0</v>
      </c>
      <c r="FT126" s="4" t="str">
        <f t="shared" si="95"/>
        <v/>
      </c>
      <c r="FU126" s="4" t="str">
        <f t="shared" si="95"/>
        <v/>
      </c>
      <c r="FV126" s="4" t="str">
        <f t="shared" si="95"/>
        <v/>
      </c>
      <c r="FW126" s="4">
        <f t="shared" si="95"/>
        <v>0</v>
      </c>
      <c r="FX126" s="4" t="str">
        <f t="shared" si="95"/>
        <v/>
      </c>
      <c r="FY126" s="4" t="str">
        <f t="shared" si="95"/>
        <v/>
      </c>
      <c r="FZ126" s="4" t="str">
        <f t="shared" si="95"/>
        <v/>
      </c>
      <c r="GA126" s="4">
        <f t="shared" si="95"/>
        <v>0</v>
      </c>
      <c r="GB126" s="4" t="str">
        <f t="shared" si="95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4"/>
        <v/>
      </c>
      <c r="GS126" s="4" t="str">
        <f t="shared" si="114"/>
        <v/>
      </c>
      <c r="GT126" s="4" t="str">
        <f t="shared" si="114"/>
        <v/>
      </c>
      <c r="GU126" s="4" t="str">
        <f t="shared" si="114"/>
        <v/>
      </c>
      <c r="GV126" s="4" t="str">
        <f t="shared" si="114"/>
        <v/>
      </c>
      <c r="GW126" s="4" t="str">
        <f t="shared" si="114"/>
        <v/>
      </c>
      <c r="GX126" s="4" t="str">
        <f t="shared" si="106"/>
        <v/>
      </c>
      <c r="GY126" s="4" t="str">
        <f t="shared" si="106"/>
        <v/>
      </c>
      <c r="GZ126" s="4" t="str">
        <f t="shared" si="106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11"/>
        <v/>
      </c>
      <c r="HF126" s="4" t="str">
        <f t="shared" si="111"/>
        <v/>
      </c>
      <c r="HG126" s="4" t="str">
        <f t="shared" si="111"/>
        <v/>
      </c>
    </row>
    <row r="127" spans="1:215" s="9" customFormat="1" ht="15" hidden="1" customHeight="1">
      <c r="A127" s="29">
        <v>200623</v>
      </c>
      <c r="B127" s="96"/>
      <c r="C127" s="31" t="s">
        <v>158</v>
      </c>
      <c r="D127" s="5"/>
      <c r="E127" s="22">
        <v>5.05</v>
      </c>
      <c r="F127" s="23">
        <f t="shared" si="97"/>
        <v>0</v>
      </c>
      <c r="G127" s="23"/>
      <c r="H127" s="23">
        <f t="shared" si="72"/>
        <v>0</v>
      </c>
      <c r="I127" s="23">
        <f t="shared" si="73"/>
        <v>0</v>
      </c>
      <c r="J127" s="23">
        <f t="shared" si="74"/>
        <v>0</v>
      </c>
      <c r="K127" s="23" t="str">
        <f t="shared" si="75"/>
        <v>0</v>
      </c>
      <c r="L127" s="23" t="str">
        <f t="shared" si="76"/>
        <v>0</v>
      </c>
      <c r="M127" s="3">
        <v>0.8</v>
      </c>
      <c r="N127" s="23">
        <f t="shared" si="77"/>
        <v>0</v>
      </c>
      <c r="O127" s="23">
        <f t="shared" si="78"/>
        <v>0.8</v>
      </c>
      <c r="P127" s="23" t="str">
        <f t="shared" si="79"/>
        <v/>
      </c>
      <c r="Q127" s="2">
        <v>1</v>
      </c>
      <c r="R127" s="6">
        <f t="shared" si="80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4"/>
        <v/>
      </c>
      <c r="BQ127" s="4" t="str">
        <f t="shared" si="94"/>
        <v/>
      </c>
      <c r="BR127" s="4" t="str">
        <f t="shared" si="94"/>
        <v/>
      </c>
      <c r="BS127" s="4">
        <f t="shared" ref="BS127:CA190" si="120">IF(ISERROR(AE127/M127*100),"",(AE127/M127*100))</f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3"/>
        <v/>
      </c>
      <c r="CL127" s="4" t="str">
        <f t="shared" si="113"/>
        <v/>
      </c>
      <c r="CM127" s="4" t="str">
        <f t="shared" ref="CK127:CY190" si="121">IF(ISERROR(AY127/AG127*100),"",(AY127/AG127*100))</f>
        <v/>
      </c>
      <c r="CN127" s="4" t="str">
        <f t="shared" si="121"/>
        <v/>
      </c>
      <c r="CO127" s="4" t="str">
        <f t="shared" si="121"/>
        <v/>
      </c>
      <c r="CP127" s="4" t="str">
        <f t="shared" si="121"/>
        <v/>
      </c>
      <c r="CQ127" s="4" t="str">
        <f t="shared" si="121"/>
        <v/>
      </c>
      <c r="CR127" s="4" t="str">
        <f t="shared" si="121"/>
        <v/>
      </c>
      <c r="CS127" s="4" t="str">
        <f t="shared" si="121"/>
        <v/>
      </c>
      <c r="CT127" s="4" t="str">
        <f t="shared" si="105"/>
        <v/>
      </c>
      <c r="CU127" s="4" t="str">
        <f t="shared" si="105"/>
        <v/>
      </c>
      <c r="CV127" s="4" t="str">
        <f t="shared" si="105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10"/>
        <v/>
      </c>
      <c r="DB127" s="4" t="str">
        <f t="shared" si="110"/>
        <v/>
      </c>
      <c r="DC127" s="4" t="str">
        <f t="shared" si="110"/>
        <v/>
      </c>
      <c r="DE127" s="29">
        <v>200623</v>
      </c>
      <c r="DF127" s="96"/>
      <c r="DG127" s="31" t="s">
        <v>158</v>
      </c>
      <c r="DH127" s="5">
        <f t="shared" si="81"/>
        <v>0</v>
      </c>
      <c r="DI127" s="24">
        <v>5.05</v>
      </c>
      <c r="DJ127" s="23">
        <f t="shared" si="98"/>
        <v>0</v>
      </c>
      <c r="DK127" s="23">
        <f t="shared" si="82"/>
        <v>0</v>
      </c>
      <c r="DL127" s="23">
        <f t="shared" si="83"/>
        <v>0</v>
      </c>
      <c r="DM127" s="23">
        <f t="shared" si="84"/>
        <v>0</v>
      </c>
      <c r="DN127" s="23">
        <f t="shared" si="85"/>
        <v>0</v>
      </c>
      <c r="DO127" s="23" t="str">
        <f t="shared" si="86"/>
        <v/>
      </c>
      <c r="DP127" s="23" t="str">
        <f t="shared" si="87"/>
        <v/>
      </c>
      <c r="DQ127" s="3">
        <v>0.8</v>
      </c>
      <c r="DR127" s="23">
        <f t="shared" si="88"/>
        <v>0</v>
      </c>
      <c r="DS127" s="23" t="str">
        <f t="shared" si="89"/>
        <v/>
      </c>
      <c r="DT127" s="23" t="str">
        <f t="shared" si="90"/>
        <v/>
      </c>
      <c r="DU127" s="2">
        <v>1</v>
      </c>
      <c r="DV127" s="6">
        <f t="shared" si="91"/>
        <v>0</v>
      </c>
      <c r="DW127" s="5">
        <f t="shared" si="119"/>
        <v>0</v>
      </c>
      <c r="DX127" s="5">
        <f t="shared" si="119"/>
        <v>0</v>
      </c>
      <c r="DY127" s="5">
        <f t="shared" si="119"/>
        <v>0</v>
      </c>
      <c r="DZ127" s="5">
        <f t="shared" si="119"/>
        <v>0</v>
      </c>
      <c r="EA127" s="5">
        <f t="shared" si="119"/>
        <v>0</v>
      </c>
      <c r="EB127" s="5">
        <f t="shared" si="119"/>
        <v>0</v>
      </c>
      <c r="EC127" s="5">
        <f t="shared" si="119"/>
        <v>0</v>
      </c>
      <c r="ED127" s="5">
        <f t="shared" si="119"/>
        <v>0</v>
      </c>
      <c r="EE127" s="5">
        <f t="shared" si="119"/>
        <v>0</v>
      </c>
      <c r="EF127" s="61">
        <f t="shared" si="119"/>
        <v>0</v>
      </c>
      <c r="EG127" s="61">
        <f t="shared" si="119"/>
        <v>0</v>
      </c>
      <c r="EH127" s="61">
        <f t="shared" si="119"/>
        <v>0</v>
      </c>
      <c r="EI127" s="61">
        <f t="shared" si="119"/>
        <v>0</v>
      </c>
      <c r="EJ127" s="61">
        <f t="shared" si="119"/>
        <v>0</v>
      </c>
      <c r="EK127" s="61">
        <f t="shared" si="119"/>
        <v>0</v>
      </c>
      <c r="EL127" s="61">
        <f t="shared" si="119"/>
        <v>0</v>
      </c>
      <c r="EM127" s="61">
        <f t="shared" si="116"/>
        <v>0</v>
      </c>
      <c r="EN127" s="61">
        <f t="shared" si="116"/>
        <v>0</v>
      </c>
      <c r="EO127" s="61">
        <f t="shared" si="116"/>
        <v>0</v>
      </c>
      <c r="EP127" s="61">
        <f t="shared" si="116"/>
        <v>0</v>
      </c>
      <c r="EQ127" s="61">
        <f t="shared" si="116"/>
        <v>0</v>
      </c>
      <c r="ER127" s="61">
        <f t="shared" si="116"/>
        <v>0</v>
      </c>
      <c r="ES127" s="61">
        <f t="shared" si="116"/>
        <v>0</v>
      </c>
      <c r="ET127" s="61">
        <f t="shared" si="116"/>
        <v>0</v>
      </c>
      <c r="EU127" s="61">
        <f t="shared" si="116"/>
        <v>0</v>
      </c>
      <c r="EV127" s="61">
        <f t="shared" si="116"/>
        <v>0</v>
      </c>
      <c r="EW127" s="61">
        <f t="shared" si="116"/>
        <v>0</v>
      </c>
      <c r="EX127" s="61">
        <f t="shared" si="116"/>
        <v>0</v>
      </c>
      <c r="EY127" s="61">
        <f t="shared" si="116"/>
        <v>0</v>
      </c>
      <c r="EZ127" s="61">
        <f t="shared" si="116"/>
        <v>0</v>
      </c>
      <c r="FA127" s="61">
        <f t="shared" si="108"/>
        <v>0</v>
      </c>
      <c r="FB127" s="61">
        <f t="shared" si="108"/>
        <v>0</v>
      </c>
      <c r="FC127" s="61">
        <f t="shared" si="108"/>
        <v>0</v>
      </c>
      <c r="FD127" s="61">
        <f t="shared" si="108"/>
        <v>0</v>
      </c>
      <c r="FE127" s="61">
        <f t="shared" si="108"/>
        <v>0</v>
      </c>
      <c r="FF127" s="61">
        <f t="shared" si="108"/>
        <v>0</v>
      </c>
      <c r="FG127" s="61">
        <f t="shared" si="108"/>
        <v>0</v>
      </c>
      <c r="FH127" s="61">
        <f t="shared" si="108"/>
        <v>0</v>
      </c>
      <c r="FI127" s="61">
        <f t="shared" si="108"/>
        <v>0</v>
      </c>
      <c r="FJ127" s="61">
        <f t="shared" si="108"/>
        <v>0</v>
      </c>
      <c r="FK127" s="61">
        <f t="shared" si="108"/>
        <v>0</v>
      </c>
      <c r="FL127" s="61">
        <f t="shared" si="112"/>
        <v>0</v>
      </c>
      <c r="FM127" s="61">
        <f t="shared" si="112"/>
        <v>0</v>
      </c>
      <c r="FN127" s="61">
        <f t="shared" si="112"/>
        <v>0</v>
      </c>
      <c r="FO127" s="61">
        <f t="shared" si="112"/>
        <v>0</v>
      </c>
      <c r="FP127" s="61">
        <f t="shared" si="112"/>
        <v>0</v>
      </c>
      <c r="FQ127" s="61">
        <f t="shared" si="112"/>
        <v>0</v>
      </c>
      <c r="FR127" s="61">
        <f t="shared" si="112"/>
        <v>0</v>
      </c>
      <c r="FS127" s="61">
        <f t="shared" si="112"/>
        <v>0</v>
      </c>
      <c r="FT127" s="4" t="str">
        <f t="shared" si="95"/>
        <v/>
      </c>
      <c r="FU127" s="4" t="str">
        <f t="shared" si="95"/>
        <v/>
      </c>
      <c r="FV127" s="4" t="str">
        <f t="shared" si="95"/>
        <v/>
      </c>
      <c r="FW127" s="4">
        <f t="shared" ref="FW127:GE190" si="122">IF(ISERROR(EI127/DQ127*100),"",(EI127/DQ127*100))</f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4"/>
        <v/>
      </c>
      <c r="GP127" s="4" t="str">
        <f t="shared" si="114"/>
        <v/>
      </c>
      <c r="GQ127" s="4" t="str">
        <f t="shared" ref="GO127:HC190" si="123">IF(ISERROR(FC127/EK127*100),"",(FC127/EK127*100))</f>
        <v/>
      </c>
      <c r="GR127" s="4" t="str">
        <f t="shared" si="123"/>
        <v/>
      </c>
      <c r="GS127" s="4" t="str">
        <f t="shared" si="123"/>
        <v/>
      </c>
      <c r="GT127" s="4" t="str">
        <f t="shared" si="123"/>
        <v/>
      </c>
      <c r="GU127" s="4" t="str">
        <f t="shared" si="123"/>
        <v/>
      </c>
      <c r="GV127" s="4" t="str">
        <f t="shared" si="123"/>
        <v/>
      </c>
      <c r="GW127" s="4" t="str">
        <f t="shared" si="123"/>
        <v/>
      </c>
      <c r="GX127" s="4" t="str">
        <f t="shared" si="106"/>
        <v/>
      </c>
      <c r="GY127" s="4" t="str">
        <f t="shared" si="106"/>
        <v/>
      </c>
      <c r="GZ127" s="4" t="str">
        <f t="shared" si="106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11"/>
        <v/>
      </c>
      <c r="HF127" s="4" t="str">
        <f t="shared" si="111"/>
        <v/>
      </c>
      <c r="HG127" s="4" t="str">
        <f t="shared" si="111"/>
        <v/>
      </c>
    </row>
    <row r="128" spans="1:215" s="9" customFormat="1" ht="15" hidden="1" customHeight="1">
      <c r="A128" s="29">
        <v>200624</v>
      </c>
      <c r="B128" s="96"/>
      <c r="C128" s="31" t="s">
        <v>157</v>
      </c>
      <c r="D128" s="5"/>
      <c r="E128" s="22">
        <v>5.05</v>
      </c>
      <c r="F128" s="23">
        <f t="shared" si="97"/>
        <v>0</v>
      </c>
      <c r="G128" s="23"/>
      <c r="H128" s="23">
        <f t="shared" si="72"/>
        <v>0</v>
      </c>
      <c r="I128" s="23">
        <f t="shared" si="73"/>
        <v>0</v>
      </c>
      <c r="J128" s="23">
        <f t="shared" si="74"/>
        <v>0</v>
      </c>
      <c r="K128" s="23" t="str">
        <f t="shared" si="75"/>
        <v>0</v>
      </c>
      <c r="L128" s="23" t="str">
        <f t="shared" si="76"/>
        <v>0</v>
      </c>
      <c r="M128" s="3">
        <v>0.8</v>
      </c>
      <c r="N128" s="23">
        <f t="shared" si="77"/>
        <v>0</v>
      </c>
      <c r="O128" s="23">
        <f t="shared" si="78"/>
        <v>0.8</v>
      </c>
      <c r="P128" s="23" t="str">
        <f t="shared" si="79"/>
        <v/>
      </c>
      <c r="Q128" s="2">
        <v>1</v>
      </c>
      <c r="R128" s="6">
        <f t="shared" si="80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D191" si="124">IF(ISERROR(AB128/J128*100),"",(AB128/J128*100))</f>
        <v/>
      </c>
      <c r="BQ128" s="4" t="str">
        <f t="shared" si="124"/>
        <v/>
      </c>
      <c r="BR128" s="4" t="str">
        <f t="shared" si="124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1"/>
        <v/>
      </c>
      <c r="CN128" s="4" t="str">
        <f t="shared" si="121"/>
        <v/>
      </c>
      <c r="CO128" s="4" t="str">
        <f t="shared" si="121"/>
        <v/>
      </c>
      <c r="CP128" s="4" t="str">
        <f t="shared" si="121"/>
        <v/>
      </c>
      <c r="CQ128" s="4" t="str">
        <f t="shared" si="121"/>
        <v/>
      </c>
      <c r="CR128" s="4" t="str">
        <f t="shared" si="121"/>
        <v/>
      </c>
      <c r="CS128" s="4" t="str">
        <f t="shared" si="121"/>
        <v/>
      </c>
      <c r="CT128" s="4" t="str">
        <f t="shared" si="105"/>
        <v/>
      </c>
      <c r="CU128" s="4" t="str">
        <f t="shared" si="105"/>
        <v/>
      </c>
      <c r="CV128" s="4" t="str">
        <f t="shared" si="105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10"/>
        <v/>
      </c>
      <c r="DB128" s="4" t="str">
        <f t="shared" si="110"/>
        <v/>
      </c>
      <c r="DC128" s="4" t="str">
        <f t="shared" si="110"/>
        <v/>
      </c>
      <c r="DE128" s="29">
        <v>200624</v>
      </c>
      <c r="DF128" s="96"/>
      <c r="DG128" s="31" t="s">
        <v>157</v>
      </c>
      <c r="DH128" s="5">
        <f t="shared" si="81"/>
        <v>0</v>
      </c>
      <c r="DI128" s="24">
        <v>5.05</v>
      </c>
      <c r="DJ128" s="23">
        <f t="shared" si="98"/>
        <v>0</v>
      </c>
      <c r="DK128" s="23">
        <f t="shared" si="82"/>
        <v>0</v>
      </c>
      <c r="DL128" s="23">
        <f t="shared" si="83"/>
        <v>0</v>
      </c>
      <c r="DM128" s="23">
        <f t="shared" si="84"/>
        <v>0</v>
      </c>
      <c r="DN128" s="23">
        <f t="shared" si="85"/>
        <v>0</v>
      </c>
      <c r="DO128" s="23" t="str">
        <f t="shared" si="86"/>
        <v/>
      </c>
      <c r="DP128" s="23" t="str">
        <f t="shared" si="87"/>
        <v/>
      </c>
      <c r="DQ128" s="3">
        <v>0.8</v>
      </c>
      <c r="DR128" s="23">
        <f t="shared" si="88"/>
        <v>0</v>
      </c>
      <c r="DS128" s="23" t="str">
        <f t="shared" si="89"/>
        <v/>
      </c>
      <c r="DT128" s="23" t="str">
        <f t="shared" si="90"/>
        <v/>
      </c>
      <c r="DU128" s="2">
        <v>1</v>
      </c>
      <c r="DV128" s="6">
        <f t="shared" si="91"/>
        <v>0</v>
      </c>
      <c r="DW128" s="5">
        <f t="shared" si="119"/>
        <v>0</v>
      </c>
      <c r="DX128" s="5">
        <f t="shared" si="119"/>
        <v>0</v>
      </c>
      <c r="DY128" s="5">
        <f t="shared" si="119"/>
        <v>0</v>
      </c>
      <c r="DZ128" s="5">
        <f t="shared" si="119"/>
        <v>0</v>
      </c>
      <c r="EA128" s="5">
        <f t="shared" si="119"/>
        <v>0</v>
      </c>
      <c r="EB128" s="5">
        <f t="shared" si="119"/>
        <v>0</v>
      </c>
      <c r="EC128" s="5">
        <f t="shared" si="119"/>
        <v>0</v>
      </c>
      <c r="ED128" s="5">
        <f t="shared" si="119"/>
        <v>0</v>
      </c>
      <c r="EE128" s="5">
        <f t="shared" si="119"/>
        <v>0</v>
      </c>
      <c r="EF128" s="61">
        <f t="shared" si="119"/>
        <v>0</v>
      </c>
      <c r="EG128" s="61">
        <f t="shared" si="119"/>
        <v>0</v>
      </c>
      <c r="EH128" s="61">
        <f t="shared" si="119"/>
        <v>0</v>
      </c>
      <c r="EI128" s="61">
        <f t="shared" si="119"/>
        <v>0</v>
      </c>
      <c r="EJ128" s="61">
        <f t="shared" si="119"/>
        <v>0</v>
      </c>
      <c r="EK128" s="61">
        <f t="shared" si="119"/>
        <v>0</v>
      </c>
      <c r="EL128" s="61">
        <f t="shared" si="119"/>
        <v>0</v>
      </c>
      <c r="EM128" s="61">
        <f t="shared" si="116"/>
        <v>0</v>
      </c>
      <c r="EN128" s="61">
        <f t="shared" si="116"/>
        <v>0</v>
      </c>
      <c r="EO128" s="61">
        <f t="shared" si="116"/>
        <v>0</v>
      </c>
      <c r="EP128" s="61">
        <f t="shared" si="116"/>
        <v>0</v>
      </c>
      <c r="EQ128" s="61">
        <f t="shared" si="116"/>
        <v>0</v>
      </c>
      <c r="ER128" s="61">
        <f t="shared" si="116"/>
        <v>0</v>
      </c>
      <c r="ES128" s="61">
        <f t="shared" si="116"/>
        <v>0</v>
      </c>
      <c r="ET128" s="61">
        <f t="shared" si="116"/>
        <v>0</v>
      </c>
      <c r="EU128" s="61">
        <f t="shared" si="116"/>
        <v>0</v>
      </c>
      <c r="EV128" s="61">
        <f t="shared" si="116"/>
        <v>0</v>
      </c>
      <c r="EW128" s="61">
        <f t="shared" si="116"/>
        <v>0</v>
      </c>
      <c r="EX128" s="61">
        <f t="shared" si="116"/>
        <v>0</v>
      </c>
      <c r="EY128" s="61">
        <f t="shared" si="116"/>
        <v>0</v>
      </c>
      <c r="EZ128" s="61">
        <f t="shared" si="116"/>
        <v>0</v>
      </c>
      <c r="FA128" s="61">
        <f t="shared" si="108"/>
        <v>0</v>
      </c>
      <c r="FB128" s="61">
        <f t="shared" si="108"/>
        <v>0</v>
      </c>
      <c r="FC128" s="61">
        <f t="shared" si="108"/>
        <v>0</v>
      </c>
      <c r="FD128" s="61">
        <f t="shared" si="108"/>
        <v>0</v>
      </c>
      <c r="FE128" s="61">
        <f t="shared" si="108"/>
        <v>0</v>
      </c>
      <c r="FF128" s="61">
        <f t="shared" si="108"/>
        <v>0</v>
      </c>
      <c r="FG128" s="61">
        <f t="shared" si="108"/>
        <v>0</v>
      </c>
      <c r="FH128" s="61">
        <f t="shared" si="108"/>
        <v>0</v>
      </c>
      <c r="FI128" s="61">
        <f t="shared" si="108"/>
        <v>0</v>
      </c>
      <c r="FJ128" s="61">
        <f t="shared" si="108"/>
        <v>0</v>
      </c>
      <c r="FK128" s="61">
        <f t="shared" si="108"/>
        <v>0</v>
      </c>
      <c r="FL128" s="61">
        <f t="shared" si="112"/>
        <v>0</v>
      </c>
      <c r="FM128" s="61">
        <f t="shared" si="112"/>
        <v>0</v>
      </c>
      <c r="FN128" s="61">
        <f t="shared" si="112"/>
        <v>0</v>
      </c>
      <c r="FO128" s="61">
        <f t="shared" si="112"/>
        <v>0</v>
      </c>
      <c r="FP128" s="61">
        <f t="shared" si="112"/>
        <v>0</v>
      </c>
      <c r="FQ128" s="61">
        <f t="shared" si="112"/>
        <v>0</v>
      </c>
      <c r="FR128" s="61">
        <f t="shared" si="112"/>
        <v>0</v>
      </c>
      <c r="FS128" s="61">
        <f t="shared" si="112"/>
        <v>0</v>
      </c>
      <c r="FT128" s="4" t="str">
        <f t="shared" ref="FT128:GH191" si="125">IF(ISERROR(EF128/DN128*100),"",(EF128/DN128*100))</f>
        <v/>
      </c>
      <c r="FU128" s="4" t="str">
        <f t="shared" si="125"/>
        <v/>
      </c>
      <c r="FV128" s="4" t="str">
        <f t="shared" si="125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3"/>
        <v/>
      </c>
      <c r="GR128" s="4" t="str">
        <f t="shared" si="123"/>
        <v/>
      </c>
      <c r="GS128" s="4" t="str">
        <f t="shared" si="123"/>
        <v/>
      </c>
      <c r="GT128" s="4" t="str">
        <f t="shared" si="123"/>
        <v/>
      </c>
      <c r="GU128" s="4" t="str">
        <f t="shared" si="123"/>
        <v/>
      </c>
      <c r="GV128" s="4" t="str">
        <f t="shared" si="123"/>
        <v/>
      </c>
      <c r="GW128" s="4" t="str">
        <f t="shared" si="123"/>
        <v/>
      </c>
      <c r="GX128" s="4" t="str">
        <f t="shared" si="106"/>
        <v/>
      </c>
      <c r="GY128" s="4" t="str">
        <f t="shared" si="106"/>
        <v/>
      </c>
      <c r="GZ128" s="4" t="str">
        <f t="shared" si="106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11"/>
        <v/>
      </c>
      <c r="HF128" s="4" t="str">
        <f t="shared" si="111"/>
        <v/>
      </c>
      <c r="HG128" s="4" t="str">
        <f t="shared" si="111"/>
        <v/>
      </c>
    </row>
    <row r="129" spans="1:215" s="9" customFormat="1" ht="15" hidden="1" customHeight="1">
      <c r="A129" s="29">
        <v>200625</v>
      </c>
      <c r="B129" s="97"/>
      <c r="C129" s="31" t="s">
        <v>170</v>
      </c>
      <c r="D129" s="5"/>
      <c r="E129" s="22">
        <v>5.05</v>
      </c>
      <c r="F129" s="23">
        <f t="shared" si="97"/>
        <v>0</v>
      </c>
      <c r="G129" s="23"/>
      <c r="H129" s="23">
        <f t="shared" si="72"/>
        <v>0</v>
      </c>
      <c r="I129" s="23">
        <f t="shared" si="73"/>
        <v>0</v>
      </c>
      <c r="J129" s="23">
        <f t="shared" si="74"/>
        <v>0</v>
      </c>
      <c r="K129" s="23" t="str">
        <f t="shared" si="75"/>
        <v>0</v>
      </c>
      <c r="L129" s="23" t="str">
        <f t="shared" si="76"/>
        <v>0</v>
      </c>
      <c r="M129" s="3">
        <v>0.8</v>
      </c>
      <c r="N129" s="23">
        <f t="shared" si="77"/>
        <v>0</v>
      </c>
      <c r="O129" s="23">
        <f t="shared" si="78"/>
        <v>0.8</v>
      </c>
      <c r="P129" s="23" t="str">
        <f t="shared" si="79"/>
        <v/>
      </c>
      <c r="Q129" s="2">
        <v>1</v>
      </c>
      <c r="R129" s="6">
        <f t="shared" si="80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4"/>
        <v/>
      </c>
      <c r="BQ129" s="4" t="str">
        <f t="shared" si="124"/>
        <v/>
      </c>
      <c r="BR129" s="4" t="str">
        <f t="shared" si="124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1"/>
        <v/>
      </c>
      <c r="CN129" s="4" t="str">
        <f t="shared" si="121"/>
        <v/>
      </c>
      <c r="CO129" s="4" t="str">
        <f t="shared" si="121"/>
        <v/>
      </c>
      <c r="CP129" s="4" t="str">
        <f t="shared" si="121"/>
        <v/>
      </c>
      <c r="CQ129" s="4" t="str">
        <f t="shared" si="121"/>
        <v/>
      </c>
      <c r="CR129" s="4" t="str">
        <f t="shared" si="121"/>
        <v/>
      </c>
      <c r="CS129" s="4" t="str">
        <f t="shared" si="121"/>
        <v/>
      </c>
      <c r="CT129" s="4" t="str">
        <f t="shared" si="105"/>
        <v/>
      </c>
      <c r="CU129" s="4" t="str">
        <f t="shared" si="105"/>
        <v/>
      </c>
      <c r="CV129" s="4" t="str">
        <f t="shared" si="105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10"/>
        <v/>
      </c>
      <c r="DB129" s="4" t="str">
        <f t="shared" si="110"/>
        <v/>
      </c>
      <c r="DC129" s="4" t="str">
        <f t="shared" si="110"/>
        <v/>
      </c>
      <c r="DE129" s="29">
        <v>200625</v>
      </c>
      <c r="DF129" s="97"/>
      <c r="DG129" s="31" t="s">
        <v>170</v>
      </c>
      <c r="DH129" s="5">
        <f t="shared" si="81"/>
        <v>0</v>
      </c>
      <c r="DI129" s="24">
        <v>5.05</v>
      </c>
      <c r="DJ129" s="23">
        <f t="shared" si="98"/>
        <v>0</v>
      </c>
      <c r="DK129" s="23">
        <f t="shared" si="82"/>
        <v>0</v>
      </c>
      <c r="DL129" s="23">
        <f t="shared" si="83"/>
        <v>0</v>
      </c>
      <c r="DM129" s="23">
        <f t="shared" si="84"/>
        <v>0</v>
      </c>
      <c r="DN129" s="23">
        <f t="shared" si="85"/>
        <v>0</v>
      </c>
      <c r="DO129" s="23" t="str">
        <f t="shared" si="86"/>
        <v/>
      </c>
      <c r="DP129" s="23" t="str">
        <f t="shared" si="87"/>
        <v/>
      </c>
      <c r="DQ129" s="3">
        <v>0.8</v>
      </c>
      <c r="DR129" s="23">
        <f t="shared" si="88"/>
        <v>0</v>
      </c>
      <c r="DS129" s="23" t="str">
        <f t="shared" si="89"/>
        <v/>
      </c>
      <c r="DT129" s="23" t="str">
        <f t="shared" si="90"/>
        <v/>
      </c>
      <c r="DU129" s="2">
        <v>1</v>
      </c>
      <c r="DV129" s="6">
        <f t="shared" si="91"/>
        <v>0</v>
      </c>
      <c r="DW129" s="5">
        <f t="shared" si="119"/>
        <v>0</v>
      </c>
      <c r="DX129" s="5">
        <f t="shared" si="119"/>
        <v>0</v>
      </c>
      <c r="DY129" s="5">
        <f t="shared" si="119"/>
        <v>0</v>
      </c>
      <c r="DZ129" s="5">
        <f t="shared" si="119"/>
        <v>0</v>
      </c>
      <c r="EA129" s="5">
        <f t="shared" si="119"/>
        <v>0</v>
      </c>
      <c r="EB129" s="5">
        <f t="shared" si="119"/>
        <v>0</v>
      </c>
      <c r="EC129" s="5">
        <f t="shared" si="119"/>
        <v>0</v>
      </c>
      <c r="ED129" s="5">
        <f t="shared" si="119"/>
        <v>0</v>
      </c>
      <c r="EE129" s="5">
        <f t="shared" si="119"/>
        <v>0</v>
      </c>
      <c r="EF129" s="61">
        <f t="shared" si="119"/>
        <v>0</v>
      </c>
      <c r="EG129" s="61">
        <f t="shared" si="119"/>
        <v>0</v>
      </c>
      <c r="EH129" s="61">
        <f t="shared" si="119"/>
        <v>0</v>
      </c>
      <c r="EI129" s="61">
        <f t="shared" si="119"/>
        <v>0</v>
      </c>
      <c r="EJ129" s="61">
        <f t="shared" si="119"/>
        <v>0</v>
      </c>
      <c r="EK129" s="61">
        <f t="shared" si="119"/>
        <v>0</v>
      </c>
      <c r="EL129" s="61">
        <f t="shared" si="119"/>
        <v>0</v>
      </c>
      <c r="EM129" s="61">
        <f t="shared" si="116"/>
        <v>0</v>
      </c>
      <c r="EN129" s="61">
        <f t="shared" si="116"/>
        <v>0</v>
      </c>
      <c r="EO129" s="61">
        <f t="shared" si="116"/>
        <v>0</v>
      </c>
      <c r="EP129" s="61">
        <f t="shared" si="116"/>
        <v>0</v>
      </c>
      <c r="EQ129" s="61">
        <f t="shared" si="116"/>
        <v>0</v>
      </c>
      <c r="ER129" s="61">
        <f t="shared" si="116"/>
        <v>0</v>
      </c>
      <c r="ES129" s="61">
        <f t="shared" si="116"/>
        <v>0</v>
      </c>
      <c r="ET129" s="61">
        <f t="shared" si="116"/>
        <v>0</v>
      </c>
      <c r="EU129" s="61">
        <f t="shared" si="116"/>
        <v>0</v>
      </c>
      <c r="EV129" s="61">
        <f t="shared" si="116"/>
        <v>0</v>
      </c>
      <c r="EW129" s="61">
        <f t="shared" si="116"/>
        <v>0</v>
      </c>
      <c r="EX129" s="61">
        <f t="shared" si="116"/>
        <v>0</v>
      </c>
      <c r="EY129" s="61">
        <f t="shared" si="116"/>
        <v>0</v>
      </c>
      <c r="EZ129" s="61">
        <f t="shared" si="116"/>
        <v>0</v>
      </c>
      <c r="FA129" s="61">
        <f t="shared" si="108"/>
        <v>0</v>
      </c>
      <c r="FB129" s="61">
        <f t="shared" si="108"/>
        <v>0</v>
      </c>
      <c r="FC129" s="61">
        <f t="shared" si="108"/>
        <v>0</v>
      </c>
      <c r="FD129" s="61">
        <f t="shared" si="108"/>
        <v>0</v>
      </c>
      <c r="FE129" s="61">
        <f t="shared" si="108"/>
        <v>0</v>
      </c>
      <c r="FF129" s="61">
        <f t="shared" si="108"/>
        <v>0</v>
      </c>
      <c r="FG129" s="61">
        <f t="shared" si="108"/>
        <v>0</v>
      </c>
      <c r="FH129" s="61">
        <f t="shared" si="108"/>
        <v>0</v>
      </c>
      <c r="FI129" s="61">
        <f t="shared" si="108"/>
        <v>0</v>
      </c>
      <c r="FJ129" s="61">
        <f t="shared" si="108"/>
        <v>0</v>
      </c>
      <c r="FK129" s="61">
        <f t="shared" si="108"/>
        <v>0</v>
      </c>
      <c r="FL129" s="61">
        <f t="shared" si="112"/>
        <v>0</v>
      </c>
      <c r="FM129" s="61">
        <f t="shared" si="112"/>
        <v>0</v>
      </c>
      <c r="FN129" s="61">
        <f t="shared" si="112"/>
        <v>0</v>
      </c>
      <c r="FO129" s="61">
        <f t="shared" si="112"/>
        <v>0</v>
      </c>
      <c r="FP129" s="61">
        <f t="shared" si="112"/>
        <v>0</v>
      </c>
      <c r="FQ129" s="61">
        <f t="shared" si="112"/>
        <v>0</v>
      </c>
      <c r="FR129" s="61">
        <f t="shared" si="112"/>
        <v>0</v>
      </c>
      <c r="FS129" s="61">
        <f t="shared" si="112"/>
        <v>0</v>
      </c>
      <c r="FT129" s="4" t="str">
        <f t="shared" si="125"/>
        <v/>
      </c>
      <c r="FU129" s="4" t="str">
        <f t="shared" si="125"/>
        <v/>
      </c>
      <c r="FV129" s="4" t="str">
        <f t="shared" si="125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3"/>
        <v/>
      </c>
      <c r="GR129" s="4" t="str">
        <f t="shared" si="123"/>
        <v/>
      </c>
      <c r="GS129" s="4" t="str">
        <f t="shared" si="123"/>
        <v/>
      </c>
      <c r="GT129" s="4" t="str">
        <f t="shared" si="123"/>
        <v/>
      </c>
      <c r="GU129" s="4" t="str">
        <f t="shared" si="123"/>
        <v/>
      </c>
      <c r="GV129" s="4" t="str">
        <f t="shared" si="123"/>
        <v/>
      </c>
      <c r="GW129" s="4" t="str">
        <f t="shared" si="123"/>
        <v/>
      </c>
      <c r="GX129" s="4" t="str">
        <f t="shared" si="106"/>
        <v/>
      </c>
      <c r="GY129" s="4" t="str">
        <f t="shared" si="106"/>
        <v/>
      </c>
      <c r="GZ129" s="4" t="str">
        <f t="shared" si="106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11"/>
        <v/>
      </c>
      <c r="HF129" s="4" t="str">
        <f t="shared" si="111"/>
        <v/>
      </c>
      <c r="HG129" s="4" t="str">
        <f t="shared" si="111"/>
        <v/>
      </c>
    </row>
    <row r="130" spans="1:215" s="9" customFormat="1" ht="15" hidden="1" customHeight="1">
      <c r="A130" s="29">
        <v>200016</v>
      </c>
      <c r="B130" s="73" t="s">
        <v>196</v>
      </c>
      <c r="C130" s="30" t="s">
        <v>197</v>
      </c>
      <c r="D130" s="5"/>
      <c r="E130" s="22">
        <v>5.03</v>
      </c>
      <c r="F130" s="23">
        <f t="shared" si="97"/>
        <v>0</v>
      </c>
      <c r="G130" s="48"/>
      <c r="H130" s="23">
        <f t="shared" si="72"/>
        <v>0</v>
      </c>
      <c r="I130" s="23">
        <f t="shared" si="73"/>
        <v>0</v>
      </c>
      <c r="J130" s="23">
        <f t="shared" si="74"/>
        <v>0</v>
      </c>
      <c r="K130" s="23" t="str">
        <f t="shared" si="75"/>
        <v>0</v>
      </c>
      <c r="L130" s="23" t="str">
        <f t="shared" si="76"/>
        <v>0</v>
      </c>
      <c r="M130" s="3">
        <v>0.15</v>
      </c>
      <c r="N130" s="23">
        <f t="shared" si="77"/>
        <v>0</v>
      </c>
      <c r="O130" s="23">
        <f t="shared" si="78"/>
        <v>0.15</v>
      </c>
      <c r="P130" s="23" t="str">
        <f t="shared" si="79"/>
        <v/>
      </c>
      <c r="Q130" s="2">
        <v>0.5</v>
      </c>
      <c r="R130" s="6">
        <f t="shared" si="80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4"/>
        <v/>
      </c>
      <c r="BQ130" s="4" t="str">
        <f t="shared" si="124"/>
        <v/>
      </c>
      <c r="BR130" s="4" t="str">
        <f t="shared" si="124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1"/>
        <v/>
      </c>
      <c r="CN130" s="4" t="str">
        <f t="shared" si="121"/>
        <v/>
      </c>
      <c r="CO130" s="4" t="str">
        <f t="shared" si="121"/>
        <v/>
      </c>
      <c r="CP130" s="4" t="str">
        <f t="shared" si="121"/>
        <v/>
      </c>
      <c r="CQ130" s="4" t="str">
        <f t="shared" si="121"/>
        <v/>
      </c>
      <c r="CR130" s="4" t="str">
        <f t="shared" si="121"/>
        <v/>
      </c>
      <c r="CS130" s="4" t="str">
        <f t="shared" si="121"/>
        <v/>
      </c>
      <c r="CT130" s="4" t="str">
        <f t="shared" si="105"/>
        <v/>
      </c>
      <c r="CU130" s="4" t="str">
        <f t="shared" si="105"/>
        <v/>
      </c>
      <c r="CV130" s="4" t="str">
        <f t="shared" si="105"/>
        <v/>
      </c>
      <c r="CW130" s="4" t="str">
        <f t="shared" si="105"/>
        <v/>
      </c>
      <c r="CX130" s="4" t="str">
        <f t="shared" si="105"/>
        <v/>
      </c>
      <c r="CY130" s="4" t="str">
        <f t="shared" ref="CT130:DC193" si="126">IF(ISERROR(BK130/AS130*100),"",(BK130/AS130*100))</f>
        <v/>
      </c>
      <c r="CZ130" s="4" t="str">
        <f t="shared" si="126"/>
        <v/>
      </c>
      <c r="DA130" s="4" t="str">
        <f t="shared" si="126"/>
        <v/>
      </c>
      <c r="DB130" s="4" t="str">
        <f t="shared" si="126"/>
        <v/>
      </c>
      <c r="DC130" s="4" t="str">
        <f t="shared" si="126"/>
        <v/>
      </c>
      <c r="DE130" s="29">
        <v>200016</v>
      </c>
      <c r="DF130" s="73" t="s">
        <v>196</v>
      </c>
      <c r="DG130" s="30" t="s">
        <v>197</v>
      </c>
      <c r="DH130" s="5">
        <f t="shared" si="81"/>
        <v>0</v>
      </c>
      <c r="DI130" s="22">
        <v>5.03</v>
      </c>
      <c r="DJ130" s="23">
        <f t="shared" si="98"/>
        <v>0</v>
      </c>
      <c r="DK130" s="23">
        <f t="shared" si="82"/>
        <v>0</v>
      </c>
      <c r="DL130" s="23">
        <f t="shared" si="83"/>
        <v>0</v>
      </c>
      <c r="DM130" s="23">
        <f t="shared" si="84"/>
        <v>0</v>
      </c>
      <c r="DN130" s="23">
        <f t="shared" si="85"/>
        <v>0</v>
      </c>
      <c r="DO130" s="23" t="str">
        <f t="shared" si="86"/>
        <v/>
      </c>
      <c r="DP130" s="23" t="str">
        <f t="shared" si="87"/>
        <v/>
      </c>
      <c r="DQ130" s="3">
        <v>0.15</v>
      </c>
      <c r="DR130" s="23">
        <f t="shared" si="88"/>
        <v>0</v>
      </c>
      <c r="DS130" s="23" t="str">
        <f t="shared" si="89"/>
        <v/>
      </c>
      <c r="DT130" s="23" t="str">
        <f t="shared" si="90"/>
        <v/>
      </c>
      <c r="DU130" s="2">
        <v>0.5</v>
      </c>
      <c r="DV130" s="6">
        <f t="shared" si="91"/>
        <v>0</v>
      </c>
      <c r="DW130" s="5">
        <f t="shared" si="119"/>
        <v>0</v>
      </c>
      <c r="DX130" s="5">
        <f t="shared" si="119"/>
        <v>0</v>
      </c>
      <c r="DY130" s="5">
        <f t="shared" si="119"/>
        <v>0</v>
      </c>
      <c r="DZ130" s="5">
        <f t="shared" si="119"/>
        <v>0</v>
      </c>
      <c r="EA130" s="5">
        <f t="shared" si="119"/>
        <v>0</v>
      </c>
      <c r="EB130" s="5">
        <f t="shared" si="119"/>
        <v>0</v>
      </c>
      <c r="EC130" s="5">
        <f t="shared" si="119"/>
        <v>0</v>
      </c>
      <c r="ED130" s="5">
        <f t="shared" si="119"/>
        <v>0</v>
      </c>
      <c r="EE130" s="5">
        <f t="shared" si="119"/>
        <v>0</v>
      </c>
      <c r="EF130" s="61">
        <f t="shared" si="119"/>
        <v>0</v>
      </c>
      <c r="EG130" s="61">
        <f t="shared" si="119"/>
        <v>0</v>
      </c>
      <c r="EH130" s="61">
        <f t="shared" si="119"/>
        <v>0</v>
      </c>
      <c r="EI130" s="61">
        <f t="shared" si="119"/>
        <v>0</v>
      </c>
      <c r="EJ130" s="61">
        <f t="shared" si="119"/>
        <v>0</v>
      </c>
      <c r="EK130" s="61">
        <f t="shared" si="119"/>
        <v>0</v>
      </c>
      <c r="EL130" s="61">
        <f t="shared" si="119"/>
        <v>0</v>
      </c>
      <c r="EM130" s="61">
        <f t="shared" si="116"/>
        <v>0</v>
      </c>
      <c r="EN130" s="61">
        <f t="shared" si="116"/>
        <v>0</v>
      </c>
      <c r="EO130" s="61">
        <f t="shared" si="116"/>
        <v>0</v>
      </c>
      <c r="EP130" s="61">
        <f t="shared" ref="EP130:FE193" si="127">AL130+AL334</f>
        <v>0</v>
      </c>
      <c r="EQ130" s="61">
        <f t="shared" si="127"/>
        <v>0</v>
      </c>
      <c r="ER130" s="61">
        <f t="shared" si="127"/>
        <v>0</v>
      </c>
      <c r="ES130" s="61">
        <f t="shared" si="127"/>
        <v>0</v>
      </c>
      <c r="ET130" s="61">
        <f t="shared" si="127"/>
        <v>0</v>
      </c>
      <c r="EU130" s="61">
        <f t="shared" si="127"/>
        <v>0</v>
      </c>
      <c r="EV130" s="61">
        <f t="shared" si="127"/>
        <v>0</v>
      </c>
      <c r="EW130" s="61">
        <f t="shared" si="127"/>
        <v>0</v>
      </c>
      <c r="EX130" s="61">
        <f t="shared" si="127"/>
        <v>0</v>
      </c>
      <c r="EY130" s="61">
        <f t="shared" si="127"/>
        <v>0</v>
      </c>
      <c r="EZ130" s="61">
        <f t="shared" si="127"/>
        <v>0</v>
      </c>
      <c r="FA130" s="61">
        <f t="shared" si="108"/>
        <v>0</v>
      </c>
      <c r="FB130" s="61">
        <f t="shared" si="108"/>
        <v>0</v>
      </c>
      <c r="FC130" s="61">
        <f t="shared" si="108"/>
        <v>0</v>
      </c>
      <c r="FD130" s="61">
        <f t="shared" si="108"/>
        <v>0</v>
      </c>
      <c r="FE130" s="61">
        <f t="shared" si="108"/>
        <v>0</v>
      </c>
      <c r="FF130" s="61">
        <f t="shared" si="108"/>
        <v>0</v>
      </c>
      <c r="FG130" s="61">
        <f t="shared" si="108"/>
        <v>0</v>
      </c>
      <c r="FH130" s="61">
        <f t="shared" si="108"/>
        <v>0</v>
      </c>
      <c r="FI130" s="61">
        <f t="shared" si="108"/>
        <v>0</v>
      </c>
      <c r="FJ130" s="61">
        <f t="shared" si="108"/>
        <v>0</v>
      </c>
      <c r="FK130" s="61">
        <f t="shared" si="108"/>
        <v>0</v>
      </c>
      <c r="FL130" s="61">
        <f t="shared" si="112"/>
        <v>0</v>
      </c>
      <c r="FM130" s="61">
        <f t="shared" si="112"/>
        <v>0</v>
      </c>
      <c r="FN130" s="61">
        <f t="shared" si="112"/>
        <v>0</v>
      </c>
      <c r="FO130" s="61">
        <f t="shared" si="112"/>
        <v>0</v>
      </c>
      <c r="FP130" s="61">
        <f t="shared" si="112"/>
        <v>0</v>
      </c>
      <c r="FQ130" s="61">
        <f t="shared" si="112"/>
        <v>0</v>
      </c>
      <c r="FR130" s="61">
        <f t="shared" si="112"/>
        <v>0</v>
      </c>
      <c r="FS130" s="61">
        <f t="shared" si="112"/>
        <v>0</v>
      </c>
      <c r="FT130" s="4" t="str">
        <f t="shared" si="125"/>
        <v/>
      </c>
      <c r="FU130" s="4" t="str">
        <f t="shared" si="125"/>
        <v/>
      </c>
      <c r="FV130" s="4" t="str">
        <f t="shared" si="125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>
        <f t="shared" si="122"/>
        <v>0</v>
      </c>
      <c r="GB130" s="4" t="str">
        <f t="shared" si="122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3"/>
        <v/>
      </c>
      <c r="GR130" s="4" t="str">
        <f t="shared" si="123"/>
        <v/>
      </c>
      <c r="GS130" s="4" t="str">
        <f t="shared" si="123"/>
        <v/>
      </c>
      <c r="GT130" s="4" t="str">
        <f t="shared" si="123"/>
        <v/>
      </c>
      <c r="GU130" s="4" t="str">
        <f t="shared" si="123"/>
        <v/>
      </c>
      <c r="GV130" s="4" t="str">
        <f t="shared" si="123"/>
        <v/>
      </c>
      <c r="GW130" s="4" t="str">
        <f t="shared" si="123"/>
        <v/>
      </c>
      <c r="GX130" s="4" t="str">
        <f t="shared" si="106"/>
        <v/>
      </c>
      <c r="GY130" s="4" t="str">
        <f t="shared" si="106"/>
        <v/>
      </c>
      <c r="GZ130" s="4" t="str">
        <f t="shared" si="106"/>
        <v/>
      </c>
      <c r="HA130" s="4" t="str">
        <f t="shared" si="106"/>
        <v/>
      </c>
      <c r="HB130" s="4" t="str">
        <f t="shared" si="106"/>
        <v/>
      </c>
      <c r="HC130" s="4" t="str">
        <f t="shared" ref="GX130:HG193" si="128">IF(ISERROR(FO130/EW130*100),"",(FO130/EW130*100))</f>
        <v/>
      </c>
      <c r="HD130" s="4" t="str">
        <f t="shared" si="128"/>
        <v/>
      </c>
      <c r="HE130" s="4" t="str">
        <f t="shared" si="128"/>
        <v/>
      </c>
      <c r="HF130" s="4" t="str">
        <f t="shared" si="128"/>
        <v/>
      </c>
      <c r="HG130" s="4" t="str">
        <f t="shared" si="128"/>
        <v/>
      </c>
    </row>
    <row r="131" spans="1:215" s="9" customFormat="1" ht="15" hidden="1" customHeight="1">
      <c r="A131" s="29">
        <v>200889</v>
      </c>
      <c r="B131" s="95" t="s">
        <v>198</v>
      </c>
      <c r="C131" s="30" t="s">
        <v>199</v>
      </c>
      <c r="D131" s="5"/>
      <c r="E131" s="22">
        <v>5.03</v>
      </c>
      <c r="F131" s="23">
        <f t="shared" si="97"/>
        <v>0</v>
      </c>
      <c r="G131" s="48"/>
      <c r="H131" s="23">
        <f t="shared" si="72"/>
        <v>0</v>
      </c>
      <c r="I131" s="23">
        <f t="shared" si="73"/>
        <v>0</v>
      </c>
      <c r="J131" s="23">
        <f t="shared" si="74"/>
        <v>0</v>
      </c>
      <c r="K131" s="23" t="str">
        <f t="shared" si="75"/>
        <v>0</v>
      </c>
      <c r="L131" s="23" t="str">
        <f t="shared" si="76"/>
        <v>0</v>
      </c>
      <c r="M131" s="3">
        <v>0.15</v>
      </c>
      <c r="N131" s="23">
        <f t="shared" si="77"/>
        <v>0</v>
      </c>
      <c r="O131" s="23">
        <f t="shared" si="78"/>
        <v>0.15</v>
      </c>
      <c r="P131" s="23" t="str">
        <f t="shared" si="79"/>
        <v/>
      </c>
      <c r="Q131" s="2">
        <v>0.5</v>
      </c>
      <c r="R131" s="6">
        <f t="shared" si="80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4"/>
        <v/>
      </c>
      <c r="BQ131" s="4" t="str">
        <f t="shared" si="124"/>
        <v/>
      </c>
      <c r="BR131" s="4" t="str">
        <f t="shared" si="124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1"/>
        <v/>
      </c>
      <c r="CN131" s="4" t="str">
        <f t="shared" si="121"/>
        <v/>
      </c>
      <c r="CO131" s="4" t="str">
        <f t="shared" si="121"/>
        <v/>
      </c>
      <c r="CP131" s="4" t="str">
        <f t="shared" si="121"/>
        <v/>
      </c>
      <c r="CQ131" s="4" t="str">
        <f t="shared" si="121"/>
        <v/>
      </c>
      <c r="CR131" s="4" t="str">
        <f t="shared" si="121"/>
        <v/>
      </c>
      <c r="CS131" s="4" t="str">
        <f t="shared" si="121"/>
        <v/>
      </c>
      <c r="CT131" s="4" t="str">
        <f t="shared" si="105"/>
        <v/>
      </c>
      <c r="CU131" s="4" t="str">
        <f t="shared" si="105"/>
        <v/>
      </c>
      <c r="CV131" s="4" t="str">
        <f t="shared" si="105"/>
        <v/>
      </c>
      <c r="CW131" s="4" t="str">
        <f t="shared" si="126"/>
        <v/>
      </c>
      <c r="CX131" s="4" t="str">
        <f t="shared" si="126"/>
        <v/>
      </c>
      <c r="CY131" s="4" t="str">
        <f t="shared" si="126"/>
        <v/>
      </c>
      <c r="CZ131" s="4" t="str">
        <f t="shared" si="126"/>
        <v/>
      </c>
      <c r="DA131" s="4" t="str">
        <f t="shared" si="126"/>
        <v/>
      </c>
      <c r="DB131" s="4" t="str">
        <f t="shared" si="126"/>
        <v/>
      </c>
      <c r="DC131" s="4" t="str">
        <f t="shared" si="126"/>
        <v/>
      </c>
      <c r="DE131" s="29">
        <v>200889</v>
      </c>
      <c r="DF131" s="95" t="s">
        <v>198</v>
      </c>
      <c r="DG131" s="30" t="s">
        <v>199</v>
      </c>
      <c r="DH131" s="5">
        <f t="shared" si="81"/>
        <v>0</v>
      </c>
      <c r="DI131" s="22">
        <v>5.03</v>
      </c>
      <c r="DJ131" s="23">
        <f t="shared" si="98"/>
        <v>0</v>
      </c>
      <c r="DK131" s="23">
        <f t="shared" si="82"/>
        <v>0</v>
      </c>
      <c r="DL131" s="23">
        <f t="shared" si="83"/>
        <v>0</v>
      </c>
      <c r="DM131" s="23">
        <f t="shared" si="84"/>
        <v>0</v>
      </c>
      <c r="DN131" s="23">
        <f t="shared" si="85"/>
        <v>0</v>
      </c>
      <c r="DO131" s="23" t="str">
        <f t="shared" si="86"/>
        <v/>
      </c>
      <c r="DP131" s="23" t="str">
        <f t="shared" si="87"/>
        <v/>
      </c>
      <c r="DQ131" s="3">
        <v>0.15</v>
      </c>
      <c r="DR131" s="23">
        <f t="shared" si="88"/>
        <v>0</v>
      </c>
      <c r="DS131" s="23" t="str">
        <f t="shared" si="89"/>
        <v/>
      </c>
      <c r="DT131" s="23" t="str">
        <f t="shared" si="90"/>
        <v/>
      </c>
      <c r="DU131" s="2">
        <v>0.5</v>
      </c>
      <c r="DV131" s="6">
        <f t="shared" si="91"/>
        <v>0</v>
      </c>
      <c r="DW131" s="5">
        <f t="shared" si="119"/>
        <v>0</v>
      </c>
      <c r="DX131" s="5">
        <f t="shared" si="119"/>
        <v>0</v>
      </c>
      <c r="DY131" s="5">
        <f t="shared" si="119"/>
        <v>0</v>
      </c>
      <c r="DZ131" s="5">
        <f t="shared" si="119"/>
        <v>0</v>
      </c>
      <c r="EA131" s="5">
        <f t="shared" si="119"/>
        <v>0</v>
      </c>
      <c r="EB131" s="5">
        <f t="shared" si="119"/>
        <v>0</v>
      </c>
      <c r="EC131" s="5">
        <f t="shared" si="119"/>
        <v>0</v>
      </c>
      <c r="ED131" s="5">
        <f t="shared" si="119"/>
        <v>0</v>
      </c>
      <c r="EE131" s="5">
        <f t="shared" si="119"/>
        <v>0</v>
      </c>
      <c r="EF131" s="61">
        <f t="shared" si="119"/>
        <v>0</v>
      </c>
      <c r="EG131" s="61">
        <f t="shared" si="119"/>
        <v>0</v>
      </c>
      <c r="EH131" s="61">
        <f t="shared" si="119"/>
        <v>0</v>
      </c>
      <c r="EI131" s="61">
        <f t="shared" si="119"/>
        <v>0</v>
      </c>
      <c r="EJ131" s="61">
        <f t="shared" si="119"/>
        <v>0</v>
      </c>
      <c r="EK131" s="61">
        <f t="shared" si="119"/>
        <v>0</v>
      </c>
      <c r="EL131" s="61">
        <f t="shared" si="119"/>
        <v>0</v>
      </c>
      <c r="EM131" s="61">
        <f t="shared" ref="EM131:EV194" si="129">AI131+AI335</f>
        <v>0</v>
      </c>
      <c r="EN131" s="61">
        <f t="shared" si="129"/>
        <v>0</v>
      </c>
      <c r="EO131" s="61">
        <f t="shared" si="129"/>
        <v>0</v>
      </c>
      <c r="EP131" s="61">
        <f t="shared" si="127"/>
        <v>0</v>
      </c>
      <c r="EQ131" s="61">
        <f t="shared" si="127"/>
        <v>0</v>
      </c>
      <c r="ER131" s="61">
        <f t="shared" si="127"/>
        <v>0</v>
      </c>
      <c r="ES131" s="61">
        <f t="shared" si="127"/>
        <v>0</v>
      </c>
      <c r="ET131" s="61">
        <f t="shared" si="127"/>
        <v>0</v>
      </c>
      <c r="EU131" s="61">
        <f t="shared" si="127"/>
        <v>0</v>
      </c>
      <c r="EV131" s="61">
        <f t="shared" si="127"/>
        <v>0</v>
      </c>
      <c r="EW131" s="61">
        <f t="shared" si="127"/>
        <v>0</v>
      </c>
      <c r="EX131" s="61">
        <f t="shared" si="127"/>
        <v>0</v>
      </c>
      <c r="EY131" s="61">
        <f t="shared" si="127"/>
        <v>0</v>
      </c>
      <c r="EZ131" s="61">
        <f t="shared" si="127"/>
        <v>0</v>
      </c>
      <c r="FA131" s="61">
        <f t="shared" si="108"/>
        <v>0</v>
      </c>
      <c r="FB131" s="61">
        <f t="shared" si="108"/>
        <v>0</v>
      </c>
      <c r="FC131" s="61">
        <f t="shared" si="108"/>
        <v>0</v>
      </c>
      <c r="FD131" s="61">
        <f t="shared" si="108"/>
        <v>0</v>
      </c>
      <c r="FE131" s="61">
        <f t="shared" si="108"/>
        <v>0</v>
      </c>
      <c r="FF131" s="61">
        <f t="shared" si="108"/>
        <v>0</v>
      </c>
      <c r="FG131" s="61">
        <f t="shared" si="108"/>
        <v>0</v>
      </c>
      <c r="FH131" s="61">
        <f t="shared" si="108"/>
        <v>0</v>
      </c>
      <c r="FI131" s="61">
        <f t="shared" si="108"/>
        <v>0</v>
      </c>
      <c r="FJ131" s="61">
        <f t="shared" si="108"/>
        <v>0</v>
      </c>
      <c r="FK131" s="61">
        <f t="shared" si="108"/>
        <v>0</v>
      </c>
      <c r="FL131" s="61">
        <f t="shared" si="112"/>
        <v>0</v>
      </c>
      <c r="FM131" s="61">
        <f t="shared" si="112"/>
        <v>0</v>
      </c>
      <c r="FN131" s="61">
        <f t="shared" si="112"/>
        <v>0</v>
      </c>
      <c r="FO131" s="61">
        <f t="shared" si="112"/>
        <v>0</v>
      </c>
      <c r="FP131" s="61">
        <f t="shared" si="112"/>
        <v>0</v>
      </c>
      <c r="FQ131" s="61">
        <f t="shared" si="112"/>
        <v>0</v>
      </c>
      <c r="FR131" s="61">
        <f t="shared" si="112"/>
        <v>0</v>
      </c>
      <c r="FS131" s="61">
        <f t="shared" si="112"/>
        <v>0</v>
      </c>
      <c r="FT131" s="4" t="str">
        <f t="shared" si="125"/>
        <v/>
      </c>
      <c r="FU131" s="4" t="str">
        <f t="shared" si="125"/>
        <v/>
      </c>
      <c r="FV131" s="4" t="str">
        <f t="shared" si="125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>
        <f t="shared" si="122"/>
        <v>0</v>
      </c>
      <c r="GB131" s="4" t="str">
        <f t="shared" si="122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3"/>
        <v/>
      </c>
      <c r="GR131" s="4" t="str">
        <f t="shared" si="123"/>
        <v/>
      </c>
      <c r="GS131" s="4" t="str">
        <f t="shared" si="123"/>
        <v/>
      </c>
      <c r="GT131" s="4" t="str">
        <f t="shared" si="123"/>
        <v/>
      </c>
      <c r="GU131" s="4" t="str">
        <f t="shared" si="123"/>
        <v/>
      </c>
      <c r="GV131" s="4" t="str">
        <f t="shared" si="123"/>
        <v/>
      </c>
      <c r="GW131" s="4" t="str">
        <f t="shared" si="123"/>
        <v/>
      </c>
      <c r="GX131" s="4" t="str">
        <f t="shared" si="106"/>
        <v/>
      </c>
      <c r="GY131" s="4" t="str">
        <f t="shared" si="106"/>
        <v/>
      </c>
      <c r="GZ131" s="4" t="str">
        <f t="shared" si="106"/>
        <v/>
      </c>
      <c r="HA131" s="4" t="str">
        <f t="shared" si="128"/>
        <v/>
      </c>
      <c r="HB131" s="4" t="str">
        <f t="shared" si="128"/>
        <v/>
      </c>
      <c r="HC131" s="4" t="str">
        <f t="shared" si="128"/>
        <v/>
      </c>
      <c r="HD131" s="4" t="str">
        <f t="shared" si="128"/>
        <v/>
      </c>
      <c r="HE131" s="4" t="str">
        <f t="shared" si="128"/>
        <v/>
      </c>
      <c r="HF131" s="4" t="str">
        <f t="shared" si="128"/>
        <v/>
      </c>
      <c r="HG131" s="4" t="str">
        <f t="shared" si="128"/>
        <v/>
      </c>
    </row>
    <row r="132" spans="1:215" s="9" customFormat="1" ht="15" hidden="1" customHeight="1">
      <c r="A132" s="29">
        <v>200890</v>
      </c>
      <c r="B132" s="96"/>
      <c r="C132" s="30" t="s">
        <v>197</v>
      </c>
      <c r="D132" s="5"/>
      <c r="E132" s="22">
        <v>5.03</v>
      </c>
      <c r="F132" s="23">
        <f t="shared" si="97"/>
        <v>0</v>
      </c>
      <c r="G132" s="48"/>
      <c r="H132" s="23">
        <f t="shared" si="72"/>
        <v>0</v>
      </c>
      <c r="I132" s="23">
        <f t="shared" si="73"/>
        <v>0</v>
      </c>
      <c r="J132" s="23">
        <f t="shared" si="74"/>
        <v>0</v>
      </c>
      <c r="K132" s="23" t="str">
        <f t="shared" si="75"/>
        <v>0</v>
      </c>
      <c r="L132" s="23" t="str">
        <f t="shared" si="76"/>
        <v>0</v>
      </c>
      <c r="M132" s="3">
        <v>0.15</v>
      </c>
      <c r="N132" s="23">
        <f t="shared" si="77"/>
        <v>0</v>
      </c>
      <c r="O132" s="23">
        <f t="shared" si="78"/>
        <v>0.15</v>
      </c>
      <c r="P132" s="23" t="str">
        <f t="shared" si="79"/>
        <v/>
      </c>
      <c r="Q132" s="2">
        <v>0.5</v>
      </c>
      <c r="R132" s="6">
        <f t="shared" si="80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4"/>
        <v/>
      </c>
      <c r="BQ132" s="4" t="str">
        <f t="shared" si="124"/>
        <v/>
      </c>
      <c r="BR132" s="4" t="str">
        <f t="shared" si="124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1"/>
        <v/>
      </c>
      <c r="CN132" s="4" t="str">
        <f t="shared" si="121"/>
        <v/>
      </c>
      <c r="CO132" s="4" t="str">
        <f t="shared" si="121"/>
        <v/>
      </c>
      <c r="CP132" s="4" t="str">
        <f t="shared" si="121"/>
        <v/>
      </c>
      <c r="CQ132" s="4" t="str">
        <f t="shared" si="121"/>
        <v/>
      </c>
      <c r="CR132" s="4" t="str">
        <f t="shared" si="121"/>
        <v/>
      </c>
      <c r="CS132" s="4" t="str">
        <f t="shared" si="121"/>
        <v/>
      </c>
      <c r="CT132" s="4" t="str">
        <f t="shared" si="105"/>
        <v/>
      </c>
      <c r="CU132" s="4" t="str">
        <f t="shared" si="105"/>
        <v/>
      </c>
      <c r="CV132" s="4" t="str">
        <f t="shared" si="105"/>
        <v/>
      </c>
      <c r="CW132" s="4" t="str">
        <f t="shared" si="126"/>
        <v/>
      </c>
      <c r="CX132" s="4" t="str">
        <f t="shared" si="126"/>
        <v/>
      </c>
      <c r="CY132" s="4" t="str">
        <f t="shared" si="126"/>
        <v/>
      </c>
      <c r="CZ132" s="4" t="str">
        <f t="shared" si="126"/>
        <v/>
      </c>
      <c r="DA132" s="4" t="str">
        <f t="shared" si="126"/>
        <v/>
      </c>
      <c r="DB132" s="4" t="str">
        <f t="shared" si="126"/>
        <v/>
      </c>
      <c r="DC132" s="4" t="str">
        <f t="shared" si="126"/>
        <v/>
      </c>
      <c r="DE132" s="29">
        <v>200890</v>
      </c>
      <c r="DF132" s="96"/>
      <c r="DG132" s="30" t="s">
        <v>197</v>
      </c>
      <c r="DH132" s="5">
        <f t="shared" si="81"/>
        <v>0</v>
      </c>
      <c r="DI132" s="22">
        <v>5.03</v>
      </c>
      <c r="DJ132" s="23">
        <f t="shared" si="98"/>
        <v>0</v>
      </c>
      <c r="DK132" s="23">
        <f t="shared" si="82"/>
        <v>0</v>
      </c>
      <c r="DL132" s="23">
        <f t="shared" si="83"/>
        <v>0</v>
      </c>
      <c r="DM132" s="23">
        <f t="shared" si="84"/>
        <v>0</v>
      </c>
      <c r="DN132" s="23">
        <f t="shared" si="85"/>
        <v>0</v>
      </c>
      <c r="DO132" s="23" t="str">
        <f t="shared" si="86"/>
        <v/>
      </c>
      <c r="DP132" s="23" t="str">
        <f t="shared" si="87"/>
        <v/>
      </c>
      <c r="DQ132" s="3">
        <v>0.15</v>
      </c>
      <c r="DR132" s="23">
        <f t="shared" si="88"/>
        <v>0</v>
      </c>
      <c r="DS132" s="23" t="str">
        <f t="shared" si="89"/>
        <v/>
      </c>
      <c r="DT132" s="23" t="str">
        <f t="shared" si="90"/>
        <v/>
      </c>
      <c r="DU132" s="2">
        <v>0.5</v>
      </c>
      <c r="DV132" s="6">
        <f t="shared" si="91"/>
        <v>0</v>
      </c>
      <c r="DW132" s="5">
        <f t="shared" si="119"/>
        <v>0</v>
      </c>
      <c r="DX132" s="5">
        <f t="shared" si="119"/>
        <v>0</v>
      </c>
      <c r="DY132" s="5">
        <f t="shared" si="119"/>
        <v>0</v>
      </c>
      <c r="DZ132" s="5">
        <f t="shared" si="119"/>
        <v>0</v>
      </c>
      <c r="EA132" s="5">
        <f t="shared" si="119"/>
        <v>0</v>
      </c>
      <c r="EB132" s="5">
        <f t="shared" si="119"/>
        <v>0</v>
      </c>
      <c r="EC132" s="5">
        <f t="shared" si="119"/>
        <v>0</v>
      </c>
      <c r="ED132" s="5">
        <f t="shared" si="119"/>
        <v>0</v>
      </c>
      <c r="EE132" s="5">
        <f t="shared" si="119"/>
        <v>0</v>
      </c>
      <c r="EF132" s="61">
        <f t="shared" si="119"/>
        <v>0</v>
      </c>
      <c r="EG132" s="61">
        <f t="shared" si="119"/>
        <v>0</v>
      </c>
      <c r="EH132" s="61">
        <f t="shared" si="119"/>
        <v>0</v>
      </c>
      <c r="EI132" s="61">
        <f t="shared" si="119"/>
        <v>0</v>
      </c>
      <c r="EJ132" s="61">
        <f t="shared" si="119"/>
        <v>0</v>
      </c>
      <c r="EK132" s="61">
        <f t="shared" si="119"/>
        <v>0</v>
      </c>
      <c r="EL132" s="61">
        <f t="shared" si="119"/>
        <v>0</v>
      </c>
      <c r="EM132" s="61">
        <f t="shared" si="129"/>
        <v>0</v>
      </c>
      <c r="EN132" s="61">
        <f t="shared" si="129"/>
        <v>0</v>
      </c>
      <c r="EO132" s="61">
        <f t="shared" si="129"/>
        <v>0</v>
      </c>
      <c r="EP132" s="61">
        <f t="shared" si="127"/>
        <v>0</v>
      </c>
      <c r="EQ132" s="61">
        <f t="shared" si="127"/>
        <v>0</v>
      </c>
      <c r="ER132" s="61">
        <f t="shared" si="127"/>
        <v>0</v>
      </c>
      <c r="ES132" s="61">
        <f t="shared" si="127"/>
        <v>0</v>
      </c>
      <c r="ET132" s="61">
        <f t="shared" si="127"/>
        <v>0</v>
      </c>
      <c r="EU132" s="61">
        <f t="shared" si="127"/>
        <v>0</v>
      </c>
      <c r="EV132" s="61">
        <f t="shared" si="127"/>
        <v>0</v>
      </c>
      <c r="EW132" s="61">
        <f t="shared" si="127"/>
        <v>0</v>
      </c>
      <c r="EX132" s="61">
        <f t="shared" si="127"/>
        <v>0</v>
      </c>
      <c r="EY132" s="61">
        <f t="shared" si="127"/>
        <v>0</v>
      </c>
      <c r="EZ132" s="61">
        <f t="shared" si="127"/>
        <v>0</v>
      </c>
      <c r="FA132" s="61">
        <f t="shared" si="108"/>
        <v>0</v>
      </c>
      <c r="FB132" s="61">
        <f t="shared" si="108"/>
        <v>0</v>
      </c>
      <c r="FC132" s="61">
        <f t="shared" si="108"/>
        <v>0</v>
      </c>
      <c r="FD132" s="61">
        <f t="shared" si="108"/>
        <v>0</v>
      </c>
      <c r="FE132" s="61">
        <f t="shared" si="108"/>
        <v>0</v>
      </c>
      <c r="FF132" s="61">
        <f t="shared" si="108"/>
        <v>0</v>
      </c>
      <c r="FG132" s="61">
        <f t="shared" si="108"/>
        <v>0</v>
      </c>
      <c r="FH132" s="61">
        <f t="shared" si="108"/>
        <v>0</v>
      </c>
      <c r="FI132" s="61">
        <f t="shared" si="108"/>
        <v>0</v>
      </c>
      <c r="FJ132" s="61">
        <f t="shared" si="108"/>
        <v>0</v>
      </c>
      <c r="FK132" s="61">
        <f t="shared" si="108"/>
        <v>0</v>
      </c>
      <c r="FL132" s="61">
        <f t="shared" si="112"/>
        <v>0</v>
      </c>
      <c r="FM132" s="61">
        <f t="shared" si="112"/>
        <v>0</v>
      </c>
      <c r="FN132" s="61">
        <f t="shared" si="112"/>
        <v>0</v>
      </c>
      <c r="FO132" s="61">
        <f t="shared" si="112"/>
        <v>0</v>
      </c>
      <c r="FP132" s="61">
        <f t="shared" si="112"/>
        <v>0</v>
      </c>
      <c r="FQ132" s="61">
        <f t="shared" si="112"/>
        <v>0</v>
      </c>
      <c r="FR132" s="61">
        <f t="shared" si="112"/>
        <v>0</v>
      </c>
      <c r="FS132" s="61">
        <f t="shared" si="112"/>
        <v>0</v>
      </c>
      <c r="FT132" s="4" t="str">
        <f t="shared" si="125"/>
        <v/>
      </c>
      <c r="FU132" s="4" t="str">
        <f t="shared" si="125"/>
        <v/>
      </c>
      <c r="FV132" s="4" t="str">
        <f t="shared" si="125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>
        <f t="shared" si="122"/>
        <v>0</v>
      </c>
      <c r="GB132" s="4" t="str">
        <f t="shared" si="122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3"/>
        <v/>
      </c>
      <c r="GR132" s="4" t="str">
        <f t="shared" si="123"/>
        <v/>
      </c>
      <c r="GS132" s="4" t="str">
        <f t="shared" si="123"/>
        <v/>
      </c>
      <c r="GT132" s="4" t="str">
        <f t="shared" si="123"/>
        <v/>
      </c>
      <c r="GU132" s="4" t="str">
        <f t="shared" si="123"/>
        <v/>
      </c>
      <c r="GV132" s="4" t="str">
        <f t="shared" si="123"/>
        <v/>
      </c>
      <c r="GW132" s="4" t="str">
        <f t="shared" si="123"/>
        <v/>
      </c>
      <c r="GX132" s="4" t="str">
        <f t="shared" si="106"/>
        <v/>
      </c>
      <c r="GY132" s="4" t="str">
        <f t="shared" si="106"/>
        <v/>
      </c>
      <c r="GZ132" s="4" t="str">
        <f t="shared" si="106"/>
        <v/>
      </c>
      <c r="HA132" s="4" t="str">
        <f t="shared" si="128"/>
        <v/>
      </c>
      <c r="HB132" s="4" t="str">
        <f t="shared" si="128"/>
        <v/>
      </c>
      <c r="HC132" s="4" t="str">
        <f t="shared" si="128"/>
        <v/>
      </c>
      <c r="HD132" s="4" t="str">
        <f t="shared" si="128"/>
        <v/>
      </c>
      <c r="HE132" s="4" t="str">
        <f t="shared" si="128"/>
        <v/>
      </c>
      <c r="HF132" s="4" t="str">
        <f t="shared" si="128"/>
        <v/>
      </c>
      <c r="HG132" s="4" t="str">
        <f t="shared" si="128"/>
        <v/>
      </c>
    </row>
    <row r="133" spans="1:215" s="9" customFormat="1" ht="15" hidden="1" customHeight="1">
      <c r="A133" s="29">
        <v>200891</v>
      </c>
      <c r="B133" s="97"/>
      <c r="C133" s="30" t="s">
        <v>200</v>
      </c>
      <c r="D133" s="5"/>
      <c r="E133" s="22">
        <v>5.03</v>
      </c>
      <c r="F133" s="23">
        <f t="shared" si="97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4"/>
        <v/>
      </c>
      <c r="BQ133" s="4" t="str">
        <f t="shared" si="124"/>
        <v/>
      </c>
      <c r="BR133" s="4" t="str">
        <f t="shared" si="124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1"/>
        <v/>
      </c>
      <c r="CN133" s="4" t="str">
        <f t="shared" si="121"/>
        <v/>
      </c>
      <c r="CO133" s="4" t="str">
        <f t="shared" si="121"/>
        <v/>
      </c>
      <c r="CP133" s="4" t="str">
        <f t="shared" si="121"/>
        <v/>
      </c>
      <c r="CQ133" s="4" t="str">
        <f t="shared" si="121"/>
        <v/>
      </c>
      <c r="CR133" s="4" t="str">
        <f t="shared" si="121"/>
        <v/>
      </c>
      <c r="CS133" s="4" t="str">
        <f t="shared" si="121"/>
        <v/>
      </c>
      <c r="CT133" s="4" t="str">
        <f t="shared" si="105"/>
        <v/>
      </c>
      <c r="CU133" s="4" t="str">
        <f t="shared" si="105"/>
        <v/>
      </c>
      <c r="CV133" s="4" t="str">
        <f t="shared" si="105"/>
        <v/>
      </c>
      <c r="CW133" s="4" t="str">
        <f t="shared" si="126"/>
        <v/>
      </c>
      <c r="CX133" s="4" t="str">
        <f t="shared" si="126"/>
        <v/>
      </c>
      <c r="CY133" s="4" t="str">
        <f t="shared" si="126"/>
        <v/>
      </c>
      <c r="CZ133" s="4" t="str">
        <f t="shared" si="126"/>
        <v/>
      </c>
      <c r="DA133" s="4" t="str">
        <f t="shared" si="126"/>
        <v/>
      </c>
      <c r="DB133" s="4" t="str">
        <f t="shared" si="126"/>
        <v/>
      </c>
      <c r="DC133" s="4" t="str">
        <f t="shared" si="126"/>
        <v/>
      </c>
      <c r="DE133" s="29">
        <v>200891</v>
      </c>
      <c r="DF133" s="97"/>
      <c r="DG133" s="30" t="s">
        <v>200</v>
      </c>
      <c r="DH133" s="5">
        <f t="shared" ref="DH133:DH196" si="139">D133+D337</f>
        <v>0</v>
      </c>
      <c r="DI133" s="22">
        <v>5.03</v>
      </c>
      <c r="DJ133" s="23">
        <f t="shared" si="98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19"/>
        <v>0</v>
      </c>
      <c r="DX133" s="5">
        <f t="shared" si="119"/>
        <v>0</v>
      </c>
      <c r="DY133" s="5">
        <f t="shared" si="119"/>
        <v>0</v>
      </c>
      <c r="DZ133" s="5">
        <f t="shared" si="119"/>
        <v>0</v>
      </c>
      <c r="EA133" s="5">
        <f t="shared" si="119"/>
        <v>0</v>
      </c>
      <c r="EB133" s="5">
        <f t="shared" si="119"/>
        <v>0</v>
      </c>
      <c r="EC133" s="5">
        <f t="shared" si="119"/>
        <v>0</v>
      </c>
      <c r="ED133" s="5">
        <f t="shared" si="119"/>
        <v>0</v>
      </c>
      <c r="EE133" s="5">
        <f t="shared" si="119"/>
        <v>0</v>
      </c>
      <c r="EF133" s="61">
        <f t="shared" si="119"/>
        <v>0</v>
      </c>
      <c r="EG133" s="61">
        <f t="shared" si="119"/>
        <v>0</v>
      </c>
      <c r="EH133" s="61">
        <f t="shared" si="119"/>
        <v>0</v>
      </c>
      <c r="EI133" s="61">
        <f t="shared" si="119"/>
        <v>0</v>
      </c>
      <c r="EJ133" s="61">
        <f t="shared" si="119"/>
        <v>0</v>
      </c>
      <c r="EK133" s="61">
        <f t="shared" si="119"/>
        <v>0</v>
      </c>
      <c r="EL133" s="61">
        <f t="shared" si="119"/>
        <v>0</v>
      </c>
      <c r="EM133" s="61">
        <f t="shared" si="129"/>
        <v>0</v>
      </c>
      <c r="EN133" s="61">
        <f t="shared" si="129"/>
        <v>0</v>
      </c>
      <c r="EO133" s="61">
        <f t="shared" si="129"/>
        <v>0</v>
      </c>
      <c r="EP133" s="61">
        <f t="shared" si="127"/>
        <v>0</v>
      </c>
      <c r="EQ133" s="61">
        <f t="shared" si="127"/>
        <v>0</v>
      </c>
      <c r="ER133" s="61">
        <f t="shared" si="127"/>
        <v>0</v>
      </c>
      <c r="ES133" s="61">
        <f t="shared" si="127"/>
        <v>0</v>
      </c>
      <c r="ET133" s="61">
        <f t="shared" si="127"/>
        <v>0</v>
      </c>
      <c r="EU133" s="61">
        <f t="shared" si="127"/>
        <v>0</v>
      </c>
      <c r="EV133" s="61">
        <f t="shared" si="127"/>
        <v>0</v>
      </c>
      <c r="EW133" s="61">
        <f t="shared" si="127"/>
        <v>0</v>
      </c>
      <c r="EX133" s="61">
        <f t="shared" si="127"/>
        <v>0</v>
      </c>
      <c r="EY133" s="61">
        <f t="shared" si="127"/>
        <v>0</v>
      </c>
      <c r="EZ133" s="61">
        <f t="shared" si="127"/>
        <v>0</v>
      </c>
      <c r="FA133" s="61">
        <f t="shared" si="108"/>
        <v>0</v>
      </c>
      <c r="FB133" s="61">
        <f t="shared" si="108"/>
        <v>0</v>
      </c>
      <c r="FC133" s="61">
        <f t="shared" si="108"/>
        <v>0</v>
      </c>
      <c r="FD133" s="61">
        <f t="shared" si="108"/>
        <v>0</v>
      </c>
      <c r="FE133" s="61">
        <f t="shared" si="108"/>
        <v>0</v>
      </c>
      <c r="FF133" s="61">
        <f t="shared" si="108"/>
        <v>0</v>
      </c>
      <c r="FG133" s="61">
        <f t="shared" si="108"/>
        <v>0</v>
      </c>
      <c r="FH133" s="61">
        <f t="shared" si="108"/>
        <v>0</v>
      </c>
      <c r="FI133" s="61">
        <f t="shared" si="108"/>
        <v>0</v>
      </c>
      <c r="FJ133" s="61">
        <f t="shared" si="108"/>
        <v>0</v>
      </c>
      <c r="FK133" s="61">
        <f t="shared" si="108"/>
        <v>0</v>
      </c>
      <c r="FL133" s="61">
        <f t="shared" si="112"/>
        <v>0</v>
      </c>
      <c r="FM133" s="61">
        <f t="shared" ref="FK133:FS196" si="150">BI133+BI337</f>
        <v>0</v>
      </c>
      <c r="FN133" s="61">
        <f t="shared" si="150"/>
        <v>0</v>
      </c>
      <c r="FO133" s="61">
        <f t="shared" si="150"/>
        <v>0</v>
      </c>
      <c r="FP133" s="61">
        <f t="shared" si="150"/>
        <v>0</v>
      </c>
      <c r="FQ133" s="61">
        <f t="shared" si="150"/>
        <v>0</v>
      </c>
      <c r="FR133" s="61">
        <f t="shared" si="150"/>
        <v>0</v>
      </c>
      <c r="FS133" s="61">
        <f t="shared" si="150"/>
        <v>0</v>
      </c>
      <c r="FT133" s="4" t="str">
        <f t="shared" si="125"/>
        <v/>
      </c>
      <c r="FU133" s="4" t="str">
        <f t="shared" si="125"/>
        <v/>
      </c>
      <c r="FV133" s="4" t="str">
        <f t="shared" si="125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>
        <f t="shared" si="122"/>
        <v>0</v>
      </c>
      <c r="GB133" s="4" t="str">
        <f t="shared" si="122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3"/>
        <v/>
      </c>
      <c r="GR133" s="4" t="str">
        <f t="shared" si="123"/>
        <v/>
      </c>
      <c r="GS133" s="4" t="str">
        <f t="shared" si="123"/>
        <v/>
      </c>
      <c r="GT133" s="4" t="str">
        <f t="shared" si="123"/>
        <v/>
      </c>
      <c r="GU133" s="4" t="str">
        <f t="shared" si="123"/>
        <v/>
      </c>
      <c r="GV133" s="4" t="str">
        <f t="shared" si="123"/>
        <v/>
      </c>
      <c r="GW133" s="4" t="str">
        <f t="shared" si="123"/>
        <v/>
      </c>
      <c r="GX133" s="4" t="str">
        <f t="shared" si="106"/>
        <v/>
      </c>
      <c r="GY133" s="4" t="str">
        <f t="shared" si="106"/>
        <v/>
      </c>
      <c r="GZ133" s="4" t="str">
        <f t="shared" si="106"/>
        <v/>
      </c>
      <c r="HA133" s="4" t="str">
        <f t="shared" si="128"/>
        <v/>
      </c>
      <c r="HB133" s="4" t="str">
        <f t="shared" si="128"/>
        <v/>
      </c>
      <c r="HC133" s="4" t="str">
        <f t="shared" si="128"/>
        <v/>
      </c>
      <c r="HD133" s="4" t="str">
        <f t="shared" si="128"/>
        <v/>
      </c>
      <c r="HE133" s="4" t="str">
        <f t="shared" si="128"/>
        <v/>
      </c>
      <c r="HF133" s="4" t="str">
        <f t="shared" si="128"/>
        <v/>
      </c>
      <c r="HG133" s="4" t="str">
        <f t="shared" si="128"/>
        <v/>
      </c>
    </row>
    <row r="134" spans="1:215" s="9" customFormat="1" ht="15" hidden="1" customHeight="1">
      <c r="A134" s="29">
        <v>200896</v>
      </c>
      <c r="B134" s="95" t="s">
        <v>201</v>
      </c>
      <c r="C134" s="31" t="s">
        <v>197</v>
      </c>
      <c r="D134" s="5"/>
      <c r="E134" s="22">
        <v>5.05</v>
      </c>
      <c r="F134" s="23">
        <f t="shared" si="97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4"/>
        <v/>
      </c>
      <c r="BQ134" s="4" t="str">
        <f t="shared" si="124"/>
        <v/>
      </c>
      <c r="BR134" s="4" t="str">
        <f t="shared" si="124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1"/>
        <v/>
      </c>
      <c r="CN134" s="4" t="str">
        <f t="shared" si="121"/>
        <v/>
      </c>
      <c r="CO134" s="4" t="str">
        <f t="shared" si="121"/>
        <v/>
      </c>
      <c r="CP134" s="4" t="str">
        <f t="shared" si="121"/>
        <v/>
      </c>
      <c r="CQ134" s="4" t="str">
        <f t="shared" si="121"/>
        <v/>
      </c>
      <c r="CR134" s="4" t="str">
        <f t="shared" si="121"/>
        <v/>
      </c>
      <c r="CS134" s="4" t="str">
        <f t="shared" si="121"/>
        <v/>
      </c>
      <c r="CT134" s="4" t="str">
        <f t="shared" si="105"/>
        <v/>
      </c>
      <c r="CU134" s="4" t="str">
        <f t="shared" si="105"/>
        <v/>
      </c>
      <c r="CV134" s="4" t="str">
        <f t="shared" si="105"/>
        <v/>
      </c>
      <c r="CW134" s="4" t="str">
        <f t="shared" si="126"/>
        <v/>
      </c>
      <c r="CX134" s="4" t="str">
        <f t="shared" si="126"/>
        <v/>
      </c>
      <c r="CY134" s="4" t="str">
        <f t="shared" si="126"/>
        <v/>
      </c>
      <c r="CZ134" s="4" t="str">
        <f t="shared" si="126"/>
        <v/>
      </c>
      <c r="DA134" s="4" t="str">
        <f t="shared" si="126"/>
        <v/>
      </c>
      <c r="DB134" s="4" t="str">
        <f t="shared" si="126"/>
        <v/>
      </c>
      <c r="DC134" s="4" t="str">
        <f t="shared" si="126"/>
        <v/>
      </c>
      <c r="DE134" s="29">
        <v>200896</v>
      </c>
      <c r="DF134" s="95" t="s">
        <v>201</v>
      </c>
      <c r="DG134" s="31" t="s">
        <v>197</v>
      </c>
      <c r="DH134" s="5">
        <f t="shared" si="139"/>
        <v>0</v>
      </c>
      <c r="DI134" s="22">
        <v>5.05</v>
      </c>
      <c r="DJ134" s="23">
        <f t="shared" si="98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19"/>
        <v>0</v>
      </c>
      <c r="DX134" s="5">
        <f t="shared" si="119"/>
        <v>0</v>
      </c>
      <c r="DY134" s="5">
        <f t="shared" si="119"/>
        <v>0</v>
      </c>
      <c r="DZ134" s="5">
        <f t="shared" si="119"/>
        <v>0</v>
      </c>
      <c r="EA134" s="5">
        <f t="shared" si="119"/>
        <v>0</v>
      </c>
      <c r="EB134" s="5">
        <f t="shared" si="119"/>
        <v>0</v>
      </c>
      <c r="EC134" s="5">
        <f t="shared" si="119"/>
        <v>0</v>
      </c>
      <c r="ED134" s="5">
        <f t="shared" si="119"/>
        <v>0</v>
      </c>
      <c r="EE134" s="5">
        <f t="shared" si="119"/>
        <v>0</v>
      </c>
      <c r="EF134" s="61">
        <f t="shared" si="119"/>
        <v>0</v>
      </c>
      <c r="EG134" s="61">
        <f t="shared" si="119"/>
        <v>0</v>
      </c>
      <c r="EH134" s="61">
        <f t="shared" si="119"/>
        <v>0</v>
      </c>
      <c r="EI134" s="61">
        <f t="shared" si="119"/>
        <v>0</v>
      </c>
      <c r="EJ134" s="61">
        <f t="shared" si="119"/>
        <v>0</v>
      </c>
      <c r="EK134" s="61">
        <f t="shared" si="119"/>
        <v>0</v>
      </c>
      <c r="EL134" s="61">
        <f t="shared" si="119"/>
        <v>0</v>
      </c>
      <c r="EM134" s="61">
        <f t="shared" si="129"/>
        <v>0</v>
      </c>
      <c r="EN134" s="61">
        <f t="shared" si="129"/>
        <v>0</v>
      </c>
      <c r="EO134" s="61">
        <f t="shared" si="129"/>
        <v>0</v>
      </c>
      <c r="EP134" s="61">
        <f t="shared" si="127"/>
        <v>0</v>
      </c>
      <c r="EQ134" s="61">
        <f t="shared" si="127"/>
        <v>0</v>
      </c>
      <c r="ER134" s="61">
        <f t="shared" si="127"/>
        <v>0</v>
      </c>
      <c r="ES134" s="61">
        <f t="shared" si="127"/>
        <v>0</v>
      </c>
      <c r="ET134" s="61">
        <f t="shared" si="127"/>
        <v>0</v>
      </c>
      <c r="EU134" s="61">
        <f t="shared" si="127"/>
        <v>0</v>
      </c>
      <c r="EV134" s="61">
        <f t="shared" si="127"/>
        <v>0</v>
      </c>
      <c r="EW134" s="61">
        <f t="shared" si="127"/>
        <v>0</v>
      </c>
      <c r="EX134" s="61">
        <f t="shared" si="127"/>
        <v>0</v>
      </c>
      <c r="EY134" s="61">
        <f t="shared" si="127"/>
        <v>0</v>
      </c>
      <c r="EZ134" s="61">
        <f t="shared" si="127"/>
        <v>0</v>
      </c>
      <c r="FA134" s="61">
        <f t="shared" si="108"/>
        <v>0</v>
      </c>
      <c r="FB134" s="61">
        <f t="shared" si="108"/>
        <v>0</v>
      </c>
      <c r="FC134" s="61">
        <f t="shared" si="108"/>
        <v>0</v>
      </c>
      <c r="FD134" s="61">
        <f t="shared" si="108"/>
        <v>0</v>
      </c>
      <c r="FE134" s="61">
        <f t="shared" si="108"/>
        <v>0</v>
      </c>
      <c r="FF134" s="61">
        <f t="shared" si="108"/>
        <v>0</v>
      </c>
      <c r="FG134" s="61">
        <f t="shared" si="108"/>
        <v>0</v>
      </c>
      <c r="FH134" s="61">
        <f t="shared" si="108"/>
        <v>0</v>
      </c>
      <c r="FI134" s="61">
        <f t="shared" si="108"/>
        <v>0</v>
      </c>
      <c r="FJ134" s="61">
        <f t="shared" si="108"/>
        <v>0</v>
      </c>
      <c r="FK134" s="61">
        <f t="shared" si="108"/>
        <v>0</v>
      </c>
      <c r="FL134" s="61">
        <f t="shared" si="150"/>
        <v>0</v>
      </c>
      <c r="FM134" s="61">
        <f t="shared" si="150"/>
        <v>0</v>
      </c>
      <c r="FN134" s="61">
        <f t="shared" si="150"/>
        <v>0</v>
      </c>
      <c r="FO134" s="61">
        <f t="shared" si="150"/>
        <v>0</v>
      </c>
      <c r="FP134" s="61">
        <f t="shared" si="150"/>
        <v>0</v>
      </c>
      <c r="FQ134" s="61">
        <f t="shared" si="150"/>
        <v>0</v>
      </c>
      <c r="FR134" s="61">
        <f t="shared" si="150"/>
        <v>0</v>
      </c>
      <c r="FS134" s="61">
        <f t="shared" si="150"/>
        <v>0</v>
      </c>
      <c r="FT134" s="4" t="str">
        <f t="shared" si="125"/>
        <v/>
      </c>
      <c r="FU134" s="4" t="str">
        <f t="shared" si="125"/>
        <v/>
      </c>
      <c r="FV134" s="4" t="str">
        <f t="shared" si="125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3"/>
        <v/>
      </c>
      <c r="GR134" s="4" t="str">
        <f t="shared" si="123"/>
        <v/>
      </c>
      <c r="GS134" s="4" t="str">
        <f t="shared" si="123"/>
        <v/>
      </c>
      <c r="GT134" s="4" t="str">
        <f t="shared" si="123"/>
        <v/>
      </c>
      <c r="GU134" s="4" t="str">
        <f t="shared" si="123"/>
        <v/>
      </c>
      <c r="GV134" s="4" t="str">
        <f t="shared" si="123"/>
        <v/>
      </c>
      <c r="GW134" s="4" t="str">
        <f t="shared" si="123"/>
        <v/>
      </c>
      <c r="GX134" s="4" t="str">
        <f t="shared" si="106"/>
        <v/>
      </c>
      <c r="GY134" s="4" t="str">
        <f t="shared" si="106"/>
        <v/>
      </c>
      <c r="GZ134" s="4" t="str">
        <f t="shared" si="106"/>
        <v/>
      </c>
      <c r="HA134" s="4" t="str">
        <f t="shared" si="128"/>
        <v/>
      </c>
      <c r="HB134" s="4" t="str">
        <f t="shared" si="128"/>
        <v/>
      </c>
      <c r="HC134" s="4" t="str">
        <f t="shared" si="128"/>
        <v/>
      </c>
      <c r="HD134" s="4" t="str">
        <f t="shared" si="128"/>
        <v/>
      </c>
      <c r="HE134" s="4" t="str">
        <f t="shared" si="128"/>
        <v/>
      </c>
      <c r="HF134" s="4" t="str">
        <f t="shared" si="128"/>
        <v/>
      </c>
      <c r="HG134" s="4" t="str">
        <f t="shared" si="128"/>
        <v/>
      </c>
    </row>
    <row r="135" spans="1:215" s="9" customFormat="1" ht="15" hidden="1" customHeight="1">
      <c r="A135" s="29">
        <v>200897</v>
      </c>
      <c r="B135" s="96"/>
      <c r="C135" s="31" t="s">
        <v>200</v>
      </c>
      <c r="D135" s="5"/>
      <c r="E135" s="22">
        <v>5.05</v>
      </c>
      <c r="F135" s="23">
        <f t="shared" si="97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4"/>
        <v/>
      </c>
      <c r="BQ135" s="4" t="str">
        <f t="shared" si="124"/>
        <v/>
      </c>
      <c r="BR135" s="4" t="str">
        <f t="shared" si="124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1"/>
        <v/>
      </c>
      <c r="CN135" s="4" t="str">
        <f t="shared" si="121"/>
        <v/>
      </c>
      <c r="CO135" s="4" t="str">
        <f t="shared" si="121"/>
        <v/>
      </c>
      <c r="CP135" s="4" t="str">
        <f t="shared" si="121"/>
        <v/>
      </c>
      <c r="CQ135" s="4" t="str">
        <f t="shared" si="121"/>
        <v/>
      </c>
      <c r="CR135" s="4" t="str">
        <f t="shared" si="121"/>
        <v/>
      </c>
      <c r="CS135" s="4" t="str">
        <f t="shared" si="121"/>
        <v/>
      </c>
      <c r="CT135" s="4" t="str">
        <f t="shared" si="105"/>
        <v/>
      </c>
      <c r="CU135" s="4" t="str">
        <f t="shared" si="105"/>
        <v/>
      </c>
      <c r="CV135" s="4" t="str">
        <f t="shared" si="105"/>
        <v/>
      </c>
      <c r="CW135" s="4" t="str">
        <f t="shared" si="126"/>
        <v/>
      </c>
      <c r="CX135" s="4" t="str">
        <f t="shared" si="126"/>
        <v/>
      </c>
      <c r="CY135" s="4" t="str">
        <f t="shared" si="126"/>
        <v/>
      </c>
      <c r="CZ135" s="4" t="str">
        <f t="shared" si="126"/>
        <v/>
      </c>
      <c r="DA135" s="4" t="str">
        <f t="shared" si="126"/>
        <v/>
      </c>
      <c r="DB135" s="4" t="str">
        <f t="shared" si="126"/>
        <v/>
      </c>
      <c r="DC135" s="4" t="str">
        <f t="shared" si="126"/>
        <v/>
      </c>
      <c r="DE135" s="29">
        <v>200897</v>
      </c>
      <c r="DF135" s="96"/>
      <c r="DG135" s="31" t="s">
        <v>200</v>
      </c>
      <c r="DH135" s="5">
        <f t="shared" si="139"/>
        <v>0</v>
      </c>
      <c r="DI135" s="22">
        <v>5.05</v>
      </c>
      <c r="DJ135" s="23">
        <f t="shared" si="98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19"/>
        <v>0</v>
      </c>
      <c r="DX135" s="5">
        <f t="shared" si="119"/>
        <v>0</v>
      </c>
      <c r="DY135" s="5">
        <f t="shared" si="119"/>
        <v>0</v>
      </c>
      <c r="DZ135" s="5">
        <f t="shared" si="119"/>
        <v>0</v>
      </c>
      <c r="EA135" s="5">
        <f t="shared" si="119"/>
        <v>0</v>
      </c>
      <c r="EB135" s="5">
        <f t="shared" si="119"/>
        <v>0</v>
      </c>
      <c r="EC135" s="5">
        <f t="shared" si="119"/>
        <v>0</v>
      </c>
      <c r="ED135" s="5">
        <f t="shared" si="119"/>
        <v>0</v>
      </c>
      <c r="EE135" s="5">
        <f t="shared" si="119"/>
        <v>0</v>
      </c>
      <c r="EF135" s="61">
        <f t="shared" si="119"/>
        <v>0</v>
      </c>
      <c r="EG135" s="61">
        <f t="shared" si="119"/>
        <v>0</v>
      </c>
      <c r="EH135" s="61">
        <f t="shared" si="119"/>
        <v>0</v>
      </c>
      <c r="EI135" s="61">
        <f t="shared" si="119"/>
        <v>0</v>
      </c>
      <c r="EJ135" s="61">
        <f t="shared" si="119"/>
        <v>0</v>
      </c>
      <c r="EK135" s="61">
        <f t="shared" si="119"/>
        <v>0</v>
      </c>
      <c r="EL135" s="61">
        <f t="shared" si="119"/>
        <v>0</v>
      </c>
      <c r="EM135" s="61">
        <f t="shared" si="129"/>
        <v>0</v>
      </c>
      <c r="EN135" s="61">
        <f t="shared" si="129"/>
        <v>0</v>
      </c>
      <c r="EO135" s="61">
        <f t="shared" si="129"/>
        <v>0</v>
      </c>
      <c r="EP135" s="61">
        <f t="shared" si="127"/>
        <v>0</v>
      </c>
      <c r="EQ135" s="61">
        <f t="shared" si="127"/>
        <v>0</v>
      </c>
      <c r="ER135" s="61">
        <f t="shared" si="127"/>
        <v>0</v>
      </c>
      <c r="ES135" s="61">
        <f t="shared" si="127"/>
        <v>0</v>
      </c>
      <c r="ET135" s="61">
        <f t="shared" si="127"/>
        <v>0</v>
      </c>
      <c r="EU135" s="61">
        <f t="shared" si="127"/>
        <v>0</v>
      </c>
      <c r="EV135" s="61">
        <f t="shared" si="127"/>
        <v>0</v>
      </c>
      <c r="EW135" s="61">
        <f t="shared" si="127"/>
        <v>0</v>
      </c>
      <c r="EX135" s="61">
        <f t="shared" si="127"/>
        <v>0</v>
      </c>
      <c r="EY135" s="61">
        <f t="shared" si="127"/>
        <v>0</v>
      </c>
      <c r="EZ135" s="61">
        <f t="shared" si="127"/>
        <v>0</v>
      </c>
      <c r="FA135" s="61">
        <f t="shared" si="108"/>
        <v>0</v>
      </c>
      <c r="FB135" s="61">
        <f t="shared" si="108"/>
        <v>0</v>
      </c>
      <c r="FC135" s="61">
        <f t="shared" si="108"/>
        <v>0</v>
      </c>
      <c r="FD135" s="61">
        <f t="shared" si="108"/>
        <v>0</v>
      </c>
      <c r="FE135" s="61">
        <f t="shared" si="108"/>
        <v>0</v>
      </c>
      <c r="FF135" s="61">
        <f t="shared" si="108"/>
        <v>0</v>
      </c>
      <c r="FG135" s="61">
        <f t="shared" si="108"/>
        <v>0</v>
      </c>
      <c r="FH135" s="61">
        <f t="shared" si="108"/>
        <v>0</v>
      </c>
      <c r="FI135" s="61">
        <f t="shared" si="108"/>
        <v>0</v>
      </c>
      <c r="FJ135" s="61">
        <f t="shared" si="108"/>
        <v>0</v>
      </c>
      <c r="FK135" s="61">
        <f t="shared" si="108"/>
        <v>0</v>
      </c>
      <c r="FL135" s="61">
        <f t="shared" si="150"/>
        <v>0</v>
      </c>
      <c r="FM135" s="61">
        <f t="shared" si="150"/>
        <v>0</v>
      </c>
      <c r="FN135" s="61">
        <f t="shared" si="150"/>
        <v>0</v>
      </c>
      <c r="FO135" s="61">
        <f t="shared" si="150"/>
        <v>0</v>
      </c>
      <c r="FP135" s="61">
        <f t="shared" si="150"/>
        <v>0</v>
      </c>
      <c r="FQ135" s="61">
        <f t="shared" si="150"/>
        <v>0</v>
      </c>
      <c r="FR135" s="61">
        <f t="shared" si="150"/>
        <v>0</v>
      </c>
      <c r="FS135" s="61">
        <f t="shared" si="150"/>
        <v>0</v>
      </c>
      <c r="FT135" s="4" t="str">
        <f t="shared" si="125"/>
        <v/>
      </c>
      <c r="FU135" s="4" t="str">
        <f t="shared" si="125"/>
        <v/>
      </c>
      <c r="FV135" s="4" t="str">
        <f t="shared" si="125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3"/>
        <v/>
      </c>
      <c r="GR135" s="4" t="str">
        <f t="shared" si="123"/>
        <v/>
      </c>
      <c r="GS135" s="4" t="str">
        <f t="shared" si="123"/>
        <v/>
      </c>
      <c r="GT135" s="4" t="str">
        <f t="shared" si="123"/>
        <v/>
      </c>
      <c r="GU135" s="4" t="str">
        <f t="shared" si="123"/>
        <v/>
      </c>
      <c r="GV135" s="4" t="str">
        <f t="shared" si="123"/>
        <v/>
      </c>
      <c r="GW135" s="4" t="str">
        <f t="shared" si="123"/>
        <v/>
      </c>
      <c r="GX135" s="4" t="str">
        <f t="shared" si="106"/>
        <v/>
      </c>
      <c r="GY135" s="4" t="str">
        <f t="shared" si="106"/>
        <v/>
      </c>
      <c r="GZ135" s="4" t="str">
        <f t="shared" si="106"/>
        <v/>
      </c>
      <c r="HA135" s="4" t="str">
        <f t="shared" si="128"/>
        <v/>
      </c>
      <c r="HB135" s="4" t="str">
        <f t="shared" si="128"/>
        <v/>
      </c>
      <c r="HC135" s="4" t="str">
        <f t="shared" si="128"/>
        <v/>
      </c>
      <c r="HD135" s="4" t="str">
        <f t="shared" si="128"/>
        <v/>
      </c>
      <c r="HE135" s="4" t="str">
        <f t="shared" si="128"/>
        <v/>
      </c>
      <c r="HF135" s="4" t="str">
        <f t="shared" si="128"/>
        <v/>
      </c>
      <c r="HG135" s="4" t="str">
        <f t="shared" si="128"/>
        <v/>
      </c>
    </row>
    <row r="136" spans="1:215" s="9" customFormat="1" ht="15" hidden="1" customHeight="1">
      <c r="A136" s="29">
        <v>200895</v>
      </c>
      <c r="B136" s="97"/>
      <c r="C136" s="31" t="s">
        <v>199</v>
      </c>
      <c r="D136" s="5"/>
      <c r="E136" s="22">
        <v>5.05</v>
      </c>
      <c r="F136" s="23">
        <f t="shared" si="97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4"/>
        <v/>
      </c>
      <c r="BQ136" s="4" t="str">
        <f t="shared" si="124"/>
        <v/>
      </c>
      <c r="BR136" s="4" t="str">
        <f t="shared" si="124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1"/>
        <v/>
      </c>
      <c r="CN136" s="4" t="str">
        <f t="shared" si="121"/>
        <v/>
      </c>
      <c r="CO136" s="4" t="str">
        <f t="shared" si="121"/>
        <v/>
      </c>
      <c r="CP136" s="4" t="str">
        <f t="shared" si="121"/>
        <v/>
      </c>
      <c r="CQ136" s="4" t="str">
        <f t="shared" si="121"/>
        <v/>
      </c>
      <c r="CR136" s="4" t="str">
        <f t="shared" si="121"/>
        <v/>
      </c>
      <c r="CS136" s="4" t="str">
        <f t="shared" si="121"/>
        <v/>
      </c>
      <c r="CT136" s="4" t="str">
        <f t="shared" si="105"/>
        <v/>
      </c>
      <c r="CU136" s="4" t="str">
        <f t="shared" si="105"/>
        <v/>
      </c>
      <c r="CV136" s="4" t="str">
        <f t="shared" si="105"/>
        <v/>
      </c>
      <c r="CW136" s="4" t="str">
        <f t="shared" si="126"/>
        <v/>
      </c>
      <c r="CX136" s="4" t="str">
        <f t="shared" si="126"/>
        <v/>
      </c>
      <c r="CY136" s="4" t="str">
        <f t="shared" si="126"/>
        <v/>
      </c>
      <c r="CZ136" s="4" t="str">
        <f t="shared" si="126"/>
        <v/>
      </c>
      <c r="DA136" s="4" t="str">
        <f t="shared" si="126"/>
        <v/>
      </c>
      <c r="DB136" s="4" t="str">
        <f t="shared" si="126"/>
        <v/>
      </c>
      <c r="DC136" s="4" t="str">
        <f t="shared" si="126"/>
        <v/>
      </c>
      <c r="DE136" s="29">
        <v>200895</v>
      </c>
      <c r="DF136" s="97"/>
      <c r="DG136" s="31" t="s">
        <v>199</v>
      </c>
      <c r="DH136" s="5">
        <f t="shared" si="139"/>
        <v>0</v>
      </c>
      <c r="DI136" s="22">
        <v>5.05</v>
      </c>
      <c r="DJ136" s="23">
        <f t="shared" si="98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19"/>
        <v>0</v>
      </c>
      <c r="DX136" s="5">
        <f t="shared" si="119"/>
        <v>0</v>
      </c>
      <c r="DY136" s="5">
        <f t="shared" si="119"/>
        <v>0</v>
      </c>
      <c r="DZ136" s="5">
        <f t="shared" si="119"/>
        <v>0</v>
      </c>
      <c r="EA136" s="5">
        <f t="shared" si="119"/>
        <v>0</v>
      </c>
      <c r="EB136" s="5">
        <f t="shared" si="119"/>
        <v>0</v>
      </c>
      <c r="EC136" s="5">
        <f t="shared" si="119"/>
        <v>0</v>
      </c>
      <c r="ED136" s="5">
        <f t="shared" si="119"/>
        <v>0</v>
      </c>
      <c r="EE136" s="5">
        <f t="shared" si="119"/>
        <v>0</v>
      </c>
      <c r="EF136" s="61">
        <f t="shared" si="119"/>
        <v>0</v>
      </c>
      <c r="EG136" s="61">
        <f t="shared" si="119"/>
        <v>0</v>
      </c>
      <c r="EH136" s="61">
        <f t="shared" si="119"/>
        <v>0</v>
      </c>
      <c r="EI136" s="61">
        <f t="shared" si="119"/>
        <v>0</v>
      </c>
      <c r="EJ136" s="61">
        <f t="shared" si="119"/>
        <v>0</v>
      </c>
      <c r="EK136" s="61">
        <f t="shared" si="119"/>
        <v>0</v>
      </c>
      <c r="EL136" s="61">
        <f t="shared" si="119"/>
        <v>0</v>
      </c>
      <c r="EM136" s="61">
        <f t="shared" si="129"/>
        <v>0</v>
      </c>
      <c r="EN136" s="61">
        <f t="shared" si="129"/>
        <v>0</v>
      </c>
      <c r="EO136" s="61">
        <f t="shared" si="129"/>
        <v>0</v>
      </c>
      <c r="EP136" s="61">
        <f t="shared" si="127"/>
        <v>0</v>
      </c>
      <c r="EQ136" s="61">
        <f t="shared" si="127"/>
        <v>0</v>
      </c>
      <c r="ER136" s="61">
        <f t="shared" si="127"/>
        <v>0</v>
      </c>
      <c r="ES136" s="61">
        <f t="shared" si="127"/>
        <v>0</v>
      </c>
      <c r="ET136" s="61">
        <f t="shared" si="127"/>
        <v>0</v>
      </c>
      <c r="EU136" s="61">
        <f t="shared" si="127"/>
        <v>0</v>
      </c>
      <c r="EV136" s="61">
        <f t="shared" si="127"/>
        <v>0</v>
      </c>
      <c r="EW136" s="61">
        <f t="shared" si="127"/>
        <v>0</v>
      </c>
      <c r="EX136" s="61">
        <f t="shared" si="127"/>
        <v>0</v>
      </c>
      <c r="EY136" s="61">
        <f t="shared" si="127"/>
        <v>0</v>
      </c>
      <c r="EZ136" s="61">
        <f t="shared" si="127"/>
        <v>0</v>
      </c>
      <c r="FA136" s="61">
        <f t="shared" si="127"/>
        <v>0</v>
      </c>
      <c r="FB136" s="61">
        <f t="shared" si="127"/>
        <v>0</v>
      </c>
      <c r="FC136" s="61">
        <f t="shared" si="127"/>
        <v>0</v>
      </c>
      <c r="FD136" s="61">
        <f t="shared" si="127"/>
        <v>0</v>
      </c>
      <c r="FE136" s="61">
        <f t="shared" si="127"/>
        <v>0</v>
      </c>
      <c r="FF136" s="61">
        <f t="shared" ref="EW136:FL199" si="151">BB136+BB340</f>
        <v>0</v>
      </c>
      <c r="FG136" s="61">
        <f t="shared" si="151"/>
        <v>0</v>
      </c>
      <c r="FH136" s="61">
        <f t="shared" si="151"/>
        <v>0</v>
      </c>
      <c r="FI136" s="61">
        <f t="shared" si="151"/>
        <v>0</v>
      </c>
      <c r="FJ136" s="61">
        <f t="shared" si="151"/>
        <v>0</v>
      </c>
      <c r="FK136" s="61">
        <f t="shared" si="151"/>
        <v>0</v>
      </c>
      <c r="FL136" s="61">
        <f t="shared" si="150"/>
        <v>0</v>
      </c>
      <c r="FM136" s="61">
        <f t="shared" si="150"/>
        <v>0</v>
      </c>
      <c r="FN136" s="61">
        <f t="shared" si="150"/>
        <v>0</v>
      </c>
      <c r="FO136" s="61">
        <f t="shared" si="150"/>
        <v>0</v>
      </c>
      <c r="FP136" s="61">
        <f t="shared" si="150"/>
        <v>0</v>
      </c>
      <c r="FQ136" s="61">
        <f t="shared" si="150"/>
        <v>0</v>
      </c>
      <c r="FR136" s="61">
        <f t="shared" si="150"/>
        <v>0</v>
      </c>
      <c r="FS136" s="61">
        <f t="shared" si="150"/>
        <v>0</v>
      </c>
      <c r="FT136" s="4" t="str">
        <f t="shared" si="125"/>
        <v/>
      </c>
      <c r="FU136" s="4" t="str">
        <f t="shared" si="125"/>
        <v/>
      </c>
      <c r="FV136" s="4" t="str">
        <f t="shared" si="125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3"/>
        <v/>
      </c>
      <c r="GR136" s="4" t="str">
        <f t="shared" si="123"/>
        <v/>
      </c>
      <c r="GS136" s="4" t="str">
        <f t="shared" si="123"/>
        <v/>
      </c>
      <c r="GT136" s="4" t="str">
        <f t="shared" si="123"/>
        <v/>
      </c>
      <c r="GU136" s="4" t="str">
        <f t="shared" si="123"/>
        <v/>
      </c>
      <c r="GV136" s="4" t="str">
        <f t="shared" si="123"/>
        <v/>
      </c>
      <c r="GW136" s="4" t="str">
        <f t="shared" si="123"/>
        <v/>
      </c>
      <c r="GX136" s="4" t="str">
        <f t="shared" si="106"/>
        <v/>
      </c>
      <c r="GY136" s="4" t="str">
        <f t="shared" si="106"/>
        <v/>
      </c>
      <c r="GZ136" s="4" t="str">
        <f t="shared" si="106"/>
        <v/>
      </c>
      <c r="HA136" s="4" t="str">
        <f t="shared" si="128"/>
        <v/>
      </c>
      <c r="HB136" s="4" t="str">
        <f t="shared" si="128"/>
        <v/>
      </c>
      <c r="HC136" s="4" t="str">
        <f t="shared" si="128"/>
        <v/>
      </c>
      <c r="HD136" s="4" t="str">
        <f t="shared" si="128"/>
        <v/>
      </c>
      <c r="HE136" s="4" t="str">
        <f t="shared" si="128"/>
        <v/>
      </c>
      <c r="HF136" s="4" t="str">
        <f t="shared" si="128"/>
        <v/>
      </c>
      <c r="HG136" s="4" t="str">
        <f t="shared" si="128"/>
        <v/>
      </c>
    </row>
    <row r="137" spans="1:215" s="9" customFormat="1" ht="15" hidden="1" customHeight="1">
      <c r="A137" s="29">
        <v>200892</v>
      </c>
      <c r="B137" s="95" t="s">
        <v>202</v>
      </c>
      <c r="C137" s="30" t="s">
        <v>199</v>
      </c>
      <c r="D137" s="5"/>
      <c r="E137" s="22">
        <v>6</v>
      </c>
      <c r="F137" s="23">
        <f t="shared" si="97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4"/>
        <v/>
      </c>
      <c r="BQ137" s="4" t="str">
        <f t="shared" si="124"/>
        <v/>
      </c>
      <c r="BR137" s="4" t="str">
        <f t="shared" si="124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1"/>
        <v/>
      </c>
      <c r="CN137" s="4" t="str">
        <f t="shared" si="121"/>
        <v/>
      </c>
      <c r="CO137" s="4" t="str">
        <f t="shared" si="121"/>
        <v/>
      </c>
      <c r="CP137" s="4" t="str">
        <f t="shared" si="121"/>
        <v/>
      </c>
      <c r="CQ137" s="4" t="str">
        <f t="shared" si="121"/>
        <v/>
      </c>
      <c r="CR137" s="4" t="str">
        <f t="shared" si="121"/>
        <v/>
      </c>
      <c r="CS137" s="4" t="str">
        <f t="shared" si="121"/>
        <v/>
      </c>
      <c r="CT137" s="4" t="str">
        <f t="shared" si="105"/>
        <v/>
      </c>
      <c r="CU137" s="4" t="str">
        <f t="shared" si="105"/>
        <v/>
      </c>
      <c r="CV137" s="4" t="str">
        <f t="shared" si="105"/>
        <v/>
      </c>
      <c r="CW137" s="4" t="str">
        <f t="shared" si="126"/>
        <v/>
      </c>
      <c r="CX137" s="4" t="str">
        <f t="shared" si="126"/>
        <v/>
      </c>
      <c r="CY137" s="4" t="str">
        <f t="shared" si="126"/>
        <v/>
      </c>
      <c r="CZ137" s="4" t="str">
        <f t="shared" si="126"/>
        <v/>
      </c>
      <c r="DA137" s="4" t="str">
        <f t="shared" si="126"/>
        <v/>
      </c>
      <c r="DB137" s="4" t="str">
        <f t="shared" si="126"/>
        <v/>
      </c>
      <c r="DC137" s="4" t="str">
        <f t="shared" si="126"/>
        <v/>
      </c>
      <c r="DE137" s="29">
        <v>200892</v>
      </c>
      <c r="DF137" s="95" t="s">
        <v>202</v>
      </c>
      <c r="DG137" s="30" t="s">
        <v>199</v>
      </c>
      <c r="DH137" s="5">
        <f t="shared" si="139"/>
        <v>0</v>
      </c>
      <c r="DI137" s="22">
        <v>6</v>
      </c>
      <c r="DJ137" s="23">
        <f t="shared" si="98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19"/>
        <v>0</v>
      </c>
      <c r="DX137" s="5">
        <f t="shared" si="119"/>
        <v>0</v>
      </c>
      <c r="DY137" s="5">
        <f t="shared" si="119"/>
        <v>0</v>
      </c>
      <c r="DZ137" s="5">
        <f t="shared" si="119"/>
        <v>0</v>
      </c>
      <c r="EA137" s="5">
        <f t="shared" si="119"/>
        <v>0</v>
      </c>
      <c r="EB137" s="5">
        <f t="shared" si="119"/>
        <v>0</v>
      </c>
      <c r="EC137" s="5">
        <f t="shared" si="119"/>
        <v>0</v>
      </c>
      <c r="ED137" s="5">
        <f t="shared" si="119"/>
        <v>0</v>
      </c>
      <c r="EE137" s="5">
        <f t="shared" si="119"/>
        <v>0</v>
      </c>
      <c r="EF137" s="61">
        <f t="shared" si="119"/>
        <v>0</v>
      </c>
      <c r="EG137" s="61">
        <f t="shared" si="119"/>
        <v>0</v>
      </c>
      <c r="EH137" s="61">
        <f t="shared" si="119"/>
        <v>0</v>
      </c>
      <c r="EI137" s="61">
        <f t="shared" si="119"/>
        <v>0</v>
      </c>
      <c r="EJ137" s="61">
        <f t="shared" si="119"/>
        <v>0</v>
      </c>
      <c r="EK137" s="61">
        <f t="shared" si="119"/>
        <v>0</v>
      </c>
      <c r="EL137" s="61">
        <f t="shared" si="119"/>
        <v>0</v>
      </c>
      <c r="EM137" s="61">
        <f t="shared" si="129"/>
        <v>0</v>
      </c>
      <c r="EN137" s="61">
        <f t="shared" si="129"/>
        <v>0</v>
      </c>
      <c r="EO137" s="61">
        <f t="shared" si="129"/>
        <v>0</v>
      </c>
      <c r="EP137" s="61">
        <f t="shared" si="127"/>
        <v>0</v>
      </c>
      <c r="EQ137" s="61">
        <f t="shared" si="127"/>
        <v>0</v>
      </c>
      <c r="ER137" s="61">
        <f t="shared" si="127"/>
        <v>0</v>
      </c>
      <c r="ES137" s="61">
        <f t="shared" si="127"/>
        <v>0</v>
      </c>
      <c r="ET137" s="61">
        <f t="shared" si="127"/>
        <v>0</v>
      </c>
      <c r="EU137" s="61">
        <f t="shared" si="127"/>
        <v>0</v>
      </c>
      <c r="EV137" s="61">
        <f t="shared" si="127"/>
        <v>0</v>
      </c>
      <c r="EW137" s="61">
        <f t="shared" si="151"/>
        <v>0</v>
      </c>
      <c r="EX137" s="61">
        <f t="shared" si="151"/>
        <v>0</v>
      </c>
      <c r="EY137" s="61">
        <f t="shared" si="151"/>
        <v>0</v>
      </c>
      <c r="EZ137" s="61">
        <f t="shared" si="151"/>
        <v>0</v>
      </c>
      <c r="FA137" s="61">
        <f t="shared" si="151"/>
        <v>0</v>
      </c>
      <c r="FB137" s="61">
        <f t="shared" si="151"/>
        <v>0</v>
      </c>
      <c r="FC137" s="61">
        <f t="shared" si="151"/>
        <v>0</v>
      </c>
      <c r="FD137" s="61">
        <f t="shared" si="151"/>
        <v>0</v>
      </c>
      <c r="FE137" s="61">
        <f t="shared" si="151"/>
        <v>0</v>
      </c>
      <c r="FF137" s="61">
        <f t="shared" si="151"/>
        <v>0</v>
      </c>
      <c r="FG137" s="61">
        <f t="shared" si="151"/>
        <v>0</v>
      </c>
      <c r="FH137" s="61">
        <f t="shared" si="151"/>
        <v>0</v>
      </c>
      <c r="FI137" s="61">
        <f t="shared" si="151"/>
        <v>0</v>
      </c>
      <c r="FJ137" s="61">
        <f t="shared" si="151"/>
        <v>0</v>
      </c>
      <c r="FK137" s="61">
        <f t="shared" si="151"/>
        <v>0</v>
      </c>
      <c r="FL137" s="61">
        <f t="shared" si="150"/>
        <v>0</v>
      </c>
      <c r="FM137" s="61">
        <f t="shared" si="150"/>
        <v>0</v>
      </c>
      <c r="FN137" s="61">
        <f t="shared" si="150"/>
        <v>0</v>
      </c>
      <c r="FO137" s="61">
        <f t="shared" si="150"/>
        <v>0</v>
      </c>
      <c r="FP137" s="61">
        <f t="shared" si="150"/>
        <v>0</v>
      </c>
      <c r="FQ137" s="61">
        <f t="shared" si="150"/>
        <v>0</v>
      </c>
      <c r="FR137" s="61">
        <f t="shared" si="150"/>
        <v>0</v>
      </c>
      <c r="FS137" s="61">
        <f t="shared" si="150"/>
        <v>0</v>
      </c>
      <c r="FT137" s="4" t="str">
        <f t="shared" si="125"/>
        <v/>
      </c>
      <c r="FU137" s="4" t="str">
        <f t="shared" si="125"/>
        <v/>
      </c>
      <c r="FV137" s="4" t="str">
        <f t="shared" si="125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3"/>
        <v/>
      </c>
      <c r="GR137" s="4" t="str">
        <f t="shared" si="123"/>
        <v/>
      </c>
      <c r="GS137" s="4" t="str">
        <f t="shared" si="123"/>
        <v/>
      </c>
      <c r="GT137" s="4" t="str">
        <f t="shared" si="123"/>
        <v/>
      </c>
      <c r="GU137" s="4" t="str">
        <f t="shared" si="123"/>
        <v/>
      </c>
      <c r="GV137" s="4" t="str">
        <f t="shared" si="123"/>
        <v/>
      </c>
      <c r="GW137" s="4" t="str">
        <f t="shared" si="123"/>
        <v/>
      </c>
      <c r="GX137" s="4" t="str">
        <f t="shared" si="106"/>
        <v/>
      </c>
      <c r="GY137" s="4" t="str">
        <f t="shared" si="106"/>
        <v/>
      </c>
      <c r="GZ137" s="4" t="str">
        <f t="shared" si="106"/>
        <v/>
      </c>
      <c r="HA137" s="4" t="str">
        <f t="shared" si="128"/>
        <v/>
      </c>
      <c r="HB137" s="4" t="str">
        <f t="shared" si="128"/>
        <v/>
      </c>
      <c r="HC137" s="4" t="str">
        <f t="shared" si="128"/>
        <v/>
      </c>
      <c r="HD137" s="4" t="str">
        <f t="shared" si="128"/>
        <v/>
      </c>
      <c r="HE137" s="4" t="str">
        <f t="shared" si="128"/>
        <v/>
      </c>
      <c r="HF137" s="4" t="str">
        <f t="shared" si="128"/>
        <v/>
      </c>
      <c r="HG137" s="4" t="str">
        <f t="shared" si="128"/>
        <v/>
      </c>
    </row>
    <row r="138" spans="1:215" s="9" customFormat="1" ht="15" hidden="1" customHeight="1">
      <c r="A138" s="29">
        <v>200893</v>
      </c>
      <c r="B138" s="96"/>
      <c r="C138" s="30" t="s">
        <v>197</v>
      </c>
      <c r="D138" s="5"/>
      <c r="E138" s="22">
        <v>6</v>
      </c>
      <c r="F138" s="23">
        <f t="shared" si="97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4"/>
        <v/>
      </c>
      <c r="BQ138" s="4" t="str">
        <f t="shared" si="124"/>
        <v/>
      </c>
      <c r="BR138" s="4" t="str">
        <f t="shared" si="124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201" si="152">IF(ISERROR(AR138/Z138*100),"",(AR138/Z138*100))</f>
        <v/>
      </c>
      <c r="CG138" s="4" t="str">
        <f t="shared" si="152"/>
        <v/>
      </c>
      <c r="CH138" s="4" t="str">
        <f t="shared" si="152"/>
        <v/>
      </c>
      <c r="CI138" s="4" t="str">
        <f t="shared" si="152"/>
        <v/>
      </c>
      <c r="CJ138" s="4" t="str">
        <f t="shared" si="152"/>
        <v/>
      </c>
      <c r="CK138" s="4" t="str">
        <f t="shared" si="152"/>
        <v/>
      </c>
      <c r="CL138" s="4" t="str">
        <f t="shared" si="152"/>
        <v/>
      </c>
      <c r="CM138" s="4" t="str">
        <f t="shared" si="121"/>
        <v/>
      </c>
      <c r="CN138" s="4" t="str">
        <f t="shared" si="121"/>
        <v/>
      </c>
      <c r="CO138" s="4" t="str">
        <f t="shared" si="121"/>
        <v/>
      </c>
      <c r="CP138" s="4" t="str">
        <f t="shared" si="121"/>
        <v/>
      </c>
      <c r="CQ138" s="4" t="str">
        <f t="shared" si="121"/>
        <v/>
      </c>
      <c r="CR138" s="4" t="str">
        <f t="shared" si="121"/>
        <v/>
      </c>
      <c r="CS138" s="4" t="str">
        <f t="shared" si="121"/>
        <v/>
      </c>
      <c r="CT138" s="4" t="str">
        <f t="shared" si="105"/>
        <v/>
      </c>
      <c r="CU138" s="4" t="str">
        <f t="shared" si="105"/>
        <v/>
      </c>
      <c r="CV138" s="4" t="str">
        <f t="shared" si="105"/>
        <v/>
      </c>
      <c r="CW138" s="4" t="str">
        <f t="shared" si="126"/>
        <v/>
      </c>
      <c r="CX138" s="4" t="str">
        <f t="shared" si="126"/>
        <v/>
      </c>
      <c r="CY138" s="4" t="str">
        <f t="shared" si="126"/>
        <v/>
      </c>
      <c r="CZ138" s="4" t="str">
        <f t="shared" si="126"/>
        <v/>
      </c>
      <c r="DA138" s="4" t="str">
        <f t="shared" si="126"/>
        <v/>
      </c>
      <c r="DB138" s="4" t="str">
        <f t="shared" si="126"/>
        <v/>
      </c>
      <c r="DC138" s="4" t="str">
        <f t="shared" si="126"/>
        <v/>
      </c>
      <c r="DE138" s="29">
        <v>200893</v>
      </c>
      <c r="DF138" s="96"/>
      <c r="DG138" s="30" t="s">
        <v>197</v>
      </c>
      <c r="DH138" s="5">
        <f t="shared" si="139"/>
        <v>0</v>
      </c>
      <c r="DI138" s="22">
        <v>6</v>
      </c>
      <c r="DJ138" s="23">
        <f t="shared" si="98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19"/>
        <v>0</v>
      </c>
      <c r="DX138" s="5">
        <f t="shared" si="119"/>
        <v>0</v>
      </c>
      <c r="DY138" s="5">
        <f t="shared" si="119"/>
        <v>0</v>
      </c>
      <c r="DZ138" s="5">
        <f t="shared" si="119"/>
        <v>0</v>
      </c>
      <c r="EA138" s="5">
        <f t="shared" si="119"/>
        <v>0</v>
      </c>
      <c r="EB138" s="5">
        <f t="shared" si="119"/>
        <v>0</v>
      </c>
      <c r="EC138" s="5">
        <f t="shared" si="119"/>
        <v>0</v>
      </c>
      <c r="ED138" s="5">
        <f t="shared" si="119"/>
        <v>0</v>
      </c>
      <c r="EE138" s="5">
        <f t="shared" si="119"/>
        <v>0</v>
      </c>
      <c r="EF138" s="61">
        <f t="shared" si="119"/>
        <v>0</v>
      </c>
      <c r="EG138" s="61">
        <f t="shared" si="119"/>
        <v>0</v>
      </c>
      <c r="EH138" s="61">
        <f t="shared" si="119"/>
        <v>0</v>
      </c>
      <c r="EI138" s="61">
        <f t="shared" si="119"/>
        <v>0</v>
      </c>
      <c r="EJ138" s="61">
        <f t="shared" si="119"/>
        <v>0</v>
      </c>
      <c r="EK138" s="61">
        <f t="shared" si="119"/>
        <v>0</v>
      </c>
      <c r="EL138" s="61">
        <f t="shared" ref="EL138:EO201" si="153">AH138+AH342</f>
        <v>0</v>
      </c>
      <c r="EM138" s="61">
        <f t="shared" si="129"/>
        <v>0</v>
      </c>
      <c r="EN138" s="61">
        <f t="shared" si="129"/>
        <v>0</v>
      </c>
      <c r="EO138" s="61">
        <f t="shared" si="129"/>
        <v>0</v>
      </c>
      <c r="EP138" s="61">
        <f t="shared" si="127"/>
        <v>0</v>
      </c>
      <c r="EQ138" s="61">
        <f t="shared" si="127"/>
        <v>0</v>
      </c>
      <c r="ER138" s="61">
        <f t="shared" si="127"/>
        <v>0</v>
      </c>
      <c r="ES138" s="61">
        <f t="shared" si="127"/>
        <v>0</v>
      </c>
      <c r="ET138" s="61">
        <f t="shared" si="127"/>
        <v>0</v>
      </c>
      <c r="EU138" s="61">
        <f t="shared" si="127"/>
        <v>0</v>
      </c>
      <c r="EV138" s="61">
        <f t="shared" si="127"/>
        <v>0</v>
      </c>
      <c r="EW138" s="61">
        <f t="shared" si="151"/>
        <v>0</v>
      </c>
      <c r="EX138" s="61">
        <f t="shared" si="151"/>
        <v>0</v>
      </c>
      <c r="EY138" s="61">
        <f t="shared" si="151"/>
        <v>0</v>
      </c>
      <c r="EZ138" s="61">
        <f t="shared" si="151"/>
        <v>0</v>
      </c>
      <c r="FA138" s="61">
        <f t="shared" si="151"/>
        <v>0</v>
      </c>
      <c r="FB138" s="61">
        <f t="shared" si="151"/>
        <v>0</v>
      </c>
      <c r="FC138" s="61">
        <f t="shared" si="151"/>
        <v>0</v>
      </c>
      <c r="FD138" s="61">
        <f t="shared" si="151"/>
        <v>0</v>
      </c>
      <c r="FE138" s="61">
        <f t="shared" si="151"/>
        <v>0</v>
      </c>
      <c r="FF138" s="61">
        <f t="shared" si="151"/>
        <v>0</v>
      </c>
      <c r="FG138" s="61">
        <f t="shared" si="151"/>
        <v>0</v>
      </c>
      <c r="FH138" s="61">
        <f t="shared" si="151"/>
        <v>0</v>
      </c>
      <c r="FI138" s="61">
        <f t="shared" si="151"/>
        <v>0</v>
      </c>
      <c r="FJ138" s="61">
        <f t="shared" si="151"/>
        <v>0</v>
      </c>
      <c r="FK138" s="61">
        <f t="shared" si="151"/>
        <v>0</v>
      </c>
      <c r="FL138" s="61">
        <f t="shared" si="150"/>
        <v>0</v>
      </c>
      <c r="FM138" s="61">
        <f t="shared" si="150"/>
        <v>0</v>
      </c>
      <c r="FN138" s="61">
        <f t="shared" si="150"/>
        <v>0</v>
      </c>
      <c r="FO138" s="61">
        <f t="shared" si="150"/>
        <v>0</v>
      </c>
      <c r="FP138" s="61">
        <f t="shared" si="150"/>
        <v>0</v>
      </c>
      <c r="FQ138" s="61">
        <f t="shared" si="150"/>
        <v>0</v>
      </c>
      <c r="FR138" s="61">
        <f t="shared" si="150"/>
        <v>0</v>
      </c>
      <c r="FS138" s="61">
        <f t="shared" si="150"/>
        <v>0</v>
      </c>
      <c r="FT138" s="4" t="str">
        <f t="shared" si="125"/>
        <v/>
      </c>
      <c r="FU138" s="4" t="str">
        <f t="shared" si="125"/>
        <v/>
      </c>
      <c r="FV138" s="4" t="str">
        <f t="shared" si="125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201" si="154">IF(ISERROR(EV138/ED138*100),"",(EV138/ED138*100))</f>
        <v/>
      </c>
      <c r="GK138" s="4" t="str">
        <f t="shared" si="154"/>
        <v/>
      </c>
      <c r="GL138" s="4" t="str">
        <f t="shared" si="154"/>
        <v/>
      </c>
      <c r="GM138" s="4" t="str">
        <f t="shared" si="154"/>
        <v/>
      </c>
      <c r="GN138" s="4" t="str">
        <f t="shared" si="154"/>
        <v/>
      </c>
      <c r="GO138" s="4" t="str">
        <f t="shared" si="154"/>
        <v/>
      </c>
      <c r="GP138" s="4" t="str">
        <f t="shared" si="154"/>
        <v/>
      </c>
      <c r="GQ138" s="4" t="str">
        <f t="shared" si="123"/>
        <v/>
      </c>
      <c r="GR138" s="4" t="str">
        <f t="shared" si="123"/>
        <v/>
      </c>
      <c r="GS138" s="4" t="str">
        <f t="shared" si="123"/>
        <v/>
      </c>
      <c r="GT138" s="4" t="str">
        <f t="shared" si="123"/>
        <v/>
      </c>
      <c r="GU138" s="4" t="str">
        <f t="shared" si="123"/>
        <v/>
      </c>
      <c r="GV138" s="4" t="str">
        <f t="shared" si="123"/>
        <v/>
      </c>
      <c r="GW138" s="4" t="str">
        <f t="shared" si="123"/>
        <v/>
      </c>
      <c r="GX138" s="4" t="str">
        <f t="shared" si="106"/>
        <v/>
      </c>
      <c r="GY138" s="4" t="str">
        <f t="shared" si="106"/>
        <v/>
      </c>
      <c r="GZ138" s="4" t="str">
        <f t="shared" si="106"/>
        <v/>
      </c>
      <c r="HA138" s="4" t="str">
        <f t="shared" si="128"/>
        <v/>
      </c>
      <c r="HB138" s="4" t="str">
        <f t="shared" si="128"/>
        <v/>
      </c>
      <c r="HC138" s="4" t="str">
        <f t="shared" si="128"/>
        <v/>
      </c>
      <c r="HD138" s="4" t="str">
        <f t="shared" si="128"/>
        <v/>
      </c>
      <c r="HE138" s="4" t="str">
        <f t="shared" si="128"/>
        <v/>
      </c>
      <c r="HF138" s="4" t="str">
        <f t="shared" si="128"/>
        <v/>
      </c>
      <c r="HG138" s="4" t="str">
        <f t="shared" si="128"/>
        <v/>
      </c>
    </row>
    <row r="139" spans="1:215" s="9" customFormat="1" ht="15" hidden="1" customHeight="1">
      <c r="A139" s="29">
        <v>200894</v>
      </c>
      <c r="B139" s="97"/>
      <c r="C139" s="30" t="s">
        <v>200</v>
      </c>
      <c r="D139" s="5"/>
      <c r="E139" s="22">
        <v>6</v>
      </c>
      <c r="F139" s="23">
        <f t="shared" si="97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4"/>
        <v/>
      </c>
      <c r="BQ139" s="4" t="str">
        <f t="shared" si="124"/>
        <v/>
      </c>
      <c r="BR139" s="4" t="str">
        <f t="shared" si="124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52"/>
        <v/>
      </c>
      <c r="BZ139" s="4" t="str">
        <f t="shared" si="152"/>
        <v/>
      </c>
      <c r="CA139" s="4" t="str">
        <f t="shared" si="152"/>
        <v/>
      </c>
      <c r="CB139" s="4" t="str">
        <f t="shared" si="152"/>
        <v/>
      </c>
      <c r="CC139" s="4" t="str">
        <f t="shared" si="152"/>
        <v/>
      </c>
      <c r="CD139" s="4" t="str">
        <f t="shared" si="152"/>
        <v/>
      </c>
      <c r="CE139" s="4" t="str">
        <f t="shared" si="152"/>
        <v/>
      </c>
      <c r="CF139" s="4" t="str">
        <f t="shared" si="152"/>
        <v/>
      </c>
      <c r="CG139" s="4" t="str">
        <f t="shared" si="152"/>
        <v/>
      </c>
      <c r="CH139" s="4" t="str">
        <f t="shared" si="152"/>
        <v/>
      </c>
      <c r="CI139" s="4" t="str">
        <f t="shared" si="152"/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21"/>
        <v/>
      </c>
      <c r="CN139" s="4" t="str">
        <f t="shared" si="121"/>
        <v/>
      </c>
      <c r="CO139" s="4" t="str">
        <f t="shared" si="121"/>
        <v/>
      </c>
      <c r="CP139" s="4" t="str">
        <f t="shared" si="121"/>
        <v/>
      </c>
      <c r="CQ139" s="4" t="str">
        <f t="shared" si="121"/>
        <v/>
      </c>
      <c r="CR139" s="4" t="str">
        <f t="shared" si="121"/>
        <v/>
      </c>
      <c r="CS139" s="4" t="str">
        <f t="shared" si="121"/>
        <v/>
      </c>
      <c r="CT139" s="4" t="str">
        <f t="shared" si="105"/>
        <v/>
      </c>
      <c r="CU139" s="4" t="str">
        <f t="shared" si="105"/>
        <v/>
      </c>
      <c r="CV139" s="4" t="str">
        <f t="shared" si="105"/>
        <v/>
      </c>
      <c r="CW139" s="4" t="str">
        <f t="shared" si="126"/>
        <v/>
      </c>
      <c r="CX139" s="4" t="str">
        <f t="shared" si="126"/>
        <v/>
      </c>
      <c r="CY139" s="4" t="str">
        <f t="shared" si="126"/>
        <v/>
      </c>
      <c r="CZ139" s="4" t="str">
        <f t="shared" si="126"/>
        <v/>
      </c>
      <c r="DA139" s="4" t="str">
        <f t="shared" si="126"/>
        <v/>
      </c>
      <c r="DB139" s="4" t="str">
        <f t="shared" si="126"/>
        <v/>
      </c>
      <c r="DC139" s="4" t="str">
        <f t="shared" si="126"/>
        <v/>
      </c>
      <c r="DE139" s="29">
        <v>200894</v>
      </c>
      <c r="DF139" s="97"/>
      <c r="DG139" s="30" t="s">
        <v>200</v>
      </c>
      <c r="DH139" s="5">
        <f t="shared" si="139"/>
        <v>0</v>
      </c>
      <c r="DI139" s="22">
        <v>6</v>
      </c>
      <c r="DJ139" s="23">
        <f t="shared" si="98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5">S139+S343</f>
        <v>0</v>
      </c>
      <c r="DX139" s="5">
        <f t="shared" si="155"/>
        <v>0</v>
      </c>
      <c r="DY139" s="5">
        <f t="shared" si="155"/>
        <v>0</v>
      </c>
      <c r="DZ139" s="5">
        <f t="shared" si="155"/>
        <v>0</v>
      </c>
      <c r="EA139" s="5">
        <f t="shared" si="155"/>
        <v>0</v>
      </c>
      <c r="EB139" s="5">
        <f t="shared" si="155"/>
        <v>0</v>
      </c>
      <c r="EC139" s="5">
        <f t="shared" si="155"/>
        <v>0</v>
      </c>
      <c r="ED139" s="5">
        <f t="shared" si="155"/>
        <v>0</v>
      </c>
      <c r="EE139" s="5">
        <f t="shared" si="155"/>
        <v>0</v>
      </c>
      <c r="EF139" s="61">
        <f t="shared" si="155"/>
        <v>0</v>
      </c>
      <c r="EG139" s="61">
        <f t="shared" si="155"/>
        <v>0</v>
      </c>
      <c r="EH139" s="61">
        <f t="shared" si="155"/>
        <v>0</v>
      </c>
      <c r="EI139" s="61">
        <f t="shared" si="155"/>
        <v>0</v>
      </c>
      <c r="EJ139" s="61">
        <f t="shared" si="155"/>
        <v>0</v>
      </c>
      <c r="EK139" s="61">
        <f t="shared" si="155"/>
        <v>0</v>
      </c>
      <c r="EL139" s="61">
        <f t="shared" si="153"/>
        <v>0</v>
      </c>
      <c r="EM139" s="61">
        <f t="shared" si="129"/>
        <v>0</v>
      </c>
      <c r="EN139" s="61">
        <f t="shared" si="129"/>
        <v>0</v>
      </c>
      <c r="EO139" s="61">
        <f t="shared" si="129"/>
        <v>0</v>
      </c>
      <c r="EP139" s="61">
        <f t="shared" si="127"/>
        <v>0</v>
      </c>
      <c r="EQ139" s="61">
        <f t="shared" si="127"/>
        <v>0</v>
      </c>
      <c r="ER139" s="61">
        <f t="shared" si="127"/>
        <v>0</v>
      </c>
      <c r="ES139" s="61">
        <f t="shared" si="127"/>
        <v>0</v>
      </c>
      <c r="ET139" s="61">
        <f t="shared" si="127"/>
        <v>0</v>
      </c>
      <c r="EU139" s="61">
        <f t="shared" si="127"/>
        <v>0</v>
      </c>
      <c r="EV139" s="61">
        <f t="shared" si="127"/>
        <v>0</v>
      </c>
      <c r="EW139" s="61">
        <f t="shared" si="151"/>
        <v>0</v>
      </c>
      <c r="EX139" s="61">
        <f t="shared" si="151"/>
        <v>0</v>
      </c>
      <c r="EY139" s="61">
        <f t="shared" si="151"/>
        <v>0</v>
      </c>
      <c r="EZ139" s="61">
        <f t="shared" si="151"/>
        <v>0</v>
      </c>
      <c r="FA139" s="61">
        <f t="shared" si="151"/>
        <v>0</v>
      </c>
      <c r="FB139" s="61">
        <f t="shared" si="151"/>
        <v>0</v>
      </c>
      <c r="FC139" s="61">
        <f t="shared" si="151"/>
        <v>0</v>
      </c>
      <c r="FD139" s="61">
        <f t="shared" si="151"/>
        <v>0</v>
      </c>
      <c r="FE139" s="61">
        <f t="shared" si="151"/>
        <v>0</v>
      </c>
      <c r="FF139" s="61">
        <f t="shared" si="151"/>
        <v>0</v>
      </c>
      <c r="FG139" s="61">
        <f t="shared" si="151"/>
        <v>0</v>
      </c>
      <c r="FH139" s="61">
        <f t="shared" si="151"/>
        <v>0</v>
      </c>
      <c r="FI139" s="61">
        <f t="shared" si="151"/>
        <v>0</v>
      </c>
      <c r="FJ139" s="61">
        <f t="shared" si="151"/>
        <v>0</v>
      </c>
      <c r="FK139" s="61">
        <f t="shared" si="151"/>
        <v>0</v>
      </c>
      <c r="FL139" s="61">
        <f t="shared" si="150"/>
        <v>0</v>
      </c>
      <c r="FM139" s="61">
        <f t="shared" si="150"/>
        <v>0</v>
      </c>
      <c r="FN139" s="61">
        <f t="shared" si="150"/>
        <v>0</v>
      </c>
      <c r="FO139" s="61">
        <f t="shared" si="150"/>
        <v>0</v>
      </c>
      <c r="FP139" s="61">
        <f t="shared" si="150"/>
        <v>0</v>
      </c>
      <c r="FQ139" s="61">
        <f t="shared" si="150"/>
        <v>0</v>
      </c>
      <c r="FR139" s="61">
        <f t="shared" si="150"/>
        <v>0</v>
      </c>
      <c r="FS139" s="61">
        <f t="shared" si="150"/>
        <v>0</v>
      </c>
      <c r="FT139" s="4" t="str">
        <f t="shared" si="125"/>
        <v/>
      </c>
      <c r="FU139" s="4" t="str">
        <f t="shared" si="125"/>
        <v/>
      </c>
      <c r="FV139" s="4" t="str">
        <f t="shared" si="125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54"/>
        <v/>
      </c>
      <c r="GD139" s="4" t="str">
        <f t="shared" si="154"/>
        <v/>
      </c>
      <c r="GE139" s="4" t="str">
        <f t="shared" si="154"/>
        <v/>
      </c>
      <c r="GF139" s="4" t="str">
        <f t="shared" si="154"/>
        <v/>
      </c>
      <c r="GG139" s="4" t="str">
        <f t="shared" si="154"/>
        <v/>
      </c>
      <c r="GH139" s="4" t="str">
        <f t="shared" si="154"/>
        <v/>
      </c>
      <c r="GI139" s="4" t="str">
        <f t="shared" si="154"/>
        <v/>
      </c>
      <c r="GJ139" s="4" t="str">
        <f t="shared" si="154"/>
        <v/>
      </c>
      <c r="GK139" s="4" t="str">
        <f t="shared" si="154"/>
        <v/>
      </c>
      <c r="GL139" s="4" t="str">
        <f t="shared" si="154"/>
        <v/>
      </c>
      <c r="GM139" s="4" t="str">
        <f t="shared" si="154"/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23"/>
        <v/>
      </c>
      <c r="GR139" s="4" t="str">
        <f t="shared" si="123"/>
        <v/>
      </c>
      <c r="GS139" s="4" t="str">
        <f t="shared" si="123"/>
        <v/>
      </c>
      <c r="GT139" s="4" t="str">
        <f t="shared" si="123"/>
        <v/>
      </c>
      <c r="GU139" s="4" t="str">
        <f t="shared" si="123"/>
        <v/>
      </c>
      <c r="GV139" s="4" t="str">
        <f t="shared" si="123"/>
        <v/>
      </c>
      <c r="GW139" s="4" t="str">
        <f t="shared" si="123"/>
        <v/>
      </c>
      <c r="GX139" s="4" t="str">
        <f t="shared" si="106"/>
        <v/>
      </c>
      <c r="GY139" s="4" t="str">
        <f t="shared" si="106"/>
        <v/>
      </c>
      <c r="GZ139" s="4" t="str">
        <f t="shared" si="106"/>
        <v/>
      </c>
      <c r="HA139" s="4" t="str">
        <f t="shared" si="128"/>
        <v/>
      </c>
      <c r="HB139" s="4" t="str">
        <f t="shared" si="128"/>
        <v/>
      </c>
      <c r="HC139" s="4" t="str">
        <f t="shared" si="128"/>
        <v/>
      </c>
      <c r="HD139" s="4" t="str">
        <f t="shared" si="128"/>
        <v/>
      </c>
      <c r="HE139" s="4" t="str">
        <f t="shared" si="128"/>
        <v/>
      </c>
      <c r="HF139" s="4" t="str">
        <f t="shared" si="128"/>
        <v/>
      </c>
      <c r="HG139" s="4" t="str">
        <f t="shared" si="128"/>
        <v/>
      </c>
    </row>
    <row r="140" spans="1:215" s="9" customFormat="1" ht="15" hidden="1" customHeight="1">
      <c r="A140" s="29">
        <v>200910</v>
      </c>
      <c r="B140" s="72" t="s">
        <v>203</v>
      </c>
      <c r="C140" s="30" t="s">
        <v>204</v>
      </c>
      <c r="D140" s="5"/>
      <c r="E140" s="22">
        <v>5.03</v>
      </c>
      <c r="F140" s="23">
        <f t="shared" si="97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4"/>
        <v/>
      </c>
      <c r="BQ140" s="4" t="str">
        <f t="shared" si="124"/>
        <v/>
      </c>
      <c r="BR140" s="4" t="str">
        <f t="shared" si="124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52"/>
        <v/>
      </c>
      <c r="BZ140" s="4" t="str">
        <f t="shared" si="152"/>
        <v/>
      </c>
      <c r="CA140" s="4" t="str">
        <f t="shared" si="152"/>
        <v/>
      </c>
      <c r="CB140" s="4" t="str">
        <f t="shared" si="152"/>
        <v/>
      </c>
      <c r="CC140" s="4" t="str">
        <f t="shared" si="152"/>
        <v/>
      </c>
      <c r="CD140" s="4" t="str">
        <f t="shared" si="152"/>
        <v/>
      </c>
      <c r="CE140" s="4" t="str">
        <f t="shared" si="152"/>
        <v/>
      </c>
      <c r="CF140" s="4" t="str">
        <f t="shared" si="152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21"/>
        <v/>
      </c>
      <c r="CN140" s="4" t="str">
        <f t="shared" si="121"/>
        <v/>
      </c>
      <c r="CO140" s="4" t="str">
        <f t="shared" si="121"/>
        <v/>
      </c>
      <c r="CP140" s="4" t="str">
        <f t="shared" si="121"/>
        <v/>
      </c>
      <c r="CQ140" s="4" t="str">
        <f t="shared" si="121"/>
        <v/>
      </c>
      <c r="CR140" s="4" t="str">
        <f t="shared" si="121"/>
        <v/>
      </c>
      <c r="CS140" s="4" t="str">
        <f t="shared" si="121"/>
        <v/>
      </c>
      <c r="CT140" s="4" t="str">
        <f t="shared" si="105"/>
        <v/>
      </c>
      <c r="CU140" s="4" t="str">
        <f t="shared" si="105"/>
        <v/>
      </c>
      <c r="CV140" s="4" t="str">
        <f t="shared" si="105"/>
        <v/>
      </c>
      <c r="CW140" s="4" t="str">
        <f t="shared" si="126"/>
        <v/>
      </c>
      <c r="CX140" s="4" t="str">
        <f t="shared" si="126"/>
        <v/>
      </c>
      <c r="CY140" s="4" t="str">
        <f t="shared" si="126"/>
        <v/>
      </c>
      <c r="CZ140" s="4" t="str">
        <f t="shared" si="126"/>
        <v/>
      </c>
      <c r="DA140" s="4" t="str">
        <f t="shared" si="126"/>
        <v/>
      </c>
      <c r="DB140" s="4" t="str">
        <f t="shared" si="126"/>
        <v/>
      </c>
      <c r="DC140" s="4" t="str">
        <f t="shared" si="126"/>
        <v/>
      </c>
      <c r="DE140" s="29">
        <v>200910</v>
      </c>
      <c r="DF140" s="72" t="s">
        <v>203</v>
      </c>
      <c r="DG140" s="30" t="s">
        <v>204</v>
      </c>
      <c r="DH140" s="5">
        <f t="shared" si="139"/>
        <v>0</v>
      </c>
      <c r="DI140" s="22">
        <v>5.03</v>
      </c>
      <c r="DJ140" s="23">
        <f t="shared" si="98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5"/>
        <v>0</v>
      </c>
      <c r="DX140" s="5">
        <f t="shared" si="155"/>
        <v>0</v>
      </c>
      <c r="DY140" s="5">
        <f t="shared" si="155"/>
        <v>0</v>
      </c>
      <c r="DZ140" s="5">
        <f t="shared" si="155"/>
        <v>0</v>
      </c>
      <c r="EA140" s="5">
        <f t="shared" si="155"/>
        <v>0</v>
      </c>
      <c r="EB140" s="5">
        <f t="shared" si="155"/>
        <v>0</v>
      </c>
      <c r="EC140" s="5">
        <f t="shared" si="155"/>
        <v>0</v>
      </c>
      <c r="ED140" s="5">
        <f t="shared" si="155"/>
        <v>0</v>
      </c>
      <c r="EE140" s="5">
        <f t="shared" si="155"/>
        <v>0</v>
      </c>
      <c r="EF140" s="61">
        <f t="shared" si="155"/>
        <v>0</v>
      </c>
      <c r="EG140" s="61">
        <f t="shared" si="155"/>
        <v>0</v>
      </c>
      <c r="EH140" s="61">
        <f t="shared" si="155"/>
        <v>0</v>
      </c>
      <c r="EI140" s="61">
        <f t="shared" si="155"/>
        <v>0</v>
      </c>
      <c r="EJ140" s="61">
        <f t="shared" si="155"/>
        <v>0</v>
      </c>
      <c r="EK140" s="61">
        <f t="shared" si="155"/>
        <v>0</v>
      </c>
      <c r="EL140" s="61">
        <f t="shared" si="153"/>
        <v>0</v>
      </c>
      <c r="EM140" s="61">
        <f t="shared" si="129"/>
        <v>0</v>
      </c>
      <c r="EN140" s="61">
        <f t="shared" si="129"/>
        <v>0</v>
      </c>
      <c r="EO140" s="61">
        <f t="shared" si="129"/>
        <v>0</v>
      </c>
      <c r="EP140" s="61">
        <f t="shared" si="127"/>
        <v>0</v>
      </c>
      <c r="EQ140" s="61">
        <f t="shared" si="127"/>
        <v>0</v>
      </c>
      <c r="ER140" s="61">
        <f t="shared" si="127"/>
        <v>0</v>
      </c>
      <c r="ES140" s="61">
        <f t="shared" si="127"/>
        <v>0</v>
      </c>
      <c r="ET140" s="61">
        <f t="shared" si="127"/>
        <v>0</v>
      </c>
      <c r="EU140" s="61">
        <f t="shared" si="127"/>
        <v>0</v>
      </c>
      <c r="EV140" s="61">
        <f t="shared" si="127"/>
        <v>0</v>
      </c>
      <c r="EW140" s="61">
        <f t="shared" si="151"/>
        <v>0</v>
      </c>
      <c r="EX140" s="61">
        <f t="shared" si="151"/>
        <v>0</v>
      </c>
      <c r="EY140" s="61">
        <f t="shared" si="151"/>
        <v>0</v>
      </c>
      <c r="EZ140" s="61">
        <f t="shared" si="151"/>
        <v>0</v>
      </c>
      <c r="FA140" s="61">
        <f t="shared" si="151"/>
        <v>0</v>
      </c>
      <c r="FB140" s="61">
        <f t="shared" si="151"/>
        <v>0</v>
      </c>
      <c r="FC140" s="61">
        <f t="shared" si="151"/>
        <v>0</v>
      </c>
      <c r="FD140" s="61">
        <f t="shared" si="151"/>
        <v>0</v>
      </c>
      <c r="FE140" s="61">
        <f t="shared" si="151"/>
        <v>0</v>
      </c>
      <c r="FF140" s="61">
        <f t="shared" si="151"/>
        <v>0</v>
      </c>
      <c r="FG140" s="61">
        <f t="shared" si="151"/>
        <v>0</v>
      </c>
      <c r="FH140" s="61">
        <f t="shared" si="151"/>
        <v>0</v>
      </c>
      <c r="FI140" s="61">
        <f t="shared" si="151"/>
        <v>0</v>
      </c>
      <c r="FJ140" s="61">
        <f t="shared" si="151"/>
        <v>0</v>
      </c>
      <c r="FK140" s="61">
        <f t="shared" si="151"/>
        <v>0</v>
      </c>
      <c r="FL140" s="61">
        <f t="shared" si="150"/>
        <v>0</v>
      </c>
      <c r="FM140" s="61">
        <f t="shared" si="150"/>
        <v>0</v>
      </c>
      <c r="FN140" s="61">
        <f t="shared" si="150"/>
        <v>0</v>
      </c>
      <c r="FO140" s="61">
        <f t="shared" si="150"/>
        <v>0</v>
      </c>
      <c r="FP140" s="61">
        <f t="shared" si="150"/>
        <v>0</v>
      </c>
      <c r="FQ140" s="61">
        <f t="shared" si="150"/>
        <v>0</v>
      </c>
      <c r="FR140" s="61">
        <f t="shared" si="150"/>
        <v>0</v>
      </c>
      <c r="FS140" s="61">
        <f t="shared" si="150"/>
        <v>0</v>
      </c>
      <c r="FT140" s="4" t="str">
        <f t="shared" si="125"/>
        <v/>
      </c>
      <c r="FU140" s="4" t="str">
        <f t="shared" si="125"/>
        <v/>
      </c>
      <c r="FV140" s="4" t="str">
        <f t="shared" si="125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54"/>
        <v/>
      </c>
      <c r="GD140" s="4" t="str">
        <f t="shared" si="154"/>
        <v/>
      </c>
      <c r="GE140" s="4" t="str">
        <f t="shared" si="154"/>
        <v/>
      </c>
      <c r="GF140" s="4" t="str">
        <f t="shared" si="154"/>
        <v/>
      </c>
      <c r="GG140" s="4" t="str">
        <f t="shared" si="154"/>
        <v/>
      </c>
      <c r="GH140" s="4" t="str">
        <f t="shared" si="154"/>
        <v/>
      </c>
      <c r="GI140" s="4" t="str">
        <f t="shared" si="154"/>
        <v/>
      </c>
      <c r="GJ140" s="4" t="str">
        <f t="shared" si="154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23"/>
        <v/>
      </c>
      <c r="GR140" s="4" t="str">
        <f t="shared" si="123"/>
        <v/>
      </c>
      <c r="GS140" s="4" t="str">
        <f t="shared" si="123"/>
        <v/>
      </c>
      <c r="GT140" s="4" t="str">
        <f t="shared" si="123"/>
        <v/>
      </c>
      <c r="GU140" s="4" t="str">
        <f t="shared" si="123"/>
        <v/>
      </c>
      <c r="GV140" s="4" t="str">
        <f t="shared" si="123"/>
        <v/>
      </c>
      <c r="GW140" s="4" t="str">
        <f t="shared" si="123"/>
        <v/>
      </c>
      <c r="GX140" s="4" t="str">
        <f t="shared" si="106"/>
        <v/>
      </c>
      <c r="GY140" s="4" t="str">
        <f t="shared" si="106"/>
        <v/>
      </c>
      <c r="GZ140" s="4" t="str">
        <f t="shared" si="106"/>
        <v/>
      </c>
      <c r="HA140" s="4" t="str">
        <f t="shared" si="128"/>
        <v/>
      </c>
      <c r="HB140" s="4" t="str">
        <f t="shared" si="128"/>
        <v/>
      </c>
      <c r="HC140" s="4" t="str">
        <f t="shared" si="128"/>
        <v/>
      </c>
      <c r="HD140" s="4" t="str">
        <f t="shared" si="128"/>
        <v/>
      </c>
      <c r="HE140" s="4" t="str">
        <f t="shared" si="128"/>
        <v/>
      </c>
      <c r="HF140" s="4" t="str">
        <f t="shared" si="128"/>
        <v/>
      </c>
      <c r="HG140" s="4" t="str">
        <f t="shared" si="128"/>
        <v/>
      </c>
    </row>
    <row r="141" spans="1:215" s="9" customFormat="1" ht="15" hidden="1" customHeight="1">
      <c r="A141" s="29">
        <v>200630</v>
      </c>
      <c r="B141" s="95" t="s">
        <v>205</v>
      </c>
      <c r="C141" s="31" t="s">
        <v>204</v>
      </c>
      <c r="D141" s="5"/>
      <c r="E141" s="22">
        <v>5.03</v>
      </c>
      <c r="F141" s="23">
        <f t="shared" si="97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4"/>
        <v/>
      </c>
      <c r="BQ141" s="4" t="str">
        <f t="shared" si="124"/>
        <v/>
      </c>
      <c r="BR141" s="4" t="str">
        <f t="shared" si="124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52"/>
        <v/>
      </c>
      <c r="CC141" s="4" t="str">
        <f t="shared" si="152"/>
        <v/>
      </c>
      <c r="CD141" s="4" t="str">
        <f t="shared" si="152"/>
        <v/>
      </c>
      <c r="CE141" s="4" t="str">
        <f t="shared" si="152"/>
        <v/>
      </c>
      <c r="CF141" s="4" t="str">
        <f t="shared" si="152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21"/>
        <v/>
      </c>
      <c r="CN141" s="4" t="str">
        <f t="shared" si="121"/>
        <v/>
      </c>
      <c r="CO141" s="4" t="str">
        <f t="shared" si="121"/>
        <v/>
      </c>
      <c r="CP141" s="4" t="str">
        <f t="shared" si="121"/>
        <v/>
      </c>
      <c r="CQ141" s="4" t="str">
        <f t="shared" si="121"/>
        <v/>
      </c>
      <c r="CR141" s="4" t="str">
        <f t="shared" si="121"/>
        <v/>
      </c>
      <c r="CS141" s="4" t="str">
        <f t="shared" si="121"/>
        <v/>
      </c>
      <c r="CT141" s="4" t="str">
        <f t="shared" si="105"/>
        <v/>
      </c>
      <c r="CU141" s="4" t="str">
        <f t="shared" si="105"/>
        <v/>
      </c>
      <c r="CV141" s="4" t="str">
        <f t="shared" si="105"/>
        <v/>
      </c>
      <c r="CW141" s="4" t="str">
        <f t="shared" si="126"/>
        <v/>
      </c>
      <c r="CX141" s="4" t="str">
        <f t="shared" si="126"/>
        <v/>
      </c>
      <c r="CY141" s="4" t="str">
        <f t="shared" si="126"/>
        <v/>
      </c>
      <c r="CZ141" s="4" t="str">
        <f t="shared" si="126"/>
        <v/>
      </c>
      <c r="DA141" s="4" t="str">
        <f t="shared" si="126"/>
        <v/>
      </c>
      <c r="DB141" s="4" t="str">
        <f t="shared" si="126"/>
        <v/>
      </c>
      <c r="DC141" s="4" t="str">
        <f t="shared" si="126"/>
        <v/>
      </c>
      <c r="DE141" s="29">
        <v>200630</v>
      </c>
      <c r="DF141" s="95" t="s">
        <v>205</v>
      </c>
      <c r="DG141" s="31" t="s">
        <v>204</v>
      </c>
      <c r="DH141" s="5">
        <f t="shared" si="139"/>
        <v>0</v>
      </c>
      <c r="DI141" s="24">
        <v>5.03</v>
      </c>
      <c r="DJ141" s="23">
        <f t="shared" si="98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5"/>
        <v>0</v>
      </c>
      <c r="DX141" s="5">
        <f t="shared" si="155"/>
        <v>0</v>
      </c>
      <c r="DY141" s="5">
        <f t="shared" si="155"/>
        <v>0</v>
      </c>
      <c r="DZ141" s="5">
        <f t="shared" si="155"/>
        <v>0</v>
      </c>
      <c r="EA141" s="5">
        <f t="shared" si="155"/>
        <v>0</v>
      </c>
      <c r="EB141" s="5">
        <f t="shared" si="155"/>
        <v>0</v>
      </c>
      <c r="EC141" s="5">
        <f t="shared" si="155"/>
        <v>0</v>
      </c>
      <c r="ED141" s="5">
        <f t="shared" si="155"/>
        <v>0</v>
      </c>
      <c r="EE141" s="5">
        <f t="shared" si="155"/>
        <v>0</v>
      </c>
      <c r="EF141" s="61">
        <f t="shared" si="155"/>
        <v>0</v>
      </c>
      <c r="EG141" s="61">
        <f t="shared" si="155"/>
        <v>0</v>
      </c>
      <c r="EH141" s="61">
        <f t="shared" si="155"/>
        <v>0</v>
      </c>
      <c r="EI141" s="61">
        <f t="shared" si="155"/>
        <v>0</v>
      </c>
      <c r="EJ141" s="61">
        <f t="shared" si="155"/>
        <v>0</v>
      </c>
      <c r="EK141" s="61">
        <f t="shared" si="155"/>
        <v>0</v>
      </c>
      <c r="EL141" s="61">
        <f t="shared" si="153"/>
        <v>0</v>
      </c>
      <c r="EM141" s="61">
        <f t="shared" si="129"/>
        <v>0</v>
      </c>
      <c r="EN141" s="61">
        <f t="shared" si="129"/>
        <v>0</v>
      </c>
      <c r="EO141" s="61">
        <f t="shared" si="129"/>
        <v>0</v>
      </c>
      <c r="EP141" s="61">
        <f t="shared" si="127"/>
        <v>0</v>
      </c>
      <c r="EQ141" s="61">
        <f t="shared" si="127"/>
        <v>0</v>
      </c>
      <c r="ER141" s="61">
        <f t="shared" si="127"/>
        <v>0</v>
      </c>
      <c r="ES141" s="61">
        <f t="shared" si="127"/>
        <v>0</v>
      </c>
      <c r="ET141" s="61">
        <f t="shared" si="127"/>
        <v>0</v>
      </c>
      <c r="EU141" s="61">
        <f t="shared" si="127"/>
        <v>0</v>
      </c>
      <c r="EV141" s="61">
        <f t="shared" si="127"/>
        <v>0</v>
      </c>
      <c r="EW141" s="61">
        <f t="shared" si="151"/>
        <v>0</v>
      </c>
      <c r="EX141" s="61">
        <f t="shared" si="151"/>
        <v>0</v>
      </c>
      <c r="EY141" s="61">
        <f t="shared" si="151"/>
        <v>0</v>
      </c>
      <c r="EZ141" s="61">
        <f t="shared" si="151"/>
        <v>0</v>
      </c>
      <c r="FA141" s="61">
        <f t="shared" si="151"/>
        <v>0</v>
      </c>
      <c r="FB141" s="61">
        <f t="shared" si="151"/>
        <v>0</v>
      </c>
      <c r="FC141" s="61">
        <f t="shared" si="151"/>
        <v>0</v>
      </c>
      <c r="FD141" s="61">
        <f t="shared" si="151"/>
        <v>0</v>
      </c>
      <c r="FE141" s="61">
        <f t="shared" si="151"/>
        <v>0</v>
      </c>
      <c r="FF141" s="61">
        <f t="shared" si="151"/>
        <v>0</v>
      </c>
      <c r="FG141" s="61">
        <f t="shared" si="151"/>
        <v>0</v>
      </c>
      <c r="FH141" s="61">
        <f t="shared" si="151"/>
        <v>0</v>
      </c>
      <c r="FI141" s="61">
        <f t="shared" si="151"/>
        <v>0</v>
      </c>
      <c r="FJ141" s="61">
        <f t="shared" si="151"/>
        <v>0</v>
      </c>
      <c r="FK141" s="61">
        <f t="shared" si="151"/>
        <v>0</v>
      </c>
      <c r="FL141" s="61">
        <f t="shared" si="150"/>
        <v>0</v>
      </c>
      <c r="FM141" s="61">
        <f t="shared" si="150"/>
        <v>0</v>
      </c>
      <c r="FN141" s="61">
        <f t="shared" si="150"/>
        <v>0</v>
      </c>
      <c r="FO141" s="61">
        <f t="shared" si="150"/>
        <v>0</v>
      </c>
      <c r="FP141" s="61">
        <f t="shared" si="150"/>
        <v>0</v>
      </c>
      <c r="FQ141" s="61">
        <f t="shared" si="150"/>
        <v>0</v>
      </c>
      <c r="FR141" s="61">
        <f t="shared" si="150"/>
        <v>0</v>
      </c>
      <c r="FS141" s="61">
        <f t="shared" si="150"/>
        <v>0</v>
      </c>
      <c r="FT141" s="4" t="str">
        <f t="shared" si="125"/>
        <v/>
      </c>
      <c r="FU141" s="4" t="str">
        <f t="shared" si="125"/>
        <v/>
      </c>
      <c r="FV141" s="4" t="str">
        <f t="shared" si="125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54"/>
        <v/>
      </c>
      <c r="GG141" s="4" t="str">
        <f t="shared" si="154"/>
        <v/>
      </c>
      <c r="GH141" s="4" t="str">
        <f t="shared" si="154"/>
        <v/>
      </c>
      <c r="GI141" s="4" t="str">
        <f t="shared" si="154"/>
        <v/>
      </c>
      <c r="GJ141" s="4" t="str">
        <f t="shared" si="154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23"/>
        <v/>
      </c>
      <c r="GR141" s="4" t="str">
        <f t="shared" si="123"/>
        <v/>
      </c>
      <c r="GS141" s="4" t="str">
        <f t="shared" si="123"/>
        <v/>
      </c>
      <c r="GT141" s="4" t="str">
        <f t="shared" si="123"/>
        <v/>
      </c>
      <c r="GU141" s="4" t="str">
        <f t="shared" si="123"/>
        <v/>
      </c>
      <c r="GV141" s="4" t="str">
        <f t="shared" si="123"/>
        <v/>
      </c>
      <c r="GW141" s="4" t="str">
        <f t="shared" si="123"/>
        <v/>
      </c>
      <c r="GX141" s="4" t="str">
        <f t="shared" si="106"/>
        <v/>
      </c>
      <c r="GY141" s="4" t="str">
        <f t="shared" si="106"/>
        <v/>
      </c>
      <c r="GZ141" s="4" t="str">
        <f t="shared" si="106"/>
        <v/>
      </c>
      <c r="HA141" s="4" t="str">
        <f t="shared" si="128"/>
        <v/>
      </c>
      <c r="HB141" s="4" t="str">
        <f t="shared" si="128"/>
        <v/>
      </c>
      <c r="HC141" s="4" t="str">
        <f t="shared" si="128"/>
        <v/>
      </c>
      <c r="HD141" s="4" t="str">
        <f t="shared" si="128"/>
        <v/>
      </c>
      <c r="HE141" s="4" t="str">
        <f t="shared" si="128"/>
        <v/>
      </c>
      <c r="HF141" s="4" t="str">
        <f t="shared" si="128"/>
        <v/>
      </c>
      <c r="HG141" s="4" t="str">
        <f t="shared" si="128"/>
        <v/>
      </c>
    </row>
    <row r="142" spans="1:215" s="9" customFormat="1" ht="15" hidden="1" customHeight="1">
      <c r="A142" s="29">
        <v>200631</v>
      </c>
      <c r="B142" s="96"/>
      <c r="C142" s="31" t="s">
        <v>162</v>
      </c>
      <c r="D142" s="5"/>
      <c r="E142" s="22">
        <v>5.03</v>
      </c>
      <c r="F142" s="23">
        <f t="shared" ref="F142:F200" si="156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4"/>
        <v/>
      </c>
      <c r="BQ142" s="4" t="str">
        <f t="shared" si="124"/>
        <v/>
      </c>
      <c r="BR142" s="4" t="str">
        <f t="shared" si="124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52"/>
        <v/>
      </c>
      <c r="CC142" s="4" t="str">
        <f t="shared" si="152"/>
        <v/>
      </c>
      <c r="CD142" s="4" t="str">
        <f t="shared" si="152"/>
        <v/>
      </c>
      <c r="CE142" s="4" t="str">
        <f t="shared" si="152"/>
        <v/>
      </c>
      <c r="CF142" s="4" t="str">
        <f t="shared" si="152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21"/>
        <v/>
      </c>
      <c r="CN142" s="4" t="str">
        <f t="shared" si="121"/>
        <v/>
      </c>
      <c r="CO142" s="4" t="str">
        <f t="shared" si="121"/>
        <v/>
      </c>
      <c r="CP142" s="4" t="str">
        <f t="shared" si="121"/>
        <v/>
      </c>
      <c r="CQ142" s="4" t="str">
        <f t="shared" si="121"/>
        <v/>
      </c>
      <c r="CR142" s="4" t="str">
        <f t="shared" si="121"/>
        <v/>
      </c>
      <c r="CS142" s="4" t="str">
        <f t="shared" si="121"/>
        <v/>
      </c>
      <c r="CT142" s="4" t="str">
        <f t="shared" si="105"/>
        <v/>
      </c>
      <c r="CU142" s="4" t="str">
        <f t="shared" si="105"/>
        <v/>
      </c>
      <c r="CV142" s="4" t="str">
        <f t="shared" si="105"/>
        <v/>
      </c>
      <c r="CW142" s="4" t="str">
        <f t="shared" si="126"/>
        <v/>
      </c>
      <c r="CX142" s="4" t="str">
        <f t="shared" si="126"/>
        <v/>
      </c>
      <c r="CY142" s="4" t="str">
        <f t="shared" si="126"/>
        <v/>
      </c>
      <c r="CZ142" s="4" t="str">
        <f t="shared" si="126"/>
        <v/>
      </c>
      <c r="DA142" s="4" t="str">
        <f t="shared" si="126"/>
        <v/>
      </c>
      <c r="DB142" s="4" t="str">
        <f t="shared" si="126"/>
        <v/>
      </c>
      <c r="DC142" s="4" t="str">
        <f t="shared" si="126"/>
        <v/>
      </c>
      <c r="DE142" s="29">
        <v>200631</v>
      </c>
      <c r="DF142" s="96"/>
      <c r="DG142" s="31" t="s">
        <v>162</v>
      </c>
      <c r="DH142" s="5">
        <f t="shared" si="139"/>
        <v>0</v>
      </c>
      <c r="DI142" s="24">
        <v>5.03</v>
      </c>
      <c r="DJ142" s="23">
        <f t="shared" ref="DJ142:DJ200" si="157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5"/>
        <v>0</v>
      </c>
      <c r="DX142" s="5">
        <f t="shared" si="155"/>
        <v>0</v>
      </c>
      <c r="DY142" s="5">
        <f t="shared" si="155"/>
        <v>0</v>
      </c>
      <c r="DZ142" s="5">
        <f t="shared" si="155"/>
        <v>0</v>
      </c>
      <c r="EA142" s="5">
        <f t="shared" si="155"/>
        <v>0</v>
      </c>
      <c r="EB142" s="5">
        <f t="shared" si="155"/>
        <v>0</v>
      </c>
      <c r="EC142" s="5">
        <f t="shared" si="155"/>
        <v>0</v>
      </c>
      <c r="ED142" s="5">
        <f t="shared" si="155"/>
        <v>0</v>
      </c>
      <c r="EE142" s="5">
        <f t="shared" si="155"/>
        <v>0</v>
      </c>
      <c r="EF142" s="61">
        <f t="shared" si="155"/>
        <v>0</v>
      </c>
      <c r="EG142" s="61">
        <f t="shared" si="155"/>
        <v>0</v>
      </c>
      <c r="EH142" s="61">
        <f t="shared" si="155"/>
        <v>0</v>
      </c>
      <c r="EI142" s="61">
        <f t="shared" si="155"/>
        <v>0</v>
      </c>
      <c r="EJ142" s="61">
        <f t="shared" si="155"/>
        <v>0</v>
      </c>
      <c r="EK142" s="61">
        <f t="shared" si="155"/>
        <v>0</v>
      </c>
      <c r="EL142" s="61">
        <f t="shared" si="153"/>
        <v>0</v>
      </c>
      <c r="EM142" s="61">
        <f t="shared" si="129"/>
        <v>0</v>
      </c>
      <c r="EN142" s="61">
        <f t="shared" si="129"/>
        <v>0</v>
      </c>
      <c r="EO142" s="61">
        <f t="shared" si="129"/>
        <v>0</v>
      </c>
      <c r="EP142" s="61">
        <f t="shared" si="127"/>
        <v>0</v>
      </c>
      <c r="EQ142" s="61">
        <f t="shared" si="127"/>
        <v>0</v>
      </c>
      <c r="ER142" s="61">
        <f t="shared" si="127"/>
        <v>0</v>
      </c>
      <c r="ES142" s="61">
        <f t="shared" si="127"/>
        <v>0</v>
      </c>
      <c r="ET142" s="61">
        <f t="shared" si="127"/>
        <v>0</v>
      </c>
      <c r="EU142" s="61">
        <f t="shared" si="127"/>
        <v>0</v>
      </c>
      <c r="EV142" s="61">
        <f t="shared" si="127"/>
        <v>0</v>
      </c>
      <c r="EW142" s="61">
        <f t="shared" si="151"/>
        <v>0</v>
      </c>
      <c r="EX142" s="61">
        <f t="shared" si="151"/>
        <v>0</v>
      </c>
      <c r="EY142" s="61">
        <f t="shared" si="151"/>
        <v>0</v>
      </c>
      <c r="EZ142" s="61">
        <f t="shared" si="151"/>
        <v>0</v>
      </c>
      <c r="FA142" s="61">
        <f t="shared" si="151"/>
        <v>0</v>
      </c>
      <c r="FB142" s="61">
        <f t="shared" si="151"/>
        <v>0</v>
      </c>
      <c r="FC142" s="61">
        <f t="shared" si="151"/>
        <v>0</v>
      </c>
      <c r="FD142" s="61">
        <f t="shared" si="151"/>
        <v>0</v>
      </c>
      <c r="FE142" s="61">
        <f t="shared" si="151"/>
        <v>0</v>
      </c>
      <c r="FF142" s="61">
        <f t="shared" si="151"/>
        <v>0</v>
      </c>
      <c r="FG142" s="61">
        <f t="shared" si="151"/>
        <v>0</v>
      </c>
      <c r="FH142" s="61">
        <f t="shared" si="151"/>
        <v>0</v>
      </c>
      <c r="FI142" s="61">
        <f t="shared" si="151"/>
        <v>0</v>
      </c>
      <c r="FJ142" s="61">
        <f t="shared" si="151"/>
        <v>0</v>
      </c>
      <c r="FK142" s="61">
        <f t="shared" si="151"/>
        <v>0</v>
      </c>
      <c r="FL142" s="61">
        <f t="shared" si="150"/>
        <v>0</v>
      </c>
      <c r="FM142" s="61">
        <f t="shared" si="150"/>
        <v>0</v>
      </c>
      <c r="FN142" s="61">
        <f t="shared" si="150"/>
        <v>0</v>
      </c>
      <c r="FO142" s="61">
        <f t="shared" si="150"/>
        <v>0</v>
      </c>
      <c r="FP142" s="61">
        <f t="shared" si="150"/>
        <v>0</v>
      </c>
      <c r="FQ142" s="61">
        <f t="shared" si="150"/>
        <v>0</v>
      </c>
      <c r="FR142" s="61">
        <f t="shared" si="150"/>
        <v>0</v>
      </c>
      <c r="FS142" s="61">
        <f t="shared" si="150"/>
        <v>0</v>
      </c>
      <c r="FT142" s="4" t="str">
        <f t="shared" si="125"/>
        <v/>
      </c>
      <c r="FU142" s="4" t="str">
        <f t="shared" si="125"/>
        <v/>
      </c>
      <c r="FV142" s="4" t="str">
        <f t="shared" si="125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54"/>
        <v/>
      </c>
      <c r="GG142" s="4" t="str">
        <f t="shared" si="154"/>
        <v/>
      </c>
      <c r="GH142" s="4" t="str">
        <f t="shared" si="154"/>
        <v/>
      </c>
      <c r="GI142" s="4" t="str">
        <f t="shared" si="154"/>
        <v/>
      </c>
      <c r="GJ142" s="4" t="str">
        <f t="shared" si="154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23"/>
        <v/>
      </c>
      <c r="GR142" s="4" t="str">
        <f t="shared" si="123"/>
        <v/>
      </c>
      <c r="GS142" s="4" t="str">
        <f t="shared" si="123"/>
        <v/>
      </c>
      <c r="GT142" s="4" t="str">
        <f t="shared" si="123"/>
        <v/>
      </c>
      <c r="GU142" s="4" t="str">
        <f t="shared" si="123"/>
        <v/>
      </c>
      <c r="GV142" s="4" t="str">
        <f t="shared" si="123"/>
        <v/>
      </c>
      <c r="GW142" s="4" t="str">
        <f t="shared" si="123"/>
        <v/>
      </c>
      <c r="GX142" s="4" t="str">
        <f t="shared" si="106"/>
        <v/>
      </c>
      <c r="GY142" s="4" t="str">
        <f t="shared" si="106"/>
        <v/>
      </c>
      <c r="GZ142" s="4" t="str">
        <f t="shared" si="106"/>
        <v/>
      </c>
      <c r="HA142" s="4" t="str">
        <f t="shared" si="128"/>
        <v/>
      </c>
      <c r="HB142" s="4" t="str">
        <f t="shared" si="128"/>
        <v/>
      </c>
      <c r="HC142" s="4" t="str">
        <f t="shared" si="128"/>
        <v/>
      </c>
      <c r="HD142" s="4" t="str">
        <f t="shared" si="128"/>
        <v/>
      </c>
      <c r="HE142" s="4" t="str">
        <f t="shared" si="128"/>
        <v/>
      </c>
      <c r="HF142" s="4" t="str">
        <f t="shared" si="128"/>
        <v/>
      </c>
      <c r="HG142" s="4" t="str">
        <f t="shared" si="128"/>
        <v/>
      </c>
    </row>
    <row r="143" spans="1:215" s="9" customFormat="1" ht="15" hidden="1" customHeight="1">
      <c r="A143" s="29">
        <v>200632</v>
      </c>
      <c r="B143" s="96"/>
      <c r="C143" s="31" t="s">
        <v>206</v>
      </c>
      <c r="D143" s="5"/>
      <c r="E143" s="22">
        <v>5.03</v>
      </c>
      <c r="F143" s="23">
        <f t="shared" si="156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4"/>
        <v/>
      </c>
      <c r="BQ143" s="4" t="str">
        <f t="shared" si="124"/>
        <v/>
      </c>
      <c r="BR143" s="4" t="str">
        <f t="shared" si="124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52"/>
        <v/>
      </c>
      <c r="CC143" s="4" t="str">
        <f t="shared" si="152"/>
        <v/>
      </c>
      <c r="CD143" s="4" t="str">
        <f t="shared" si="152"/>
        <v/>
      </c>
      <c r="CE143" s="4" t="str">
        <f t="shared" si="152"/>
        <v/>
      </c>
      <c r="CF143" s="4" t="str">
        <f t="shared" si="152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21"/>
        <v/>
      </c>
      <c r="CN143" s="4" t="str">
        <f t="shared" si="121"/>
        <v/>
      </c>
      <c r="CO143" s="4" t="str">
        <f t="shared" si="121"/>
        <v/>
      </c>
      <c r="CP143" s="4" t="str">
        <f t="shared" si="121"/>
        <v/>
      </c>
      <c r="CQ143" s="4" t="str">
        <f t="shared" si="121"/>
        <v/>
      </c>
      <c r="CR143" s="4" t="str">
        <f t="shared" si="121"/>
        <v/>
      </c>
      <c r="CS143" s="4" t="str">
        <f t="shared" si="121"/>
        <v/>
      </c>
      <c r="CT143" s="4" t="str">
        <f t="shared" si="105"/>
        <v/>
      </c>
      <c r="CU143" s="4" t="str">
        <f t="shared" si="105"/>
        <v/>
      </c>
      <c r="CV143" s="4" t="str">
        <f t="shared" si="105"/>
        <v/>
      </c>
      <c r="CW143" s="4" t="str">
        <f t="shared" si="126"/>
        <v/>
      </c>
      <c r="CX143" s="4" t="str">
        <f t="shared" si="126"/>
        <v/>
      </c>
      <c r="CY143" s="4" t="str">
        <f t="shared" si="126"/>
        <v/>
      </c>
      <c r="CZ143" s="4" t="str">
        <f t="shared" si="126"/>
        <v/>
      </c>
      <c r="DA143" s="4" t="str">
        <f t="shared" si="126"/>
        <v/>
      </c>
      <c r="DB143" s="4" t="str">
        <f t="shared" si="126"/>
        <v/>
      </c>
      <c r="DC143" s="4" t="str">
        <f t="shared" si="126"/>
        <v/>
      </c>
      <c r="DE143" s="29">
        <v>200632</v>
      </c>
      <c r="DF143" s="96"/>
      <c r="DG143" s="31" t="s">
        <v>206</v>
      </c>
      <c r="DH143" s="5">
        <f t="shared" si="139"/>
        <v>0</v>
      </c>
      <c r="DI143" s="22">
        <v>5.03</v>
      </c>
      <c r="DJ143" s="23">
        <f t="shared" si="157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5"/>
        <v>0</v>
      </c>
      <c r="DX143" s="5">
        <f t="shared" si="155"/>
        <v>0</v>
      </c>
      <c r="DY143" s="5">
        <f t="shared" si="155"/>
        <v>0</v>
      </c>
      <c r="DZ143" s="5">
        <f t="shared" si="155"/>
        <v>0</v>
      </c>
      <c r="EA143" s="5">
        <f t="shared" si="155"/>
        <v>0</v>
      </c>
      <c r="EB143" s="5">
        <f t="shared" si="155"/>
        <v>0</v>
      </c>
      <c r="EC143" s="5">
        <f t="shared" si="155"/>
        <v>0</v>
      </c>
      <c r="ED143" s="5">
        <f t="shared" si="155"/>
        <v>0</v>
      </c>
      <c r="EE143" s="5">
        <f t="shared" si="155"/>
        <v>0</v>
      </c>
      <c r="EF143" s="61">
        <f t="shared" si="155"/>
        <v>0</v>
      </c>
      <c r="EG143" s="61">
        <f t="shared" si="155"/>
        <v>0</v>
      </c>
      <c r="EH143" s="61">
        <f t="shared" si="155"/>
        <v>0</v>
      </c>
      <c r="EI143" s="61">
        <f t="shared" si="155"/>
        <v>0</v>
      </c>
      <c r="EJ143" s="61">
        <f t="shared" si="155"/>
        <v>0</v>
      </c>
      <c r="EK143" s="61">
        <f t="shared" si="155"/>
        <v>0</v>
      </c>
      <c r="EL143" s="61">
        <f t="shared" si="153"/>
        <v>0</v>
      </c>
      <c r="EM143" s="61">
        <f t="shared" si="129"/>
        <v>0</v>
      </c>
      <c r="EN143" s="61">
        <f t="shared" si="129"/>
        <v>0</v>
      </c>
      <c r="EO143" s="61">
        <f t="shared" si="129"/>
        <v>0</v>
      </c>
      <c r="EP143" s="61">
        <f t="shared" si="127"/>
        <v>0</v>
      </c>
      <c r="EQ143" s="61">
        <f t="shared" si="127"/>
        <v>0</v>
      </c>
      <c r="ER143" s="61">
        <f t="shared" si="127"/>
        <v>0</v>
      </c>
      <c r="ES143" s="61">
        <f t="shared" si="127"/>
        <v>0</v>
      </c>
      <c r="ET143" s="61">
        <f t="shared" si="127"/>
        <v>0</v>
      </c>
      <c r="EU143" s="61">
        <f t="shared" si="127"/>
        <v>0</v>
      </c>
      <c r="EV143" s="61">
        <f t="shared" si="127"/>
        <v>0</v>
      </c>
      <c r="EW143" s="61">
        <f t="shared" si="151"/>
        <v>0</v>
      </c>
      <c r="EX143" s="61">
        <f t="shared" si="151"/>
        <v>0</v>
      </c>
      <c r="EY143" s="61">
        <f t="shared" si="151"/>
        <v>0</v>
      </c>
      <c r="EZ143" s="61">
        <f t="shared" si="151"/>
        <v>0</v>
      </c>
      <c r="FA143" s="61">
        <f t="shared" si="151"/>
        <v>0</v>
      </c>
      <c r="FB143" s="61">
        <f t="shared" si="151"/>
        <v>0</v>
      </c>
      <c r="FC143" s="61">
        <f t="shared" si="151"/>
        <v>0</v>
      </c>
      <c r="FD143" s="61">
        <f t="shared" si="151"/>
        <v>0</v>
      </c>
      <c r="FE143" s="61">
        <f t="shared" si="151"/>
        <v>0</v>
      </c>
      <c r="FF143" s="61">
        <f t="shared" si="151"/>
        <v>0</v>
      </c>
      <c r="FG143" s="61">
        <f t="shared" si="151"/>
        <v>0</v>
      </c>
      <c r="FH143" s="61">
        <f t="shared" si="151"/>
        <v>0</v>
      </c>
      <c r="FI143" s="61">
        <f t="shared" si="151"/>
        <v>0</v>
      </c>
      <c r="FJ143" s="61">
        <f t="shared" si="151"/>
        <v>0</v>
      </c>
      <c r="FK143" s="61">
        <f t="shared" si="151"/>
        <v>0</v>
      </c>
      <c r="FL143" s="61">
        <f t="shared" si="150"/>
        <v>0</v>
      </c>
      <c r="FM143" s="61">
        <f t="shared" si="150"/>
        <v>0</v>
      </c>
      <c r="FN143" s="61">
        <f t="shared" si="150"/>
        <v>0</v>
      </c>
      <c r="FO143" s="61">
        <f t="shared" si="150"/>
        <v>0</v>
      </c>
      <c r="FP143" s="61">
        <f t="shared" si="150"/>
        <v>0</v>
      </c>
      <c r="FQ143" s="61">
        <f t="shared" si="150"/>
        <v>0</v>
      </c>
      <c r="FR143" s="61">
        <f t="shared" si="150"/>
        <v>0</v>
      </c>
      <c r="FS143" s="61">
        <f t="shared" si="150"/>
        <v>0</v>
      </c>
      <c r="FT143" s="4" t="str">
        <f t="shared" si="125"/>
        <v/>
      </c>
      <c r="FU143" s="4" t="str">
        <f t="shared" si="125"/>
        <v/>
      </c>
      <c r="FV143" s="4" t="str">
        <f t="shared" si="125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54"/>
        <v/>
      </c>
      <c r="GG143" s="4" t="str">
        <f t="shared" si="154"/>
        <v/>
      </c>
      <c r="GH143" s="4" t="str">
        <f t="shared" si="154"/>
        <v/>
      </c>
      <c r="GI143" s="4" t="str">
        <f t="shared" si="154"/>
        <v/>
      </c>
      <c r="GJ143" s="4" t="str">
        <f t="shared" si="154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23"/>
        <v/>
      </c>
      <c r="GR143" s="4" t="str">
        <f t="shared" si="123"/>
        <v/>
      </c>
      <c r="GS143" s="4" t="str">
        <f t="shared" si="123"/>
        <v/>
      </c>
      <c r="GT143" s="4" t="str">
        <f t="shared" si="123"/>
        <v/>
      </c>
      <c r="GU143" s="4" t="str">
        <f t="shared" si="123"/>
        <v/>
      </c>
      <c r="GV143" s="4" t="str">
        <f t="shared" si="123"/>
        <v/>
      </c>
      <c r="GW143" s="4" t="str">
        <f t="shared" si="123"/>
        <v/>
      </c>
      <c r="GX143" s="4" t="str">
        <f t="shared" si="106"/>
        <v/>
      </c>
      <c r="GY143" s="4" t="str">
        <f t="shared" si="106"/>
        <v/>
      </c>
      <c r="GZ143" s="4" t="str">
        <f t="shared" si="106"/>
        <v/>
      </c>
      <c r="HA143" s="4" t="str">
        <f t="shared" si="128"/>
        <v/>
      </c>
      <c r="HB143" s="4" t="str">
        <f t="shared" si="128"/>
        <v/>
      </c>
      <c r="HC143" s="4" t="str">
        <f t="shared" si="128"/>
        <v/>
      </c>
      <c r="HD143" s="4" t="str">
        <f t="shared" si="128"/>
        <v/>
      </c>
      <c r="HE143" s="4" t="str">
        <f t="shared" si="128"/>
        <v/>
      </c>
      <c r="HF143" s="4" t="str">
        <f t="shared" si="128"/>
        <v/>
      </c>
      <c r="HG143" s="4" t="str">
        <f t="shared" si="128"/>
        <v/>
      </c>
    </row>
    <row r="144" spans="1:215" s="9" customFormat="1" ht="15" hidden="1" customHeight="1">
      <c r="A144" s="29">
        <v>200633</v>
      </c>
      <c r="B144" s="97"/>
      <c r="C144" s="31" t="s">
        <v>207</v>
      </c>
      <c r="D144" s="5"/>
      <c r="E144" s="22">
        <v>5.03</v>
      </c>
      <c r="F144" s="23">
        <f t="shared" si="156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4"/>
        <v/>
      </c>
      <c r="BQ144" s="4" t="str">
        <f t="shared" si="124"/>
        <v/>
      </c>
      <c r="BR144" s="4" t="str">
        <f t="shared" si="124"/>
        <v/>
      </c>
      <c r="BS144" s="4">
        <f t="shared" si="120"/>
        <v>0</v>
      </c>
      <c r="BT144" s="4" t="str">
        <f t="shared" si="120"/>
        <v/>
      </c>
      <c r="BU144" s="4">
        <f t="shared" si="120"/>
        <v>0</v>
      </c>
      <c r="BV144" s="4" t="str">
        <f t="shared" si="120"/>
        <v/>
      </c>
      <c r="BW144" s="4">
        <f t="shared" si="120"/>
        <v>0</v>
      </c>
      <c r="BX144" s="4" t="str">
        <f t="shared" si="120"/>
        <v/>
      </c>
      <c r="BY144" s="4" t="str">
        <f t="shared" si="120"/>
        <v/>
      </c>
      <c r="BZ144" s="4" t="str">
        <f t="shared" si="120"/>
        <v/>
      </c>
      <c r="CA144" s="4" t="str">
        <f t="shared" si="120"/>
        <v/>
      </c>
      <c r="CB144" s="4" t="str">
        <f t="shared" si="152"/>
        <v/>
      </c>
      <c r="CC144" s="4" t="str">
        <f t="shared" si="152"/>
        <v/>
      </c>
      <c r="CD144" s="4" t="str">
        <f t="shared" si="152"/>
        <v/>
      </c>
      <c r="CE144" s="4" t="str">
        <f t="shared" si="152"/>
        <v/>
      </c>
      <c r="CF144" s="4" t="str">
        <f t="shared" si="152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21"/>
        <v/>
      </c>
      <c r="CN144" s="4" t="str">
        <f t="shared" si="121"/>
        <v/>
      </c>
      <c r="CO144" s="4" t="str">
        <f t="shared" si="121"/>
        <v/>
      </c>
      <c r="CP144" s="4" t="str">
        <f t="shared" si="121"/>
        <v/>
      </c>
      <c r="CQ144" s="4" t="str">
        <f t="shared" si="121"/>
        <v/>
      </c>
      <c r="CR144" s="4" t="str">
        <f t="shared" si="121"/>
        <v/>
      </c>
      <c r="CS144" s="4" t="str">
        <f t="shared" si="121"/>
        <v/>
      </c>
      <c r="CT144" s="4" t="str">
        <f t="shared" si="105"/>
        <v/>
      </c>
      <c r="CU144" s="4" t="str">
        <f t="shared" si="105"/>
        <v/>
      </c>
      <c r="CV144" s="4" t="str">
        <f t="shared" si="105"/>
        <v/>
      </c>
      <c r="CW144" s="4" t="str">
        <f t="shared" si="126"/>
        <v/>
      </c>
      <c r="CX144" s="4" t="str">
        <f t="shared" si="126"/>
        <v/>
      </c>
      <c r="CY144" s="4" t="str">
        <f t="shared" si="126"/>
        <v/>
      </c>
      <c r="CZ144" s="4" t="str">
        <f t="shared" si="126"/>
        <v/>
      </c>
      <c r="DA144" s="4" t="str">
        <f t="shared" si="126"/>
        <v/>
      </c>
      <c r="DB144" s="4" t="str">
        <f t="shared" si="126"/>
        <v/>
      </c>
      <c r="DC144" s="4" t="str">
        <f t="shared" si="126"/>
        <v/>
      </c>
      <c r="DE144" s="29">
        <v>200633</v>
      </c>
      <c r="DF144" s="97"/>
      <c r="DG144" s="31" t="s">
        <v>207</v>
      </c>
      <c r="DH144" s="5">
        <f t="shared" si="139"/>
        <v>0</v>
      </c>
      <c r="DI144" s="22">
        <v>5.03</v>
      </c>
      <c r="DJ144" s="23">
        <f t="shared" si="157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5"/>
        <v>0</v>
      </c>
      <c r="DX144" s="5">
        <f t="shared" si="155"/>
        <v>0</v>
      </c>
      <c r="DY144" s="5">
        <f t="shared" si="155"/>
        <v>0</v>
      </c>
      <c r="DZ144" s="5">
        <f t="shared" si="155"/>
        <v>0</v>
      </c>
      <c r="EA144" s="5">
        <f t="shared" si="155"/>
        <v>0</v>
      </c>
      <c r="EB144" s="5">
        <f t="shared" si="155"/>
        <v>0</v>
      </c>
      <c r="EC144" s="5">
        <f t="shared" si="155"/>
        <v>0</v>
      </c>
      <c r="ED144" s="5">
        <f t="shared" si="155"/>
        <v>0</v>
      </c>
      <c r="EE144" s="5">
        <f t="shared" si="155"/>
        <v>0</v>
      </c>
      <c r="EF144" s="61">
        <f t="shared" si="155"/>
        <v>0</v>
      </c>
      <c r="EG144" s="61">
        <f t="shared" si="155"/>
        <v>0</v>
      </c>
      <c r="EH144" s="61">
        <f t="shared" si="155"/>
        <v>0</v>
      </c>
      <c r="EI144" s="61">
        <f t="shared" si="155"/>
        <v>0</v>
      </c>
      <c r="EJ144" s="61">
        <f t="shared" si="155"/>
        <v>0</v>
      </c>
      <c r="EK144" s="61">
        <f t="shared" si="155"/>
        <v>0</v>
      </c>
      <c r="EL144" s="61">
        <f t="shared" si="153"/>
        <v>0</v>
      </c>
      <c r="EM144" s="61">
        <f t="shared" si="129"/>
        <v>0</v>
      </c>
      <c r="EN144" s="61">
        <f t="shared" si="129"/>
        <v>0</v>
      </c>
      <c r="EO144" s="61">
        <f t="shared" si="129"/>
        <v>0</v>
      </c>
      <c r="EP144" s="61">
        <f t="shared" si="127"/>
        <v>0</v>
      </c>
      <c r="EQ144" s="61">
        <f t="shared" si="127"/>
        <v>0</v>
      </c>
      <c r="ER144" s="61">
        <f t="shared" si="127"/>
        <v>0</v>
      </c>
      <c r="ES144" s="61">
        <f t="shared" si="127"/>
        <v>0</v>
      </c>
      <c r="ET144" s="61">
        <f t="shared" si="127"/>
        <v>0</v>
      </c>
      <c r="EU144" s="61">
        <f t="shared" si="127"/>
        <v>0</v>
      </c>
      <c r="EV144" s="61">
        <f t="shared" si="127"/>
        <v>0</v>
      </c>
      <c r="EW144" s="61">
        <f t="shared" si="127"/>
        <v>0</v>
      </c>
      <c r="EX144" s="61">
        <f t="shared" si="151"/>
        <v>0</v>
      </c>
      <c r="EY144" s="61">
        <f t="shared" si="151"/>
        <v>0</v>
      </c>
      <c r="EZ144" s="61">
        <f t="shared" si="151"/>
        <v>0</v>
      </c>
      <c r="FA144" s="61">
        <f t="shared" si="151"/>
        <v>0</v>
      </c>
      <c r="FB144" s="61">
        <f t="shared" si="151"/>
        <v>0</v>
      </c>
      <c r="FC144" s="61">
        <f t="shared" si="151"/>
        <v>0</v>
      </c>
      <c r="FD144" s="61">
        <f t="shared" si="151"/>
        <v>0</v>
      </c>
      <c r="FE144" s="61">
        <f t="shared" si="151"/>
        <v>0</v>
      </c>
      <c r="FF144" s="61">
        <f t="shared" si="151"/>
        <v>0</v>
      </c>
      <c r="FG144" s="61">
        <f t="shared" si="151"/>
        <v>0</v>
      </c>
      <c r="FH144" s="61">
        <f t="shared" si="151"/>
        <v>0</v>
      </c>
      <c r="FI144" s="61">
        <f t="shared" si="151"/>
        <v>0</v>
      </c>
      <c r="FJ144" s="61">
        <f t="shared" si="151"/>
        <v>0</v>
      </c>
      <c r="FK144" s="61">
        <f t="shared" si="151"/>
        <v>0</v>
      </c>
      <c r="FL144" s="61">
        <f t="shared" si="150"/>
        <v>0</v>
      </c>
      <c r="FM144" s="61">
        <f t="shared" si="150"/>
        <v>0</v>
      </c>
      <c r="FN144" s="61">
        <f t="shared" si="150"/>
        <v>0</v>
      </c>
      <c r="FO144" s="61">
        <f t="shared" si="150"/>
        <v>0</v>
      </c>
      <c r="FP144" s="61">
        <f t="shared" si="150"/>
        <v>0</v>
      </c>
      <c r="FQ144" s="61">
        <f t="shared" si="150"/>
        <v>0</v>
      </c>
      <c r="FR144" s="61">
        <f t="shared" si="150"/>
        <v>0</v>
      </c>
      <c r="FS144" s="61">
        <f t="shared" si="150"/>
        <v>0</v>
      </c>
      <c r="FT144" s="4" t="str">
        <f t="shared" si="125"/>
        <v/>
      </c>
      <c r="FU144" s="4" t="str">
        <f t="shared" si="125"/>
        <v/>
      </c>
      <c r="FV144" s="4" t="str">
        <f t="shared" si="125"/>
        <v/>
      </c>
      <c r="FW144" s="4">
        <f t="shared" si="122"/>
        <v>0</v>
      </c>
      <c r="FX144" s="4" t="str">
        <f t="shared" si="122"/>
        <v/>
      </c>
      <c r="FY144" s="4" t="str">
        <f t="shared" si="122"/>
        <v/>
      </c>
      <c r="FZ144" s="4" t="str">
        <f t="shared" si="122"/>
        <v/>
      </c>
      <c r="GA144" s="4">
        <f t="shared" si="122"/>
        <v>0</v>
      </c>
      <c r="GB144" s="4" t="str">
        <f t="shared" si="122"/>
        <v/>
      </c>
      <c r="GC144" s="4" t="str">
        <f t="shared" si="122"/>
        <v/>
      </c>
      <c r="GD144" s="4" t="str">
        <f t="shared" si="122"/>
        <v/>
      </c>
      <c r="GE144" s="4" t="str">
        <f t="shared" si="122"/>
        <v/>
      </c>
      <c r="GF144" s="4" t="str">
        <f t="shared" si="154"/>
        <v/>
      </c>
      <c r="GG144" s="4" t="str">
        <f t="shared" si="154"/>
        <v/>
      </c>
      <c r="GH144" s="4" t="str">
        <f t="shared" si="154"/>
        <v/>
      </c>
      <c r="GI144" s="4" t="str">
        <f t="shared" si="154"/>
        <v/>
      </c>
      <c r="GJ144" s="4" t="str">
        <f t="shared" si="154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23"/>
        <v/>
      </c>
      <c r="GR144" s="4" t="str">
        <f t="shared" si="123"/>
        <v/>
      </c>
      <c r="GS144" s="4" t="str">
        <f t="shared" si="123"/>
        <v/>
      </c>
      <c r="GT144" s="4" t="str">
        <f t="shared" si="123"/>
        <v/>
      </c>
      <c r="GU144" s="4" t="str">
        <f t="shared" si="123"/>
        <v/>
      </c>
      <c r="GV144" s="4" t="str">
        <f t="shared" si="123"/>
        <v/>
      </c>
      <c r="GW144" s="4" t="str">
        <f t="shared" si="123"/>
        <v/>
      </c>
      <c r="GX144" s="4" t="str">
        <f t="shared" si="106"/>
        <v/>
      </c>
      <c r="GY144" s="4" t="str">
        <f t="shared" si="106"/>
        <v/>
      </c>
      <c r="GZ144" s="4" t="str">
        <f t="shared" si="106"/>
        <v/>
      </c>
      <c r="HA144" s="4" t="str">
        <f t="shared" si="128"/>
        <v/>
      </c>
      <c r="HB144" s="4" t="str">
        <f t="shared" si="128"/>
        <v/>
      </c>
      <c r="HC144" s="4" t="str">
        <f t="shared" si="128"/>
        <v/>
      </c>
      <c r="HD144" s="4" t="str">
        <f t="shared" si="128"/>
        <v/>
      </c>
      <c r="HE144" s="4" t="str">
        <f t="shared" si="128"/>
        <v/>
      </c>
      <c r="HF144" s="4" t="str">
        <f t="shared" si="128"/>
        <v/>
      </c>
      <c r="HG144" s="4" t="str">
        <f t="shared" si="128"/>
        <v/>
      </c>
    </row>
    <row r="145" spans="1:215" s="9" customFormat="1" ht="15" hidden="1" customHeight="1">
      <c r="A145" s="29">
        <v>201050</v>
      </c>
      <c r="B145" s="95" t="s">
        <v>208</v>
      </c>
      <c r="C145" s="31" t="s">
        <v>204</v>
      </c>
      <c r="D145" s="5"/>
      <c r="E145" s="22">
        <v>5.07</v>
      </c>
      <c r="F145" s="23">
        <f t="shared" si="156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4"/>
        <v/>
      </c>
      <c r="BQ145" s="4" t="str">
        <f t="shared" si="124"/>
        <v/>
      </c>
      <c r="BR145" s="4" t="str">
        <f t="shared" si="124"/>
        <v/>
      </c>
      <c r="BS145" s="4">
        <f t="shared" si="120"/>
        <v>0</v>
      </c>
      <c r="BT145" s="4" t="str">
        <f t="shared" si="120"/>
        <v/>
      </c>
      <c r="BU145" s="4">
        <f t="shared" si="120"/>
        <v>0</v>
      </c>
      <c r="BV145" s="4" t="str">
        <f t="shared" si="120"/>
        <v/>
      </c>
      <c r="BW145" s="4">
        <f t="shared" si="120"/>
        <v>0</v>
      </c>
      <c r="BX145" s="4" t="str">
        <f t="shared" si="120"/>
        <v/>
      </c>
      <c r="BY145" s="4" t="str">
        <f t="shared" si="120"/>
        <v/>
      </c>
      <c r="BZ145" s="4" t="str">
        <f t="shared" si="120"/>
        <v/>
      </c>
      <c r="CA145" s="4" t="str">
        <f t="shared" si="120"/>
        <v/>
      </c>
      <c r="CB145" s="4" t="str">
        <f t="shared" si="152"/>
        <v/>
      </c>
      <c r="CC145" s="4" t="str">
        <f t="shared" si="152"/>
        <v/>
      </c>
      <c r="CD145" s="4" t="str">
        <f t="shared" si="152"/>
        <v/>
      </c>
      <c r="CE145" s="4" t="str">
        <f t="shared" si="152"/>
        <v/>
      </c>
      <c r="CF145" s="4" t="str">
        <f t="shared" si="152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21"/>
        <v/>
      </c>
      <c r="CN145" s="4" t="str">
        <f t="shared" si="121"/>
        <v/>
      </c>
      <c r="CO145" s="4" t="str">
        <f t="shared" si="121"/>
        <v/>
      </c>
      <c r="CP145" s="4" t="str">
        <f t="shared" si="121"/>
        <v/>
      </c>
      <c r="CQ145" s="4" t="str">
        <f t="shared" si="121"/>
        <v/>
      </c>
      <c r="CR145" s="4" t="str">
        <f t="shared" si="121"/>
        <v/>
      </c>
      <c r="CS145" s="4" t="str">
        <f t="shared" si="121"/>
        <v/>
      </c>
      <c r="CT145" s="4" t="str">
        <f t="shared" si="105"/>
        <v/>
      </c>
      <c r="CU145" s="4" t="str">
        <f t="shared" si="105"/>
        <v/>
      </c>
      <c r="CV145" s="4" t="str">
        <f t="shared" si="105"/>
        <v/>
      </c>
      <c r="CW145" s="4" t="str">
        <f t="shared" si="126"/>
        <v/>
      </c>
      <c r="CX145" s="4" t="str">
        <f t="shared" si="126"/>
        <v/>
      </c>
      <c r="CY145" s="4" t="str">
        <f t="shared" si="126"/>
        <v/>
      </c>
      <c r="CZ145" s="4" t="str">
        <f t="shared" si="126"/>
        <v/>
      </c>
      <c r="DA145" s="4" t="str">
        <f t="shared" si="126"/>
        <v/>
      </c>
      <c r="DB145" s="4" t="str">
        <f t="shared" si="126"/>
        <v/>
      </c>
      <c r="DC145" s="4" t="str">
        <f t="shared" si="126"/>
        <v/>
      </c>
      <c r="DE145" s="29">
        <v>201050</v>
      </c>
      <c r="DF145" s="95" t="s">
        <v>208</v>
      </c>
      <c r="DG145" s="31" t="s">
        <v>204</v>
      </c>
      <c r="DH145" s="5">
        <f t="shared" si="139"/>
        <v>0</v>
      </c>
      <c r="DI145" s="22">
        <v>5.07</v>
      </c>
      <c r="DJ145" s="23">
        <f t="shared" si="157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5"/>
        <v>0</v>
      </c>
      <c r="DX145" s="5">
        <f t="shared" si="155"/>
        <v>0</v>
      </c>
      <c r="DY145" s="5">
        <f t="shared" si="155"/>
        <v>0</v>
      </c>
      <c r="DZ145" s="5">
        <f t="shared" si="155"/>
        <v>0</v>
      </c>
      <c r="EA145" s="5">
        <f t="shared" si="155"/>
        <v>0</v>
      </c>
      <c r="EB145" s="5">
        <f t="shared" si="155"/>
        <v>0</v>
      </c>
      <c r="EC145" s="5">
        <f t="shared" si="155"/>
        <v>0</v>
      </c>
      <c r="ED145" s="5">
        <f t="shared" si="155"/>
        <v>0</v>
      </c>
      <c r="EE145" s="5">
        <f t="shared" si="155"/>
        <v>0</v>
      </c>
      <c r="EF145" s="61">
        <f t="shared" si="155"/>
        <v>0</v>
      </c>
      <c r="EG145" s="61">
        <f t="shared" si="155"/>
        <v>0</v>
      </c>
      <c r="EH145" s="61">
        <f t="shared" si="155"/>
        <v>0</v>
      </c>
      <c r="EI145" s="61">
        <f t="shared" si="155"/>
        <v>0</v>
      </c>
      <c r="EJ145" s="61">
        <f t="shared" si="155"/>
        <v>0</v>
      </c>
      <c r="EK145" s="61">
        <f t="shared" si="155"/>
        <v>0</v>
      </c>
      <c r="EL145" s="61">
        <f t="shared" si="153"/>
        <v>0</v>
      </c>
      <c r="EM145" s="61">
        <f t="shared" si="129"/>
        <v>0</v>
      </c>
      <c r="EN145" s="61">
        <f t="shared" si="129"/>
        <v>0</v>
      </c>
      <c r="EO145" s="61">
        <f t="shared" si="129"/>
        <v>0</v>
      </c>
      <c r="EP145" s="61">
        <f t="shared" si="127"/>
        <v>0</v>
      </c>
      <c r="EQ145" s="61">
        <f t="shared" si="127"/>
        <v>0</v>
      </c>
      <c r="ER145" s="61">
        <f t="shared" si="127"/>
        <v>0</v>
      </c>
      <c r="ES145" s="61">
        <f t="shared" si="127"/>
        <v>0</v>
      </c>
      <c r="ET145" s="61">
        <f t="shared" si="127"/>
        <v>0</v>
      </c>
      <c r="EU145" s="61">
        <f t="shared" si="127"/>
        <v>0</v>
      </c>
      <c r="EV145" s="61">
        <f t="shared" si="127"/>
        <v>0</v>
      </c>
      <c r="EW145" s="61">
        <f t="shared" si="127"/>
        <v>0</v>
      </c>
      <c r="EX145" s="61">
        <f t="shared" si="151"/>
        <v>0</v>
      </c>
      <c r="EY145" s="61">
        <f t="shared" si="151"/>
        <v>0</v>
      </c>
      <c r="EZ145" s="61">
        <f t="shared" si="151"/>
        <v>0</v>
      </c>
      <c r="FA145" s="61">
        <f t="shared" si="151"/>
        <v>0</v>
      </c>
      <c r="FB145" s="61">
        <f t="shared" si="151"/>
        <v>0</v>
      </c>
      <c r="FC145" s="61">
        <f t="shared" si="151"/>
        <v>0</v>
      </c>
      <c r="FD145" s="61">
        <f t="shared" si="151"/>
        <v>0</v>
      </c>
      <c r="FE145" s="61">
        <f t="shared" si="151"/>
        <v>0</v>
      </c>
      <c r="FF145" s="61">
        <f t="shared" si="151"/>
        <v>0</v>
      </c>
      <c r="FG145" s="61">
        <f t="shared" si="151"/>
        <v>0</v>
      </c>
      <c r="FH145" s="61">
        <f t="shared" si="151"/>
        <v>0</v>
      </c>
      <c r="FI145" s="61">
        <f t="shared" si="151"/>
        <v>0</v>
      </c>
      <c r="FJ145" s="61">
        <f t="shared" si="151"/>
        <v>0</v>
      </c>
      <c r="FK145" s="61">
        <f t="shared" si="151"/>
        <v>0</v>
      </c>
      <c r="FL145" s="61">
        <f t="shared" si="150"/>
        <v>0</v>
      </c>
      <c r="FM145" s="61">
        <f t="shared" si="150"/>
        <v>0</v>
      </c>
      <c r="FN145" s="61">
        <f t="shared" si="150"/>
        <v>0</v>
      </c>
      <c r="FO145" s="61">
        <f t="shared" si="150"/>
        <v>0</v>
      </c>
      <c r="FP145" s="61">
        <f t="shared" si="150"/>
        <v>0</v>
      </c>
      <c r="FQ145" s="61">
        <f t="shared" si="150"/>
        <v>0</v>
      </c>
      <c r="FR145" s="61">
        <f t="shared" si="150"/>
        <v>0</v>
      </c>
      <c r="FS145" s="61">
        <f t="shared" si="150"/>
        <v>0</v>
      </c>
      <c r="FT145" s="4" t="str">
        <f t="shared" si="125"/>
        <v/>
      </c>
      <c r="FU145" s="4" t="str">
        <f t="shared" si="125"/>
        <v/>
      </c>
      <c r="FV145" s="4" t="str">
        <f t="shared" si="125"/>
        <v/>
      </c>
      <c r="FW145" s="4">
        <f t="shared" si="122"/>
        <v>0</v>
      </c>
      <c r="FX145" s="4" t="str">
        <f t="shared" si="122"/>
        <v/>
      </c>
      <c r="FY145" s="4" t="str">
        <f t="shared" si="122"/>
        <v/>
      </c>
      <c r="FZ145" s="4" t="str">
        <f t="shared" si="122"/>
        <v/>
      </c>
      <c r="GA145" s="4">
        <f t="shared" si="122"/>
        <v>0</v>
      </c>
      <c r="GB145" s="4" t="str">
        <f t="shared" si="122"/>
        <v/>
      </c>
      <c r="GC145" s="4" t="str">
        <f t="shared" si="122"/>
        <v/>
      </c>
      <c r="GD145" s="4" t="str">
        <f t="shared" si="122"/>
        <v/>
      </c>
      <c r="GE145" s="4" t="str">
        <f t="shared" si="122"/>
        <v/>
      </c>
      <c r="GF145" s="4" t="str">
        <f t="shared" si="154"/>
        <v/>
      </c>
      <c r="GG145" s="4" t="str">
        <f t="shared" si="154"/>
        <v/>
      </c>
      <c r="GH145" s="4" t="str">
        <f t="shared" si="154"/>
        <v/>
      </c>
      <c r="GI145" s="4" t="str">
        <f t="shared" si="154"/>
        <v/>
      </c>
      <c r="GJ145" s="4" t="str">
        <f t="shared" si="154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23"/>
        <v/>
      </c>
      <c r="GR145" s="4" t="str">
        <f t="shared" si="123"/>
        <v/>
      </c>
      <c r="GS145" s="4" t="str">
        <f t="shared" si="123"/>
        <v/>
      </c>
      <c r="GT145" s="4" t="str">
        <f t="shared" si="123"/>
        <v/>
      </c>
      <c r="GU145" s="4" t="str">
        <f t="shared" si="123"/>
        <v/>
      </c>
      <c r="GV145" s="4" t="str">
        <f t="shared" si="123"/>
        <v/>
      </c>
      <c r="GW145" s="4" t="str">
        <f t="shared" si="123"/>
        <v/>
      </c>
      <c r="GX145" s="4" t="str">
        <f t="shared" si="106"/>
        <v/>
      </c>
      <c r="GY145" s="4" t="str">
        <f t="shared" si="106"/>
        <v/>
      </c>
      <c r="GZ145" s="4" t="str">
        <f t="shared" si="106"/>
        <v/>
      </c>
      <c r="HA145" s="4" t="str">
        <f t="shared" si="128"/>
        <v/>
      </c>
      <c r="HB145" s="4" t="str">
        <f t="shared" si="128"/>
        <v/>
      </c>
      <c r="HC145" s="4" t="str">
        <f t="shared" si="128"/>
        <v/>
      </c>
      <c r="HD145" s="4" t="str">
        <f t="shared" si="128"/>
        <v/>
      </c>
      <c r="HE145" s="4" t="str">
        <f t="shared" si="128"/>
        <v/>
      </c>
      <c r="HF145" s="4" t="str">
        <f t="shared" si="128"/>
        <v/>
      </c>
      <c r="HG145" s="4" t="str">
        <f t="shared" si="128"/>
        <v/>
      </c>
    </row>
    <row r="146" spans="1:215" s="9" customFormat="1" ht="15" hidden="1" customHeight="1">
      <c r="A146" s="29">
        <v>201051</v>
      </c>
      <c r="B146" s="96"/>
      <c r="C146" s="31" t="s">
        <v>162</v>
      </c>
      <c r="D146" s="5"/>
      <c r="E146" s="22">
        <v>5.07</v>
      </c>
      <c r="F146" s="23">
        <f t="shared" si="156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4"/>
        <v/>
      </c>
      <c r="BQ146" s="4" t="str">
        <f t="shared" si="124"/>
        <v/>
      </c>
      <c r="BR146" s="4" t="str">
        <f t="shared" si="124"/>
        <v/>
      </c>
      <c r="BS146" s="4">
        <f t="shared" si="120"/>
        <v>0</v>
      </c>
      <c r="BT146" s="4" t="str">
        <f t="shared" si="120"/>
        <v/>
      </c>
      <c r="BU146" s="4">
        <f t="shared" si="120"/>
        <v>0</v>
      </c>
      <c r="BV146" s="4" t="str">
        <f t="shared" si="120"/>
        <v/>
      </c>
      <c r="BW146" s="4">
        <f t="shared" si="120"/>
        <v>0</v>
      </c>
      <c r="BX146" s="4" t="str">
        <f t="shared" si="120"/>
        <v/>
      </c>
      <c r="BY146" s="4" t="str">
        <f t="shared" si="120"/>
        <v/>
      </c>
      <c r="BZ146" s="4" t="str">
        <f t="shared" si="120"/>
        <v/>
      </c>
      <c r="CA146" s="4" t="str">
        <f t="shared" si="120"/>
        <v/>
      </c>
      <c r="CB146" s="4" t="str">
        <f t="shared" si="152"/>
        <v/>
      </c>
      <c r="CC146" s="4" t="str">
        <f t="shared" si="152"/>
        <v/>
      </c>
      <c r="CD146" s="4" t="str">
        <f t="shared" si="152"/>
        <v/>
      </c>
      <c r="CE146" s="4" t="str">
        <f t="shared" si="152"/>
        <v/>
      </c>
      <c r="CF146" s="4" t="str">
        <f t="shared" si="152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21"/>
        <v/>
      </c>
      <c r="CN146" s="4" t="str">
        <f t="shared" si="121"/>
        <v/>
      </c>
      <c r="CO146" s="4" t="str">
        <f t="shared" si="121"/>
        <v/>
      </c>
      <c r="CP146" s="4" t="str">
        <f t="shared" si="121"/>
        <v/>
      </c>
      <c r="CQ146" s="4" t="str">
        <f t="shared" si="121"/>
        <v/>
      </c>
      <c r="CR146" s="4" t="str">
        <f t="shared" si="121"/>
        <v/>
      </c>
      <c r="CS146" s="4" t="str">
        <f t="shared" si="121"/>
        <v/>
      </c>
      <c r="CT146" s="4" t="str">
        <f t="shared" si="105"/>
        <v/>
      </c>
      <c r="CU146" s="4" t="str">
        <f t="shared" si="105"/>
        <v/>
      </c>
      <c r="CV146" s="4" t="str">
        <f t="shared" si="105"/>
        <v/>
      </c>
      <c r="CW146" s="4" t="str">
        <f t="shared" si="126"/>
        <v/>
      </c>
      <c r="CX146" s="4" t="str">
        <f t="shared" si="126"/>
        <v/>
      </c>
      <c r="CY146" s="4" t="str">
        <f t="shared" si="126"/>
        <v/>
      </c>
      <c r="CZ146" s="4" t="str">
        <f t="shared" si="126"/>
        <v/>
      </c>
      <c r="DA146" s="4" t="str">
        <f t="shared" si="126"/>
        <v/>
      </c>
      <c r="DB146" s="4" t="str">
        <f t="shared" si="126"/>
        <v/>
      </c>
      <c r="DC146" s="4" t="str">
        <f t="shared" si="126"/>
        <v/>
      </c>
      <c r="DE146" s="29">
        <v>201051</v>
      </c>
      <c r="DF146" s="96"/>
      <c r="DG146" s="31" t="s">
        <v>162</v>
      </c>
      <c r="DH146" s="5">
        <f t="shared" si="139"/>
        <v>0</v>
      </c>
      <c r="DI146" s="22">
        <v>5.07</v>
      </c>
      <c r="DJ146" s="23">
        <f t="shared" si="157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5"/>
        <v>0</v>
      </c>
      <c r="DX146" s="5">
        <f t="shared" si="155"/>
        <v>0</v>
      </c>
      <c r="DY146" s="5">
        <f t="shared" si="155"/>
        <v>0</v>
      </c>
      <c r="DZ146" s="5">
        <f t="shared" si="155"/>
        <v>0</v>
      </c>
      <c r="EA146" s="5">
        <f t="shared" si="155"/>
        <v>0</v>
      </c>
      <c r="EB146" s="5">
        <f t="shared" si="155"/>
        <v>0</v>
      </c>
      <c r="EC146" s="5">
        <f t="shared" si="155"/>
        <v>0</v>
      </c>
      <c r="ED146" s="5">
        <f t="shared" si="155"/>
        <v>0</v>
      </c>
      <c r="EE146" s="5">
        <f t="shared" si="155"/>
        <v>0</v>
      </c>
      <c r="EF146" s="61">
        <f t="shared" si="155"/>
        <v>0</v>
      </c>
      <c r="EG146" s="61">
        <f t="shared" si="155"/>
        <v>0</v>
      </c>
      <c r="EH146" s="61">
        <f t="shared" si="155"/>
        <v>0</v>
      </c>
      <c r="EI146" s="61">
        <f t="shared" si="155"/>
        <v>0</v>
      </c>
      <c r="EJ146" s="61">
        <f t="shared" si="155"/>
        <v>0</v>
      </c>
      <c r="EK146" s="61">
        <f t="shared" si="155"/>
        <v>0</v>
      </c>
      <c r="EL146" s="61">
        <f t="shared" si="153"/>
        <v>0</v>
      </c>
      <c r="EM146" s="61">
        <f t="shared" si="129"/>
        <v>0</v>
      </c>
      <c r="EN146" s="61">
        <f t="shared" si="129"/>
        <v>0</v>
      </c>
      <c r="EO146" s="61">
        <f t="shared" si="129"/>
        <v>0</v>
      </c>
      <c r="EP146" s="61">
        <f t="shared" si="127"/>
        <v>0</v>
      </c>
      <c r="EQ146" s="61">
        <f t="shared" si="127"/>
        <v>0</v>
      </c>
      <c r="ER146" s="61">
        <f t="shared" si="127"/>
        <v>0</v>
      </c>
      <c r="ES146" s="61">
        <f t="shared" si="127"/>
        <v>0</v>
      </c>
      <c r="ET146" s="61">
        <f t="shared" si="127"/>
        <v>0</v>
      </c>
      <c r="EU146" s="61">
        <f t="shared" si="127"/>
        <v>0</v>
      </c>
      <c r="EV146" s="61">
        <f t="shared" si="127"/>
        <v>0</v>
      </c>
      <c r="EW146" s="61">
        <f t="shared" si="127"/>
        <v>0</v>
      </c>
      <c r="EX146" s="61">
        <f t="shared" si="151"/>
        <v>0</v>
      </c>
      <c r="EY146" s="61">
        <f t="shared" si="151"/>
        <v>0</v>
      </c>
      <c r="EZ146" s="61">
        <f t="shared" si="151"/>
        <v>0</v>
      </c>
      <c r="FA146" s="61">
        <f t="shared" si="151"/>
        <v>0</v>
      </c>
      <c r="FB146" s="61">
        <f t="shared" si="151"/>
        <v>0</v>
      </c>
      <c r="FC146" s="61">
        <f t="shared" si="151"/>
        <v>0</v>
      </c>
      <c r="FD146" s="61">
        <f t="shared" si="151"/>
        <v>0</v>
      </c>
      <c r="FE146" s="61">
        <f t="shared" si="151"/>
        <v>0</v>
      </c>
      <c r="FF146" s="61">
        <f t="shared" si="151"/>
        <v>0</v>
      </c>
      <c r="FG146" s="61">
        <f t="shared" si="151"/>
        <v>0</v>
      </c>
      <c r="FH146" s="61">
        <f t="shared" si="151"/>
        <v>0</v>
      </c>
      <c r="FI146" s="61">
        <f t="shared" si="151"/>
        <v>0</v>
      </c>
      <c r="FJ146" s="61">
        <f t="shared" si="151"/>
        <v>0</v>
      </c>
      <c r="FK146" s="61">
        <f t="shared" si="151"/>
        <v>0</v>
      </c>
      <c r="FL146" s="61">
        <f t="shared" si="150"/>
        <v>0</v>
      </c>
      <c r="FM146" s="61">
        <f t="shared" si="150"/>
        <v>0</v>
      </c>
      <c r="FN146" s="61">
        <f t="shared" si="150"/>
        <v>0</v>
      </c>
      <c r="FO146" s="61">
        <f t="shared" si="150"/>
        <v>0</v>
      </c>
      <c r="FP146" s="61">
        <f t="shared" si="150"/>
        <v>0</v>
      </c>
      <c r="FQ146" s="61">
        <f t="shared" si="150"/>
        <v>0</v>
      </c>
      <c r="FR146" s="61">
        <f t="shared" si="150"/>
        <v>0</v>
      </c>
      <c r="FS146" s="61">
        <f t="shared" si="150"/>
        <v>0</v>
      </c>
      <c r="FT146" s="4" t="str">
        <f t="shared" si="125"/>
        <v/>
      </c>
      <c r="FU146" s="4" t="str">
        <f t="shared" si="125"/>
        <v/>
      </c>
      <c r="FV146" s="4" t="str">
        <f t="shared" si="125"/>
        <v/>
      </c>
      <c r="FW146" s="4">
        <f t="shared" si="122"/>
        <v>0</v>
      </c>
      <c r="FX146" s="4" t="str">
        <f t="shared" si="122"/>
        <v/>
      </c>
      <c r="FY146" s="4" t="str">
        <f t="shared" si="122"/>
        <v/>
      </c>
      <c r="FZ146" s="4" t="str">
        <f t="shared" si="122"/>
        <v/>
      </c>
      <c r="GA146" s="4">
        <f t="shared" si="122"/>
        <v>0</v>
      </c>
      <c r="GB146" s="4" t="str">
        <f t="shared" si="122"/>
        <v/>
      </c>
      <c r="GC146" s="4" t="str">
        <f t="shared" si="122"/>
        <v/>
      </c>
      <c r="GD146" s="4" t="str">
        <f t="shared" si="122"/>
        <v/>
      </c>
      <c r="GE146" s="4" t="str">
        <f t="shared" si="122"/>
        <v/>
      </c>
      <c r="GF146" s="4" t="str">
        <f t="shared" si="154"/>
        <v/>
      </c>
      <c r="GG146" s="4" t="str">
        <f t="shared" si="154"/>
        <v/>
      </c>
      <c r="GH146" s="4" t="str">
        <f t="shared" si="154"/>
        <v/>
      </c>
      <c r="GI146" s="4" t="str">
        <f t="shared" si="154"/>
        <v/>
      </c>
      <c r="GJ146" s="4" t="str">
        <f t="shared" si="154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23"/>
        <v/>
      </c>
      <c r="GR146" s="4" t="str">
        <f t="shared" si="123"/>
        <v/>
      </c>
      <c r="GS146" s="4" t="str">
        <f t="shared" si="123"/>
        <v/>
      </c>
      <c r="GT146" s="4" t="str">
        <f t="shared" si="123"/>
        <v/>
      </c>
      <c r="GU146" s="4" t="str">
        <f t="shared" si="123"/>
        <v/>
      </c>
      <c r="GV146" s="4" t="str">
        <f t="shared" si="123"/>
        <v/>
      </c>
      <c r="GW146" s="4" t="str">
        <f t="shared" si="123"/>
        <v/>
      </c>
      <c r="GX146" s="4" t="str">
        <f t="shared" si="106"/>
        <v/>
      </c>
      <c r="GY146" s="4" t="str">
        <f t="shared" si="106"/>
        <v/>
      </c>
      <c r="GZ146" s="4" t="str">
        <f t="shared" si="106"/>
        <v/>
      </c>
      <c r="HA146" s="4" t="str">
        <f t="shared" si="128"/>
        <v/>
      </c>
      <c r="HB146" s="4" t="str">
        <f t="shared" si="128"/>
        <v/>
      </c>
      <c r="HC146" s="4" t="str">
        <f t="shared" si="128"/>
        <v/>
      </c>
      <c r="HD146" s="4" t="str">
        <f t="shared" si="128"/>
        <v/>
      </c>
      <c r="HE146" s="4" t="str">
        <f t="shared" si="128"/>
        <v/>
      </c>
      <c r="HF146" s="4" t="str">
        <f t="shared" si="128"/>
        <v/>
      </c>
      <c r="HG146" s="4" t="str">
        <f t="shared" si="128"/>
        <v/>
      </c>
    </row>
    <row r="147" spans="1:215" s="9" customFormat="1" ht="15" hidden="1" customHeight="1">
      <c r="A147" s="29">
        <v>200911</v>
      </c>
      <c r="B147" s="96"/>
      <c r="C147" s="31" t="s">
        <v>207</v>
      </c>
      <c r="D147" s="5"/>
      <c r="E147" s="22">
        <v>5.07</v>
      </c>
      <c r="F147" s="23">
        <f t="shared" si="156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4"/>
        <v/>
      </c>
      <c r="BQ147" s="4" t="str">
        <f t="shared" si="124"/>
        <v/>
      </c>
      <c r="BR147" s="4" t="str">
        <f t="shared" si="124"/>
        <v/>
      </c>
      <c r="BS147" s="4">
        <f t="shared" si="120"/>
        <v>0</v>
      </c>
      <c r="BT147" s="4" t="str">
        <f t="shared" si="120"/>
        <v/>
      </c>
      <c r="BU147" s="4">
        <f t="shared" si="120"/>
        <v>0</v>
      </c>
      <c r="BV147" s="4" t="str">
        <f t="shared" si="120"/>
        <v/>
      </c>
      <c r="BW147" s="4">
        <f t="shared" si="120"/>
        <v>0</v>
      </c>
      <c r="BX147" s="4" t="str">
        <f t="shared" si="120"/>
        <v/>
      </c>
      <c r="BY147" s="4" t="str">
        <f t="shared" si="120"/>
        <v/>
      </c>
      <c r="BZ147" s="4" t="str">
        <f t="shared" si="120"/>
        <v/>
      </c>
      <c r="CA147" s="4" t="str">
        <f t="shared" si="120"/>
        <v/>
      </c>
      <c r="CB147" s="4" t="str">
        <f t="shared" si="152"/>
        <v/>
      </c>
      <c r="CC147" s="4" t="str">
        <f t="shared" si="152"/>
        <v/>
      </c>
      <c r="CD147" s="4" t="str">
        <f t="shared" si="152"/>
        <v/>
      </c>
      <c r="CE147" s="4" t="str">
        <f t="shared" si="152"/>
        <v/>
      </c>
      <c r="CF147" s="4" t="str">
        <f t="shared" si="152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21"/>
        <v/>
      </c>
      <c r="CN147" s="4" t="str">
        <f t="shared" si="121"/>
        <v/>
      </c>
      <c r="CO147" s="4" t="str">
        <f t="shared" si="121"/>
        <v/>
      </c>
      <c r="CP147" s="4" t="str">
        <f t="shared" si="121"/>
        <v/>
      </c>
      <c r="CQ147" s="4" t="str">
        <f t="shared" si="121"/>
        <v/>
      </c>
      <c r="CR147" s="4" t="str">
        <f t="shared" si="121"/>
        <v/>
      </c>
      <c r="CS147" s="4" t="str">
        <f t="shared" si="121"/>
        <v/>
      </c>
      <c r="CT147" s="4" t="str">
        <f t="shared" si="105"/>
        <v/>
      </c>
      <c r="CU147" s="4" t="str">
        <f t="shared" si="105"/>
        <v/>
      </c>
      <c r="CV147" s="4" t="str">
        <f t="shared" si="105"/>
        <v/>
      </c>
      <c r="CW147" s="4" t="str">
        <f t="shared" si="126"/>
        <v/>
      </c>
      <c r="CX147" s="4" t="str">
        <f t="shared" si="126"/>
        <v/>
      </c>
      <c r="CY147" s="4" t="str">
        <f t="shared" si="126"/>
        <v/>
      </c>
      <c r="CZ147" s="4" t="str">
        <f t="shared" si="126"/>
        <v/>
      </c>
      <c r="DA147" s="4" t="str">
        <f t="shared" si="126"/>
        <v/>
      </c>
      <c r="DB147" s="4" t="str">
        <f t="shared" si="126"/>
        <v/>
      </c>
      <c r="DC147" s="4" t="str">
        <f t="shared" si="126"/>
        <v/>
      </c>
      <c r="DE147" s="29">
        <v>200911</v>
      </c>
      <c r="DF147" s="96"/>
      <c r="DG147" s="31" t="s">
        <v>207</v>
      </c>
      <c r="DH147" s="5">
        <f t="shared" si="139"/>
        <v>0</v>
      </c>
      <c r="DI147" s="22">
        <v>5.07</v>
      </c>
      <c r="DJ147" s="23">
        <f t="shared" si="157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5"/>
        <v>0</v>
      </c>
      <c r="DX147" s="5">
        <f t="shared" si="155"/>
        <v>0</v>
      </c>
      <c r="DY147" s="5">
        <f t="shared" si="155"/>
        <v>0</v>
      </c>
      <c r="DZ147" s="5">
        <f t="shared" si="155"/>
        <v>0</v>
      </c>
      <c r="EA147" s="5">
        <f t="shared" si="155"/>
        <v>0</v>
      </c>
      <c r="EB147" s="5">
        <f t="shared" si="155"/>
        <v>0</v>
      </c>
      <c r="EC147" s="5">
        <f t="shared" si="155"/>
        <v>0</v>
      </c>
      <c r="ED147" s="5">
        <f t="shared" si="155"/>
        <v>0</v>
      </c>
      <c r="EE147" s="5">
        <f t="shared" si="155"/>
        <v>0</v>
      </c>
      <c r="EF147" s="61">
        <f t="shared" si="155"/>
        <v>0</v>
      </c>
      <c r="EG147" s="61">
        <f t="shared" si="155"/>
        <v>0</v>
      </c>
      <c r="EH147" s="61">
        <f t="shared" si="155"/>
        <v>0</v>
      </c>
      <c r="EI147" s="61">
        <f t="shared" si="155"/>
        <v>0</v>
      </c>
      <c r="EJ147" s="61">
        <f t="shared" si="155"/>
        <v>0</v>
      </c>
      <c r="EK147" s="61">
        <f t="shared" si="155"/>
        <v>0</v>
      </c>
      <c r="EL147" s="61">
        <f t="shared" si="153"/>
        <v>0</v>
      </c>
      <c r="EM147" s="61">
        <f t="shared" si="129"/>
        <v>0</v>
      </c>
      <c r="EN147" s="61">
        <f t="shared" si="129"/>
        <v>0</v>
      </c>
      <c r="EO147" s="61">
        <f t="shared" si="129"/>
        <v>0</v>
      </c>
      <c r="EP147" s="61">
        <f t="shared" si="127"/>
        <v>0</v>
      </c>
      <c r="EQ147" s="61">
        <f t="shared" si="127"/>
        <v>0</v>
      </c>
      <c r="ER147" s="61">
        <f t="shared" si="127"/>
        <v>0</v>
      </c>
      <c r="ES147" s="61">
        <f t="shared" si="127"/>
        <v>0</v>
      </c>
      <c r="ET147" s="61">
        <f t="shared" si="127"/>
        <v>0</v>
      </c>
      <c r="EU147" s="61">
        <f t="shared" si="127"/>
        <v>0</v>
      </c>
      <c r="EV147" s="61">
        <f t="shared" si="127"/>
        <v>0</v>
      </c>
      <c r="EW147" s="61">
        <f t="shared" si="127"/>
        <v>0</v>
      </c>
      <c r="EX147" s="61">
        <f t="shared" si="151"/>
        <v>0</v>
      </c>
      <c r="EY147" s="61">
        <f t="shared" si="151"/>
        <v>0</v>
      </c>
      <c r="EZ147" s="61">
        <f t="shared" si="151"/>
        <v>0</v>
      </c>
      <c r="FA147" s="61">
        <f t="shared" si="151"/>
        <v>0</v>
      </c>
      <c r="FB147" s="61">
        <f t="shared" si="151"/>
        <v>0</v>
      </c>
      <c r="FC147" s="61">
        <f t="shared" si="151"/>
        <v>0</v>
      </c>
      <c r="FD147" s="61">
        <f t="shared" si="151"/>
        <v>0</v>
      </c>
      <c r="FE147" s="61">
        <f t="shared" si="151"/>
        <v>0</v>
      </c>
      <c r="FF147" s="61">
        <f t="shared" si="151"/>
        <v>0</v>
      </c>
      <c r="FG147" s="61">
        <f t="shared" si="151"/>
        <v>0</v>
      </c>
      <c r="FH147" s="61">
        <f t="shared" si="151"/>
        <v>0</v>
      </c>
      <c r="FI147" s="61">
        <f t="shared" si="151"/>
        <v>0</v>
      </c>
      <c r="FJ147" s="61">
        <f t="shared" si="151"/>
        <v>0</v>
      </c>
      <c r="FK147" s="61">
        <f t="shared" si="151"/>
        <v>0</v>
      </c>
      <c r="FL147" s="61">
        <f t="shared" si="150"/>
        <v>0</v>
      </c>
      <c r="FM147" s="61">
        <f t="shared" si="150"/>
        <v>0</v>
      </c>
      <c r="FN147" s="61">
        <f t="shared" si="150"/>
        <v>0</v>
      </c>
      <c r="FO147" s="61">
        <f t="shared" si="150"/>
        <v>0</v>
      </c>
      <c r="FP147" s="61">
        <f t="shared" si="150"/>
        <v>0</v>
      </c>
      <c r="FQ147" s="61">
        <f t="shared" si="150"/>
        <v>0</v>
      </c>
      <c r="FR147" s="61">
        <f t="shared" si="150"/>
        <v>0</v>
      </c>
      <c r="FS147" s="61">
        <f t="shared" si="150"/>
        <v>0</v>
      </c>
      <c r="FT147" s="4" t="str">
        <f t="shared" si="125"/>
        <v/>
      </c>
      <c r="FU147" s="4" t="str">
        <f t="shared" si="125"/>
        <v/>
      </c>
      <c r="FV147" s="4" t="str">
        <f t="shared" si="125"/>
        <v/>
      </c>
      <c r="FW147" s="4">
        <f t="shared" si="122"/>
        <v>0</v>
      </c>
      <c r="FX147" s="4" t="str">
        <f t="shared" si="122"/>
        <v/>
      </c>
      <c r="FY147" s="4" t="str">
        <f t="shared" si="122"/>
        <v/>
      </c>
      <c r="FZ147" s="4" t="str">
        <f t="shared" si="122"/>
        <v/>
      </c>
      <c r="GA147" s="4">
        <f t="shared" si="122"/>
        <v>0</v>
      </c>
      <c r="GB147" s="4" t="str">
        <f t="shared" si="122"/>
        <v/>
      </c>
      <c r="GC147" s="4" t="str">
        <f t="shared" si="122"/>
        <v/>
      </c>
      <c r="GD147" s="4" t="str">
        <f t="shared" si="122"/>
        <v/>
      </c>
      <c r="GE147" s="4" t="str">
        <f t="shared" si="122"/>
        <v/>
      </c>
      <c r="GF147" s="4" t="str">
        <f t="shared" si="154"/>
        <v/>
      </c>
      <c r="GG147" s="4" t="str">
        <f t="shared" si="154"/>
        <v/>
      </c>
      <c r="GH147" s="4" t="str">
        <f t="shared" si="154"/>
        <v/>
      </c>
      <c r="GI147" s="4" t="str">
        <f t="shared" si="154"/>
        <v/>
      </c>
      <c r="GJ147" s="4" t="str">
        <f t="shared" si="154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23"/>
        <v/>
      </c>
      <c r="GR147" s="4" t="str">
        <f t="shared" si="123"/>
        <v/>
      </c>
      <c r="GS147" s="4" t="str">
        <f t="shared" si="123"/>
        <v/>
      </c>
      <c r="GT147" s="4" t="str">
        <f t="shared" si="123"/>
        <v/>
      </c>
      <c r="GU147" s="4" t="str">
        <f t="shared" si="123"/>
        <v/>
      </c>
      <c r="GV147" s="4" t="str">
        <f t="shared" si="123"/>
        <v/>
      </c>
      <c r="GW147" s="4" t="str">
        <f t="shared" si="123"/>
        <v/>
      </c>
      <c r="GX147" s="4" t="str">
        <f t="shared" si="106"/>
        <v/>
      </c>
      <c r="GY147" s="4" t="str">
        <f t="shared" si="106"/>
        <v/>
      </c>
      <c r="GZ147" s="4" t="str">
        <f t="shared" si="106"/>
        <v/>
      </c>
      <c r="HA147" s="4" t="str">
        <f t="shared" si="128"/>
        <v/>
      </c>
      <c r="HB147" s="4" t="str">
        <f t="shared" si="128"/>
        <v/>
      </c>
      <c r="HC147" s="4" t="str">
        <f t="shared" si="128"/>
        <v/>
      </c>
      <c r="HD147" s="4" t="str">
        <f t="shared" si="128"/>
        <v/>
      </c>
      <c r="HE147" s="4" t="str">
        <f t="shared" si="128"/>
        <v/>
      </c>
      <c r="HF147" s="4" t="str">
        <f t="shared" si="128"/>
        <v/>
      </c>
      <c r="HG147" s="4" t="str">
        <f t="shared" si="128"/>
        <v/>
      </c>
    </row>
    <row r="148" spans="1:215" s="9" customFormat="1" ht="15" hidden="1" customHeight="1">
      <c r="A148" s="29">
        <v>200912</v>
      </c>
      <c r="B148" s="97"/>
      <c r="C148" s="31" t="s">
        <v>206</v>
      </c>
      <c r="D148" s="5"/>
      <c r="E148" s="22">
        <v>5.07</v>
      </c>
      <c r="F148" s="23">
        <f t="shared" si="156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4"/>
        <v/>
      </c>
      <c r="BQ148" s="4" t="str">
        <f t="shared" si="124"/>
        <v/>
      </c>
      <c r="BR148" s="4" t="str">
        <f t="shared" si="124"/>
        <v/>
      </c>
      <c r="BS148" s="4">
        <f t="shared" si="120"/>
        <v>0</v>
      </c>
      <c r="BT148" s="4" t="str">
        <f t="shared" si="120"/>
        <v/>
      </c>
      <c r="BU148" s="4">
        <f t="shared" si="120"/>
        <v>0</v>
      </c>
      <c r="BV148" s="4" t="str">
        <f t="shared" si="120"/>
        <v/>
      </c>
      <c r="BW148" s="4">
        <f t="shared" si="120"/>
        <v>0</v>
      </c>
      <c r="BX148" s="4" t="str">
        <f t="shared" si="120"/>
        <v/>
      </c>
      <c r="BY148" s="4" t="str">
        <f t="shared" si="120"/>
        <v/>
      </c>
      <c r="BZ148" s="4" t="str">
        <f t="shared" si="120"/>
        <v/>
      </c>
      <c r="CA148" s="4" t="str">
        <f t="shared" si="120"/>
        <v/>
      </c>
      <c r="CB148" s="4" t="str">
        <f t="shared" si="152"/>
        <v/>
      </c>
      <c r="CC148" s="4" t="str">
        <f t="shared" si="152"/>
        <v/>
      </c>
      <c r="CD148" s="4" t="str">
        <f t="shared" si="152"/>
        <v/>
      </c>
      <c r="CE148" s="4" t="str">
        <f t="shared" si="152"/>
        <v/>
      </c>
      <c r="CF148" s="4" t="str">
        <f t="shared" si="152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21"/>
        <v/>
      </c>
      <c r="CN148" s="4" t="str">
        <f t="shared" si="121"/>
        <v/>
      </c>
      <c r="CO148" s="4" t="str">
        <f t="shared" si="121"/>
        <v/>
      </c>
      <c r="CP148" s="4" t="str">
        <f t="shared" si="121"/>
        <v/>
      </c>
      <c r="CQ148" s="4" t="str">
        <f t="shared" si="121"/>
        <v/>
      </c>
      <c r="CR148" s="4" t="str">
        <f t="shared" si="121"/>
        <v/>
      </c>
      <c r="CS148" s="4" t="str">
        <f t="shared" si="121"/>
        <v/>
      </c>
      <c r="CT148" s="4" t="str">
        <f t="shared" si="105"/>
        <v/>
      </c>
      <c r="CU148" s="4" t="str">
        <f t="shared" si="105"/>
        <v/>
      </c>
      <c r="CV148" s="4" t="str">
        <f t="shared" si="105"/>
        <v/>
      </c>
      <c r="CW148" s="4" t="str">
        <f t="shared" si="126"/>
        <v/>
      </c>
      <c r="CX148" s="4" t="str">
        <f t="shared" si="126"/>
        <v/>
      </c>
      <c r="CY148" s="4" t="str">
        <f t="shared" si="126"/>
        <v/>
      </c>
      <c r="CZ148" s="4" t="str">
        <f t="shared" si="126"/>
        <v/>
      </c>
      <c r="DA148" s="4" t="str">
        <f t="shared" si="126"/>
        <v/>
      </c>
      <c r="DB148" s="4" t="str">
        <f t="shared" si="126"/>
        <v/>
      </c>
      <c r="DC148" s="4" t="str">
        <f t="shared" si="126"/>
        <v/>
      </c>
      <c r="DE148" s="29">
        <v>200912</v>
      </c>
      <c r="DF148" s="97"/>
      <c r="DG148" s="31" t="s">
        <v>206</v>
      </c>
      <c r="DH148" s="5">
        <f t="shared" si="139"/>
        <v>0</v>
      </c>
      <c r="DI148" s="22">
        <v>5.07</v>
      </c>
      <c r="DJ148" s="23">
        <f t="shared" si="157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5"/>
        <v>0</v>
      </c>
      <c r="DX148" s="5">
        <f t="shared" si="155"/>
        <v>0</v>
      </c>
      <c r="DY148" s="5">
        <f t="shared" si="155"/>
        <v>0</v>
      </c>
      <c r="DZ148" s="5">
        <f t="shared" si="155"/>
        <v>0</v>
      </c>
      <c r="EA148" s="5">
        <f t="shared" si="155"/>
        <v>0</v>
      </c>
      <c r="EB148" s="5">
        <f t="shared" si="155"/>
        <v>0</v>
      </c>
      <c r="EC148" s="5">
        <f t="shared" si="155"/>
        <v>0</v>
      </c>
      <c r="ED148" s="5">
        <f t="shared" si="155"/>
        <v>0</v>
      </c>
      <c r="EE148" s="5">
        <f t="shared" si="155"/>
        <v>0</v>
      </c>
      <c r="EF148" s="61">
        <f t="shared" si="155"/>
        <v>0</v>
      </c>
      <c r="EG148" s="61">
        <f t="shared" si="155"/>
        <v>0</v>
      </c>
      <c r="EH148" s="61">
        <f t="shared" si="155"/>
        <v>0</v>
      </c>
      <c r="EI148" s="61">
        <f t="shared" si="155"/>
        <v>0</v>
      </c>
      <c r="EJ148" s="61">
        <f t="shared" si="155"/>
        <v>0</v>
      </c>
      <c r="EK148" s="61">
        <f t="shared" si="155"/>
        <v>0</v>
      </c>
      <c r="EL148" s="61">
        <f t="shared" si="153"/>
        <v>0</v>
      </c>
      <c r="EM148" s="61">
        <f t="shared" si="129"/>
        <v>0</v>
      </c>
      <c r="EN148" s="61">
        <f t="shared" si="129"/>
        <v>0</v>
      </c>
      <c r="EO148" s="61">
        <f t="shared" si="129"/>
        <v>0</v>
      </c>
      <c r="EP148" s="61">
        <f t="shared" si="127"/>
        <v>0</v>
      </c>
      <c r="EQ148" s="61">
        <f t="shared" si="127"/>
        <v>0</v>
      </c>
      <c r="ER148" s="61">
        <f t="shared" si="127"/>
        <v>0</v>
      </c>
      <c r="ES148" s="61">
        <f t="shared" si="127"/>
        <v>0</v>
      </c>
      <c r="ET148" s="61">
        <f t="shared" si="127"/>
        <v>0</v>
      </c>
      <c r="EU148" s="61">
        <f t="shared" si="127"/>
        <v>0</v>
      </c>
      <c r="EV148" s="61">
        <f t="shared" si="127"/>
        <v>0</v>
      </c>
      <c r="EW148" s="61">
        <f t="shared" si="127"/>
        <v>0</v>
      </c>
      <c r="EX148" s="61">
        <f t="shared" si="151"/>
        <v>0</v>
      </c>
      <c r="EY148" s="61">
        <f t="shared" si="151"/>
        <v>0</v>
      </c>
      <c r="EZ148" s="61">
        <f t="shared" si="151"/>
        <v>0</v>
      </c>
      <c r="FA148" s="61">
        <f t="shared" si="151"/>
        <v>0</v>
      </c>
      <c r="FB148" s="61">
        <f t="shared" si="151"/>
        <v>0</v>
      </c>
      <c r="FC148" s="61">
        <f t="shared" si="151"/>
        <v>0</v>
      </c>
      <c r="FD148" s="61">
        <f t="shared" si="151"/>
        <v>0</v>
      </c>
      <c r="FE148" s="61">
        <f t="shared" si="151"/>
        <v>0</v>
      </c>
      <c r="FF148" s="61">
        <f t="shared" si="151"/>
        <v>0</v>
      </c>
      <c r="FG148" s="61">
        <f t="shared" si="151"/>
        <v>0</v>
      </c>
      <c r="FH148" s="61">
        <f t="shared" si="151"/>
        <v>0</v>
      </c>
      <c r="FI148" s="61">
        <f t="shared" si="151"/>
        <v>0</v>
      </c>
      <c r="FJ148" s="61">
        <f t="shared" si="151"/>
        <v>0</v>
      </c>
      <c r="FK148" s="61">
        <f t="shared" si="151"/>
        <v>0</v>
      </c>
      <c r="FL148" s="61">
        <f t="shared" si="150"/>
        <v>0</v>
      </c>
      <c r="FM148" s="61">
        <f t="shared" si="150"/>
        <v>0</v>
      </c>
      <c r="FN148" s="61">
        <f t="shared" si="150"/>
        <v>0</v>
      </c>
      <c r="FO148" s="61">
        <f t="shared" si="150"/>
        <v>0</v>
      </c>
      <c r="FP148" s="61">
        <f t="shared" si="150"/>
        <v>0</v>
      </c>
      <c r="FQ148" s="61">
        <f t="shared" si="150"/>
        <v>0</v>
      </c>
      <c r="FR148" s="61">
        <f t="shared" si="150"/>
        <v>0</v>
      </c>
      <c r="FS148" s="61">
        <f t="shared" si="150"/>
        <v>0</v>
      </c>
      <c r="FT148" s="4" t="str">
        <f t="shared" si="125"/>
        <v/>
      </c>
      <c r="FU148" s="4" t="str">
        <f t="shared" si="125"/>
        <v/>
      </c>
      <c r="FV148" s="4" t="str">
        <f t="shared" si="125"/>
        <v/>
      </c>
      <c r="FW148" s="4">
        <f t="shared" si="122"/>
        <v>0</v>
      </c>
      <c r="FX148" s="4" t="str">
        <f t="shared" si="122"/>
        <v/>
      </c>
      <c r="FY148" s="4" t="str">
        <f t="shared" si="122"/>
        <v/>
      </c>
      <c r="FZ148" s="4" t="str">
        <f t="shared" si="122"/>
        <v/>
      </c>
      <c r="GA148" s="4">
        <f t="shared" si="122"/>
        <v>0</v>
      </c>
      <c r="GB148" s="4" t="str">
        <f t="shared" si="122"/>
        <v/>
      </c>
      <c r="GC148" s="4" t="str">
        <f t="shared" si="122"/>
        <v/>
      </c>
      <c r="GD148" s="4" t="str">
        <f t="shared" si="122"/>
        <v/>
      </c>
      <c r="GE148" s="4" t="str">
        <f t="shared" si="122"/>
        <v/>
      </c>
      <c r="GF148" s="4" t="str">
        <f t="shared" si="154"/>
        <v/>
      </c>
      <c r="GG148" s="4" t="str">
        <f t="shared" si="154"/>
        <v/>
      </c>
      <c r="GH148" s="4" t="str">
        <f t="shared" si="154"/>
        <v/>
      </c>
      <c r="GI148" s="4" t="str">
        <f t="shared" si="154"/>
        <v/>
      </c>
      <c r="GJ148" s="4" t="str">
        <f t="shared" si="154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23"/>
        <v/>
      </c>
      <c r="GR148" s="4" t="str">
        <f t="shared" si="123"/>
        <v/>
      </c>
      <c r="GS148" s="4" t="str">
        <f t="shared" si="123"/>
        <v/>
      </c>
      <c r="GT148" s="4" t="str">
        <f t="shared" si="123"/>
        <v/>
      </c>
      <c r="GU148" s="4" t="str">
        <f t="shared" si="123"/>
        <v/>
      </c>
      <c r="GV148" s="4" t="str">
        <f t="shared" si="123"/>
        <v/>
      </c>
      <c r="GW148" s="4" t="str">
        <f t="shared" si="123"/>
        <v/>
      </c>
      <c r="GX148" s="4" t="str">
        <f t="shared" si="106"/>
        <v/>
      </c>
      <c r="GY148" s="4" t="str">
        <f t="shared" si="106"/>
        <v/>
      </c>
      <c r="GZ148" s="4" t="str">
        <f t="shared" si="106"/>
        <v/>
      </c>
      <c r="HA148" s="4" t="str">
        <f t="shared" si="128"/>
        <v/>
      </c>
      <c r="HB148" s="4" t="str">
        <f t="shared" si="128"/>
        <v/>
      </c>
      <c r="HC148" s="4" t="str">
        <f t="shared" si="128"/>
        <v/>
      </c>
      <c r="HD148" s="4" t="str">
        <f t="shared" si="128"/>
        <v/>
      </c>
      <c r="HE148" s="4" t="str">
        <f t="shared" si="128"/>
        <v/>
      </c>
      <c r="HF148" s="4" t="str">
        <f t="shared" si="128"/>
        <v/>
      </c>
      <c r="HG148" s="4" t="str">
        <f t="shared" si="128"/>
        <v/>
      </c>
    </row>
    <row r="149" spans="1:215" s="9" customFormat="1" ht="15" hidden="1" customHeight="1">
      <c r="A149" s="29">
        <v>201052</v>
      </c>
      <c r="B149" s="95" t="s">
        <v>209</v>
      </c>
      <c r="C149" s="31" t="s">
        <v>204</v>
      </c>
      <c r="D149" s="5"/>
      <c r="E149" s="22">
        <v>5.04</v>
      </c>
      <c r="F149" s="23">
        <f t="shared" si="156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4"/>
        <v/>
      </c>
      <c r="BQ149" s="4" t="str">
        <f t="shared" si="124"/>
        <v/>
      </c>
      <c r="BR149" s="4" t="str">
        <f t="shared" si="124"/>
        <v/>
      </c>
      <c r="BS149" s="4">
        <f t="shared" si="120"/>
        <v>0</v>
      </c>
      <c r="BT149" s="4" t="str">
        <f t="shared" si="120"/>
        <v/>
      </c>
      <c r="BU149" s="4">
        <f t="shared" si="120"/>
        <v>0</v>
      </c>
      <c r="BV149" s="4" t="str">
        <f t="shared" si="120"/>
        <v/>
      </c>
      <c r="BW149" s="4">
        <f t="shared" si="120"/>
        <v>0</v>
      </c>
      <c r="BX149" s="4" t="str">
        <f t="shared" si="120"/>
        <v/>
      </c>
      <c r="BY149" s="4" t="str">
        <f t="shared" si="120"/>
        <v/>
      </c>
      <c r="BZ149" s="4" t="str">
        <f t="shared" si="120"/>
        <v/>
      </c>
      <c r="CA149" s="4" t="str">
        <f t="shared" si="120"/>
        <v/>
      </c>
      <c r="CB149" s="4" t="str">
        <f t="shared" si="152"/>
        <v/>
      </c>
      <c r="CC149" s="4" t="str">
        <f t="shared" si="152"/>
        <v/>
      </c>
      <c r="CD149" s="4" t="str">
        <f t="shared" si="152"/>
        <v/>
      </c>
      <c r="CE149" s="4" t="str">
        <f t="shared" si="152"/>
        <v/>
      </c>
      <c r="CF149" s="4" t="str">
        <f t="shared" si="152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21"/>
        <v/>
      </c>
      <c r="CN149" s="4" t="str">
        <f t="shared" si="121"/>
        <v/>
      </c>
      <c r="CO149" s="4" t="str">
        <f t="shared" si="121"/>
        <v/>
      </c>
      <c r="CP149" s="4" t="str">
        <f t="shared" si="121"/>
        <v/>
      </c>
      <c r="CQ149" s="4" t="str">
        <f t="shared" si="121"/>
        <v/>
      </c>
      <c r="CR149" s="4" t="str">
        <f t="shared" si="121"/>
        <v/>
      </c>
      <c r="CS149" s="4" t="str">
        <f t="shared" si="121"/>
        <v/>
      </c>
      <c r="CT149" s="4" t="str">
        <f t="shared" si="105"/>
        <v/>
      </c>
      <c r="CU149" s="4" t="str">
        <f t="shared" si="105"/>
        <v/>
      </c>
      <c r="CV149" s="4" t="str">
        <f t="shared" si="105"/>
        <v/>
      </c>
      <c r="CW149" s="4" t="str">
        <f t="shared" si="126"/>
        <v/>
      </c>
      <c r="CX149" s="4" t="str">
        <f t="shared" si="126"/>
        <v/>
      </c>
      <c r="CY149" s="4" t="str">
        <f t="shared" si="126"/>
        <v/>
      </c>
      <c r="CZ149" s="4" t="str">
        <f t="shared" si="126"/>
        <v/>
      </c>
      <c r="DA149" s="4" t="str">
        <f t="shared" si="126"/>
        <v/>
      </c>
      <c r="DB149" s="4" t="str">
        <f t="shared" si="126"/>
        <v/>
      </c>
      <c r="DC149" s="4" t="str">
        <f t="shared" si="126"/>
        <v/>
      </c>
      <c r="DE149" s="29">
        <v>201052</v>
      </c>
      <c r="DF149" s="95" t="s">
        <v>209</v>
      </c>
      <c r="DG149" s="31" t="s">
        <v>204</v>
      </c>
      <c r="DH149" s="5">
        <f t="shared" si="139"/>
        <v>0</v>
      </c>
      <c r="DI149" s="22">
        <v>5.04</v>
      </c>
      <c r="DJ149" s="23">
        <f t="shared" si="157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5"/>
        <v>0</v>
      </c>
      <c r="DX149" s="5">
        <f t="shared" si="155"/>
        <v>0</v>
      </c>
      <c r="DY149" s="5">
        <f t="shared" si="155"/>
        <v>0</v>
      </c>
      <c r="DZ149" s="5">
        <f t="shared" si="155"/>
        <v>0</v>
      </c>
      <c r="EA149" s="5">
        <f t="shared" si="155"/>
        <v>0</v>
      </c>
      <c r="EB149" s="5">
        <f t="shared" si="155"/>
        <v>0</v>
      </c>
      <c r="EC149" s="5">
        <f t="shared" si="155"/>
        <v>0</v>
      </c>
      <c r="ED149" s="5">
        <f t="shared" si="155"/>
        <v>0</v>
      </c>
      <c r="EE149" s="5">
        <f t="shared" si="155"/>
        <v>0</v>
      </c>
      <c r="EF149" s="61">
        <f t="shared" si="155"/>
        <v>0</v>
      </c>
      <c r="EG149" s="61">
        <f t="shared" si="155"/>
        <v>0</v>
      </c>
      <c r="EH149" s="61">
        <f t="shared" si="155"/>
        <v>0</v>
      </c>
      <c r="EI149" s="61">
        <f t="shared" si="155"/>
        <v>0</v>
      </c>
      <c r="EJ149" s="61">
        <f t="shared" si="155"/>
        <v>0</v>
      </c>
      <c r="EK149" s="61">
        <f t="shared" si="155"/>
        <v>0</v>
      </c>
      <c r="EL149" s="61">
        <f t="shared" si="153"/>
        <v>0</v>
      </c>
      <c r="EM149" s="61">
        <f t="shared" si="129"/>
        <v>0</v>
      </c>
      <c r="EN149" s="61">
        <f t="shared" si="129"/>
        <v>0</v>
      </c>
      <c r="EO149" s="61">
        <f t="shared" si="129"/>
        <v>0</v>
      </c>
      <c r="EP149" s="61">
        <f t="shared" si="127"/>
        <v>0</v>
      </c>
      <c r="EQ149" s="61">
        <f t="shared" si="127"/>
        <v>0</v>
      </c>
      <c r="ER149" s="61">
        <f t="shared" si="127"/>
        <v>0</v>
      </c>
      <c r="ES149" s="61">
        <f t="shared" si="127"/>
        <v>0</v>
      </c>
      <c r="ET149" s="61">
        <f t="shared" si="127"/>
        <v>0</v>
      </c>
      <c r="EU149" s="61">
        <f t="shared" si="127"/>
        <v>0</v>
      </c>
      <c r="EV149" s="61">
        <f t="shared" si="127"/>
        <v>0</v>
      </c>
      <c r="EW149" s="61">
        <f t="shared" si="127"/>
        <v>0</v>
      </c>
      <c r="EX149" s="61">
        <f t="shared" si="151"/>
        <v>0</v>
      </c>
      <c r="EY149" s="61">
        <f t="shared" si="151"/>
        <v>0</v>
      </c>
      <c r="EZ149" s="61">
        <f t="shared" si="151"/>
        <v>0</v>
      </c>
      <c r="FA149" s="61">
        <f t="shared" si="151"/>
        <v>0</v>
      </c>
      <c r="FB149" s="61">
        <f t="shared" si="151"/>
        <v>0</v>
      </c>
      <c r="FC149" s="61">
        <f t="shared" si="151"/>
        <v>0</v>
      </c>
      <c r="FD149" s="61">
        <f t="shared" si="151"/>
        <v>0</v>
      </c>
      <c r="FE149" s="61">
        <f t="shared" si="151"/>
        <v>0</v>
      </c>
      <c r="FF149" s="61">
        <f t="shared" si="151"/>
        <v>0</v>
      </c>
      <c r="FG149" s="61">
        <f t="shared" si="151"/>
        <v>0</v>
      </c>
      <c r="FH149" s="61">
        <f t="shared" si="151"/>
        <v>0</v>
      </c>
      <c r="FI149" s="61">
        <f t="shared" si="151"/>
        <v>0</v>
      </c>
      <c r="FJ149" s="61">
        <f t="shared" si="151"/>
        <v>0</v>
      </c>
      <c r="FK149" s="61">
        <f t="shared" si="151"/>
        <v>0</v>
      </c>
      <c r="FL149" s="61">
        <f t="shared" si="150"/>
        <v>0</v>
      </c>
      <c r="FM149" s="61">
        <f t="shared" si="150"/>
        <v>0</v>
      </c>
      <c r="FN149" s="61">
        <f t="shared" si="150"/>
        <v>0</v>
      </c>
      <c r="FO149" s="61">
        <f t="shared" si="150"/>
        <v>0</v>
      </c>
      <c r="FP149" s="61">
        <f t="shared" si="150"/>
        <v>0</v>
      </c>
      <c r="FQ149" s="61">
        <f t="shared" si="150"/>
        <v>0</v>
      </c>
      <c r="FR149" s="61">
        <f t="shared" si="150"/>
        <v>0</v>
      </c>
      <c r="FS149" s="61">
        <f t="shared" si="150"/>
        <v>0</v>
      </c>
      <c r="FT149" s="4" t="str">
        <f t="shared" si="125"/>
        <v/>
      </c>
      <c r="FU149" s="4" t="str">
        <f t="shared" si="125"/>
        <v/>
      </c>
      <c r="FV149" s="4" t="str">
        <f t="shared" si="125"/>
        <v/>
      </c>
      <c r="FW149" s="4">
        <f t="shared" si="122"/>
        <v>0</v>
      </c>
      <c r="FX149" s="4" t="str">
        <f t="shared" si="122"/>
        <v/>
      </c>
      <c r="FY149" s="4" t="str">
        <f t="shared" si="122"/>
        <v/>
      </c>
      <c r="FZ149" s="4" t="str">
        <f t="shared" si="122"/>
        <v/>
      </c>
      <c r="GA149" s="4">
        <f t="shared" si="122"/>
        <v>0</v>
      </c>
      <c r="GB149" s="4" t="str">
        <f t="shared" si="122"/>
        <v/>
      </c>
      <c r="GC149" s="4" t="str">
        <f t="shared" si="122"/>
        <v/>
      </c>
      <c r="GD149" s="4" t="str">
        <f t="shared" si="122"/>
        <v/>
      </c>
      <c r="GE149" s="4" t="str">
        <f t="shared" si="122"/>
        <v/>
      </c>
      <c r="GF149" s="4" t="str">
        <f t="shared" si="154"/>
        <v/>
      </c>
      <c r="GG149" s="4" t="str">
        <f t="shared" si="154"/>
        <v/>
      </c>
      <c r="GH149" s="4" t="str">
        <f t="shared" si="154"/>
        <v/>
      </c>
      <c r="GI149" s="4" t="str">
        <f t="shared" si="154"/>
        <v/>
      </c>
      <c r="GJ149" s="4" t="str">
        <f t="shared" si="154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23"/>
        <v/>
      </c>
      <c r="GR149" s="4" t="str">
        <f t="shared" si="123"/>
        <v/>
      </c>
      <c r="GS149" s="4" t="str">
        <f t="shared" si="123"/>
        <v/>
      </c>
      <c r="GT149" s="4" t="str">
        <f t="shared" si="123"/>
        <v/>
      </c>
      <c r="GU149" s="4" t="str">
        <f t="shared" si="123"/>
        <v/>
      </c>
      <c r="GV149" s="4" t="str">
        <f t="shared" si="123"/>
        <v/>
      </c>
      <c r="GW149" s="4" t="str">
        <f t="shared" si="123"/>
        <v/>
      </c>
      <c r="GX149" s="4" t="str">
        <f t="shared" si="106"/>
        <v/>
      </c>
      <c r="GY149" s="4" t="str">
        <f t="shared" si="106"/>
        <v/>
      </c>
      <c r="GZ149" s="4" t="str">
        <f t="shared" si="106"/>
        <v/>
      </c>
      <c r="HA149" s="4" t="str">
        <f t="shared" si="128"/>
        <v/>
      </c>
      <c r="HB149" s="4" t="str">
        <f t="shared" si="128"/>
        <v/>
      </c>
      <c r="HC149" s="4" t="str">
        <f t="shared" si="128"/>
        <v/>
      </c>
      <c r="HD149" s="4" t="str">
        <f t="shared" si="128"/>
        <v/>
      </c>
      <c r="HE149" s="4" t="str">
        <f t="shared" si="128"/>
        <v/>
      </c>
      <c r="HF149" s="4" t="str">
        <f t="shared" si="128"/>
        <v/>
      </c>
      <c r="HG149" s="4" t="str">
        <f t="shared" si="128"/>
        <v/>
      </c>
    </row>
    <row r="150" spans="1:215" s="9" customFormat="1" ht="15" hidden="1" customHeight="1">
      <c r="A150" s="29">
        <v>201053</v>
      </c>
      <c r="B150" s="96"/>
      <c r="C150" s="31" t="s">
        <v>162</v>
      </c>
      <c r="D150" s="5"/>
      <c r="E150" s="22">
        <v>5.04</v>
      </c>
      <c r="F150" s="23">
        <f t="shared" si="156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4"/>
        <v/>
      </c>
      <c r="BQ150" s="4" t="str">
        <f t="shared" si="124"/>
        <v/>
      </c>
      <c r="BR150" s="4" t="str">
        <f t="shared" si="124"/>
        <v/>
      </c>
      <c r="BS150" s="4">
        <f t="shared" si="120"/>
        <v>0</v>
      </c>
      <c r="BT150" s="4" t="str">
        <f t="shared" si="120"/>
        <v/>
      </c>
      <c r="BU150" s="4">
        <f t="shared" si="120"/>
        <v>0</v>
      </c>
      <c r="BV150" s="4" t="str">
        <f t="shared" si="120"/>
        <v/>
      </c>
      <c r="BW150" s="4">
        <f t="shared" si="120"/>
        <v>0</v>
      </c>
      <c r="BX150" s="4" t="str">
        <f t="shared" si="120"/>
        <v/>
      </c>
      <c r="BY150" s="4" t="str">
        <f t="shared" si="120"/>
        <v/>
      </c>
      <c r="BZ150" s="4" t="str">
        <f t="shared" si="120"/>
        <v/>
      </c>
      <c r="CA150" s="4" t="str">
        <f t="shared" si="120"/>
        <v/>
      </c>
      <c r="CB150" s="4" t="str">
        <f t="shared" si="152"/>
        <v/>
      </c>
      <c r="CC150" s="4" t="str">
        <f t="shared" si="152"/>
        <v/>
      </c>
      <c r="CD150" s="4" t="str">
        <f t="shared" si="152"/>
        <v/>
      </c>
      <c r="CE150" s="4" t="str">
        <f t="shared" si="152"/>
        <v/>
      </c>
      <c r="CF150" s="4" t="str">
        <f t="shared" si="152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21"/>
        <v/>
      </c>
      <c r="CP150" s="4" t="str">
        <f t="shared" si="121"/>
        <v/>
      </c>
      <c r="CQ150" s="4" t="str">
        <f t="shared" si="121"/>
        <v/>
      </c>
      <c r="CR150" s="4" t="str">
        <f t="shared" si="121"/>
        <v/>
      </c>
      <c r="CS150" s="4" t="str">
        <f t="shared" si="121"/>
        <v/>
      </c>
      <c r="CT150" s="4" t="str">
        <f t="shared" si="105"/>
        <v/>
      </c>
      <c r="CU150" s="4" t="str">
        <f t="shared" si="105"/>
        <v/>
      </c>
      <c r="CV150" s="4" t="str">
        <f t="shared" si="105"/>
        <v/>
      </c>
      <c r="CW150" s="4" t="str">
        <f t="shared" si="126"/>
        <v/>
      </c>
      <c r="CX150" s="4" t="str">
        <f t="shared" si="126"/>
        <v/>
      </c>
      <c r="CY150" s="4" t="str">
        <f t="shared" si="126"/>
        <v/>
      </c>
      <c r="CZ150" s="4" t="str">
        <f t="shared" si="126"/>
        <v/>
      </c>
      <c r="DA150" s="4" t="str">
        <f t="shared" si="126"/>
        <v/>
      </c>
      <c r="DB150" s="4" t="str">
        <f t="shared" si="126"/>
        <v/>
      </c>
      <c r="DC150" s="4" t="str">
        <f t="shared" si="126"/>
        <v/>
      </c>
      <c r="DE150" s="29">
        <v>201053</v>
      </c>
      <c r="DF150" s="96"/>
      <c r="DG150" s="31" t="s">
        <v>162</v>
      </c>
      <c r="DH150" s="5">
        <f t="shared" si="139"/>
        <v>0</v>
      </c>
      <c r="DI150" s="22">
        <v>5.04</v>
      </c>
      <c r="DJ150" s="23">
        <f t="shared" si="157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5"/>
        <v>0</v>
      </c>
      <c r="DX150" s="5">
        <f t="shared" si="155"/>
        <v>0</v>
      </c>
      <c r="DY150" s="5">
        <f t="shared" si="155"/>
        <v>0</v>
      </c>
      <c r="DZ150" s="5">
        <f t="shared" si="155"/>
        <v>0</v>
      </c>
      <c r="EA150" s="5">
        <f t="shared" si="155"/>
        <v>0</v>
      </c>
      <c r="EB150" s="5">
        <f t="shared" si="155"/>
        <v>0</v>
      </c>
      <c r="EC150" s="5">
        <f t="shared" si="155"/>
        <v>0</v>
      </c>
      <c r="ED150" s="5">
        <f t="shared" si="155"/>
        <v>0</v>
      </c>
      <c r="EE150" s="5">
        <f t="shared" si="155"/>
        <v>0</v>
      </c>
      <c r="EF150" s="61">
        <f t="shared" si="155"/>
        <v>0</v>
      </c>
      <c r="EG150" s="61">
        <f t="shared" si="155"/>
        <v>0</v>
      </c>
      <c r="EH150" s="61">
        <f t="shared" si="155"/>
        <v>0</v>
      </c>
      <c r="EI150" s="61">
        <f t="shared" si="155"/>
        <v>0</v>
      </c>
      <c r="EJ150" s="61">
        <f t="shared" si="155"/>
        <v>0</v>
      </c>
      <c r="EK150" s="61">
        <f t="shared" si="155"/>
        <v>0</v>
      </c>
      <c r="EL150" s="61">
        <f t="shared" si="153"/>
        <v>0</v>
      </c>
      <c r="EM150" s="61">
        <f t="shared" si="129"/>
        <v>0</v>
      </c>
      <c r="EN150" s="61">
        <f t="shared" si="129"/>
        <v>0</v>
      </c>
      <c r="EO150" s="61">
        <f t="shared" si="129"/>
        <v>0</v>
      </c>
      <c r="EP150" s="61">
        <f t="shared" si="127"/>
        <v>0</v>
      </c>
      <c r="EQ150" s="61">
        <f t="shared" si="127"/>
        <v>0</v>
      </c>
      <c r="ER150" s="61">
        <f t="shared" si="127"/>
        <v>0</v>
      </c>
      <c r="ES150" s="61">
        <f t="shared" si="127"/>
        <v>0</v>
      </c>
      <c r="ET150" s="61">
        <f t="shared" si="127"/>
        <v>0</v>
      </c>
      <c r="EU150" s="61">
        <f t="shared" si="127"/>
        <v>0</v>
      </c>
      <c r="EV150" s="61">
        <f t="shared" si="127"/>
        <v>0</v>
      </c>
      <c r="EW150" s="61">
        <f t="shared" si="127"/>
        <v>0</v>
      </c>
      <c r="EX150" s="61">
        <f t="shared" si="151"/>
        <v>0</v>
      </c>
      <c r="EY150" s="61">
        <f t="shared" si="151"/>
        <v>0</v>
      </c>
      <c r="EZ150" s="61">
        <f t="shared" si="151"/>
        <v>0</v>
      </c>
      <c r="FA150" s="61">
        <f t="shared" si="151"/>
        <v>0</v>
      </c>
      <c r="FB150" s="61">
        <f t="shared" si="151"/>
        <v>0</v>
      </c>
      <c r="FC150" s="61">
        <f t="shared" si="151"/>
        <v>0</v>
      </c>
      <c r="FD150" s="61">
        <f t="shared" si="151"/>
        <v>0</v>
      </c>
      <c r="FE150" s="61">
        <f t="shared" si="151"/>
        <v>0</v>
      </c>
      <c r="FF150" s="61">
        <f t="shared" si="151"/>
        <v>0</v>
      </c>
      <c r="FG150" s="61">
        <f t="shared" si="151"/>
        <v>0</v>
      </c>
      <c r="FH150" s="61">
        <f t="shared" si="151"/>
        <v>0</v>
      </c>
      <c r="FI150" s="61">
        <f t="shared" si="151"/>
        <v>0</v>
      </c>
      <c r="FJ150" s="61">
        <f t="shared" si="151"/>
        <v>0</v>
      </c>
      <c r="FK150" s="61">
        <f t="shared" si="151"/>
        <v>0</v>
      </c>
      <c r="FL150" s="61">
        <f t="shared" si="150"/>
        <v>0</v>
      </c>
      <c r="FM150" s="61">
        <f t="shared" si="150"/>
        <v>0</v>
      </c>
      <c r="FN150" s="61">
        <f t="shared" si="150"/>
        <v>0</v>
      </c>
      <c r="FO150" s="61">
        <f t="shared" si="150"/>
        <v>0</v>
      </c>
      <c r="FP150" s="61">
        <f t="shared" si="150"/>
        <v>0</v>
      </c>
      <c r="FQ150" s="61">
        <f t="shared" si="150"/>
        <v>0</v>
      </c>
      <c r="FR150" s="61">
        <f t="shared" si="150"/>
        <v>0</v>
      </c>
      <c r="FS150" s="61">
        <f t="shared" si="150"/>
        <v>0</v>
      </c>
      <c r="FT150" s="4" t="str">
        <f t="shared" si="125"/>
        <v/>
      </c>
      <c r="FU150" s="4" t="str">
        <f t="shared" si="125"/>
        <v/>
      </c>
      <c r="FV150" s="4" t="str">
        <f t="shared" si="125"/>
        <v/>
      </c>
      <c r="FW150" s="4">
        <f t="shared" si="122"/>
        <v>0</v>
      </c>
      <c r="FX150" s="4" t="str">
        <f t="shared" si="122"/>
        <v/>
      </c>
      <c r="FY150" s="4" t="str">
        <f t="shared" si="122"/>
        <v/>
      </c>
      <c r="FZ150" s="4" t="str">
        <f t="shared" si="122"/>
        <v/>
      </c>
      <c r="GA150" s="4">
        <f t="shared" si="122"/>
        <v>0</v>
      </c>
      <c r="GB150" s="4" t="str">
        <f t="shared" si="122"/>
        <v/>
      </c>
      <c r="GC150" s="4" t="str">
        <f t="shared" si="122"/>
        <v/>
      </c>
      <c r="GD150" s="4" t="str">
        <f t="shared" si="122"/>
        <v/>
      </c>
      <c r="GE150" s="4" t="str">
        <f t="shared" si="122"/>
        <v/>
      </c>
      <c r="GF150" s="4" t="str">
        <f t="shared" si="154"/>
        <v/>
      </c>
      <c r="GG150" s="4" t="str">
        <f t="shared" si="154"/>
        <v/>
      </c>
      <c r="GH150" s="4" t="str">
        <f t="shared" si="154"/>
        <v/>
      </c>
      <c r="GI150" s="4" t="str">
        <f t="shared" si="154"/>
        <v/>
      </c>
      <c r="GJ150" s="4" t="str">
        <f t="shared" si="154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23"/>
        <v/>
      </c>
      <c r="GT150" s="4" t="str">
        <f t="shared" si="123"/>
        <v/>
      </c>
      <c r="GU150" s="4" t="str">
        <f t="shared" si="123"/>
        <v/>
      </c>
      <c r="GV150" s="4" t="str">
        <f t="shared" si="123"/>
        <v/>
      </c>
      <c r="GW150" s="4" t="str">
        <f t="shared" si="123"/>
        <v/>
      </c>
      <c r="GX150" s="4" t="str">
        <f t="shared" si="106"/>
        <v/>
      </c>
      <c r="GY150" s="4" t="str">
        <f t="shared" si="106"/>
        <v/>
      </c>
      <c r="GZ150" s="4" t="str">
        <f t="shared" si="106"/>
        <v/>
      </c>
      <c r="HA150" s="4" t="str">
        <f t="shared" si="128"/>
        <v/>
      </c>
      <c r="HB150" s="4" t="str">
        <f t="shared" si="128"/>
        <v/>
      </c>
      <c r="HC150" s="4" t="str">
        <f t="shared" si="128"/>
        <v/>
      </c>
      <c r="HD150" s="4" t="str">
        <f t="shared" si="128"/>
        <v/>
      </c>
      <c r="HE150" s="4" t="str">
        <f t="shared" si="128"/>
        <v/>
      </c>
      <c r="HF150" s="4" t="str">
        <f t="shared" si="128"/>
        <v/>
      </c>
      <c r="HG150" s="4" t="str">
        <f t="shared" si="128"/>
        <v/>
      </c>
    </row>
    <row r="151" spans="1:215" s="9" customFormat="1" ht="15" hidden="1" customHeight="1">
      <c r="A151" s="29">
        <v>201054</v>
      </c>
      <c r="B151" s="96"/>
      <c r="C151" s="31" t="s">
        <v>207</v>
      </c>
      <c r="D151" s="5"/>
      <c r="E151" s="22">
        <v>5.04</v>
      </c>
      <c r="F151" s="23">
        <f t="shared" si="156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4"/>
        <v/>
      </c>
      <c r="BQ151" s="4" t="str">
        <f t="shared" si="124"/>
        <v/>
      </c>
      <c r="BR151" s="4" t="str">
        <f t="shared" si="124"/>
        <v/>
      </c>
      <c r="BS151" s="4">
        <f t="shared" si="120"/>
        <v>0</v>
      </c>
      <c r="BT151" s="4" t="str">
        <f t="shared" si="120"/>
        <v/>
      </c>
      <c r="BU151" s="4">
        <f t="shared" si="120"/>
        <v>0</v>
      </c>
      <c r="BV151" s="4" t="str">
        <f t="shared" si="120"/>
        <v/>
      </c>
      <c r="BW151" s="4">
        <f t="shared" si="120"/>
        <v>0</v>
      </c>
      <c r="BX151" s="4" t="str">
        <f t="shared" si="120"/>
        <v/>
      </c>
      <c r="BY151" s="4" t="str">
        <f t="shared" si="120"/>
        <v/>
      </c>
      <c r="BZ151" s="4" t="str">
        <f t="shared" si="120"/>
        <v/>
      </c>
      <c r="CA151" s="4" t="str">
        <f t="shared" si="120"/>
        <v/>
      </c>
      <c r="CB151" s="4" t="str">
        <f t="shared" si="152"/>
        <v/>
      </c>
      <c r="CC151" s="4" t="str">
        <f t="shared" si="152"/>
        <v/>
      </c>
      <c r="CD151" s="4" t="str">
        <f t="shared" si="152"/>
        <v/>
      </c>
      <c r="CE151" s="4" t="str">
        <f t="shared" si="152"/>
        <v/>
      </c>
      <c r="CF151" s="4" t="str">
        <f t="shared" si="152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21"/>
        <v/>
      </c>
      <c r="CL151" s="4" t="str">
        <f t="shared" si="121"/>
        <v/>
      </c>
      <c r="CM151" s="4" t="str">
        <f t="shared" si="121"/>
        <v/>
      </c>
      <c r="CN151" s="4" t="str">
        <f t="shared" si="121"/>
        <v/>
      </c>
      <c r="CO151" s="4" t="str">
        <f t="shared" si="121"/>
        <v/>
      </c>
      <c r="CP151" s="4" t="str">
        <f t="shared" si="121"/>
        <v/>
      </c>
      <c r="CQ151" s="4" t="str">
        <f t="shared" si="121"/>
        <v/>
      </c>
      <c r="CR151" s="4" t="str">
        <f t="shared" si="121"/>
        <v/>
      </c>
      <c r="CS151" s="4" t="str">
        <f t="shared" si="121"/>
        <v/>
      </c>
      <c r="CT151" s="4" t="str">
        <f t="shared" si="105"/>
        <v/>
      </c>
      <c r="CU151" s="4" t="str">
        <f t="shared" si="105"/>
        <v/>
      </c>
      <c r="CV151" s="4" t="str">
        <f t="shared" si="105"/>
        <v/>
      </c>
      <c r="CW151" s="4" t="str">
        <f t="shared" si="126"/>
        <v/>
      </c>
      <c r="CX151" s="4" t="str">
        <f t="shared" si="126"/>
        <v/>
      </c>
      <c r="CY151" s="4" t="str">
        <f t="shared" si="126"/>
        <v/>
      </c>
      <c r="CZ151" s="4" t="str">
        <f t="shared" si="126"/>
        <v/>
      </c>
      <c r="DA151" s="4" t="str">
        <f t="shared" si="126"/>
        <v/>
      </c>
      <c r="DB151" s="4" t="str">
        <f t="shared" si="126"/>
        <v/>
      </c>
      <c r="DC151" s="4" t="str">
        <f t="shared" si="126"/>
        <v/>
      </c>
      <c r="DE151" s="29">
        <v>201054</v>
      </c>
      <c r="DF151" s="96"/>
      <c r="DG151" s="31" t="s">
        <v>207</v>
      </c>
      <c r="DH151" s="5">
        <f t="shared" si="139"/>
        <v>0</v>
      </c>
      <c r="DI151" s="22">
        <v>5.04</v>
      </c>
      <c r="DJ151" s="23">
        <f t="shared" si="157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5"/>
        <v>0</v>
      </c>
      <c r="DX151" s="5">
        <f t="shared" si="155"/>
        <v>0</v>
      </c>
      <c r="DY151" s="5">
        <f t="shared" si="155"/>
        <v>0</v>
      </c>
      <c r="DZ151" s="5">
        <f t="shared" si="155"/>
        <v>0</v>
      </c>
      <c r="EA151" s="5">
        <f t="shared" si="155"/>
        <v>0</v>
      </c>
      <c r="EB151" s="5">
        <f t="shared" si="155"/>
        <v>0</v>
      </c>
      <c r="EC151" s="5">
        <f t="shared" si="155"/>
        <v>0</v>
      </c>
      <c r="ED151" s="5">
        <f t="shared" si="155"/>
        <v>0</v>
      </c>
      <c r="EE151" s="5">
        <f t="shared" si="155"/>
        <v>0</v>
      </c>
      <c r="EF151" s="61">
        <f t="shared" si="155"/>
        <v>0</v>
      </c>
      <c r="EG151" s="61">
        <f t="shared" si="155"/>
        <v>0</v>
      </c>
      <c r="EH151" s="61">
        <f t="shared" si="155"/>
        <v>0</v>
      </c>
      <c r="EI151" s="61">
        <f t="shared" si="155"/>
        <v>0</v>
      </c>
      <c r="EJ151" s="61">
        <f t="shared" si="155"/>
        <v>0</v>
      </c>
      <c r="EK151" s="61">
        <f t="shared" si="155"/>
        <v>0</v>
      </c>
      <c r="EL151" s="61">
        <f t="shared" si="153"/>
        <v>0</v>
      </c>
      <c r="EM151" s="61">
        <f t="shared" si="129"/>
        <v>0</v>
      </c>
      <c r="EN151" s="61">
        <f t="shared" si="129"/>
        <v>0</v>
      </c>
      <c r="EO151" s="61">
        <f t="shared" si="129"/>
        <v>0</v>
      </c>
      <c r="EP151" s="61">
        <f t="shared" si="127"/>
        <v>0</v>
      </c>
      <c r="EQ151" s="61">
        <f t="shared" si="127"/>
        <v>0</v>
      </c>
      <c r="ER151" s="61">
        <f t="shared" si="127"/>
        <v>0</v>
      </c>
      <c r="ES151" s="61">
        <f t="shared" si="127"/>
        <v>0</v>
      </c>
      <c r="ET151" s="61">
        <f t="shared" si="127"/>
        <v>0</v>
      </c>
      <c r="EU151" s="61">
        <f t="shared" si="127"/>
        <v>0</v>
      </c>
      <c r="EV151" s="61">
        <f t="shared" si="127"/>
        <v>0</v>
      </c>
      <c r="EW151" s="61">
        <f t="shared" si="127"/>
        <v>0</v>
      </c>
      <c r="EX151" s="61">
        <f t="shared" si="151"/>
        <v>0</v>
      </c>
      <c r="EY151" s="61">
        <f t="shared" si="151"/>
        <v>0</v>
      </c>
      <c r="EZ151" s="61">
        <f t="shared" si="151"/>
        <v>0</v>
      </c>
      <c r="FA151" s="61">
        <f t="shared" si="151"/>
        <v>0</v>
      </c>
      <c r="FB151" s="61">
        <f t="shared" si="151"/>
        <v>0</v>
      </c>
      <c r="FC151" s="61">
        <f t="shared" si="151"/>
        <v>0</v>
      </c>
      <c r="FD151" s="61">
        <f t="shared" si="151"/>
        <v>0</v>
      </c>
      <c r="FE151" s="61">
        <f t="shared" si="151"/>
        <v>0</v>
      </c>
      <c r="FF151" s="61">
        <f t="shared" si="151"/>
        <v>0</v>
      </c>
      <c r="FG151" s="61">
        <f t="shared" si="151"/>
        <v>0</v>
      </c>
      <c r="FH151" s="61">
        <f t="shared" si="151"/>
        <v>0</v>
      </c>
      <c r="FI151" s="61">
        <f t="shared" si="151"/>
        <v>0</v>
      </c>
      <c r="FJ151" s="61">
        <f t="shared" si="151"/>
        <v>0</v>
      </c>
      <c r="FK151" s="61">
        <f t="shared" si="151"/>
        <v>0</v>
      </c>
      <c r="FL151" s="61">
        <f t="shared" si="150"/>
        <v>0</v>
      </c>
      <c r="FM151" s="61">
        <f t="shared" si="150"/>
        <v>0</v>
      </c>
      <c r="FN151" s="61">
        <f t="shared" si="150"/>
        <v>0</v>
      </c>
      <c r="FO151" s="61">
        <f t="shared" si="150"/>
        <v>0</v>
      </c>
      <c r="FP151" s="61">
        <f t="shared" si="150"/>
        <v>0</v>
      </c>
      <c r="FQ151" s="61">
        <f t="shared" si="150"/>
        <v>0</v>
      </c>
      <c r="FR151" s="61">
        <f t="shared" si="150"/>
        <v>0</v>
      </c>
      <c r="FS151" s="61">
        <f t="shared" si="150"/>
        <v>0</v>
      </c>
      <c r="FT151" s="4" t="str">
        <f t="shared" si="125"/>
        <v/>
      </c>
      <c r="FU151" s="4" t="str">
        <f t="shared" si="125"/>
        <v/>
      </c>
      <c r="FV151" s="4" t="str">
        <f t="shared" si="125"/>
        <v/>
      </c>
      <c r="FW151" s="4">
        <f t="shared" si="122"/>
        <v>0</v>
      </c>
      <c r="FX151" s="4" t="str">
        <f t="shared" si="122"/>
        <v/>
      </c>
      <c r="FY151" s="4" t="str">
        <f t="shared" si="122"/>
        <v/>
      </c>
      <c r="FZ151" s="4" t="str">
        <f t="shared" si="122"/>
        <v/>
      </c>
      <c r="GA151" s="4">
        <f t="shared" si="122"/>
        <v>0</v>
      </c>
      <c r="GB151" s="4" t="str">
        <f t="shared" si="122"/>
        <v/>
      </c>
      <c r="GC151" s="4" t="str">
        <f t="shared" si="122"/>
        <v/>
      </c>
      <c r="GD151" s="4" t="str">
        <f t="shared" si="122"/>
        <v/>
      </c>
      <c r="GE151" s="4" t="str">
        <f t="shared" si="122"/>
        <v/>
      </c>
      <c r="GF151" s="4" t="str">
        <f t="shared" si="154"/>
        <v/>
      </c>
      <c r="GG151" s="4" t="str">
        <f t="shared" si="154"/>
        <v/>
      </c>
      <c r="GH151" s="4" t="str">
        <f t="shared" si="154"/>
        <v/>
      </c>
      <c r="GI151" s="4" t="str">
        <f t="shared" si="154"/>
        <v/>
      </c>
      <c r="GJ151" s="4" t="str">
        <f t="shared" si="154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23"/>
        <v/>
      </c>
      <c r="GP151" s="4" t="str">
        <f t="shared" si="123"/>
        <v/>
      </c>
      <c r="GQ151" s="4" t="str">
        <f t="shared" si="123"/>
        <v/>
      </c>
      <c r="GR151" s="4" t="str">
        <f t="shared" si="123"/>
        <v/>
      </c>
      <c r="GS151" s="4" t="str">
        <f t="shared" si="123"/>
        <v/>
      </c>
      <c r="GT151" s="4" t="str">
        <f t="shared" si="123"/>
        <v/>
      </c>
      <c r="GU151" s="4" t="str">
        <f t="shared" si="123"/>
        <v/>
      </c>
      <c r="GV151" s="4" t="str">
        <f t="shared" si="123"/>
        <v/>
      </c>
      <c r="GW151" s="4" t="str">
        <f t="shared" si="123"/>
        <v/>
      </c>
      <c r="GX151" s="4" t="str">
        <f t="shared" si="106"/>
        <v/>
      </c>
      <c r="GY151" s="4" t="str">
        <f t="shared" si="106"/>
        <v/>
      </c>
      <c r="GZ151" s="4" t="str">
        <f t="shared" si="106"/>
        <v/>
      </c>
      <c r="HA151" s="4" t="str">
        <f t="shared" si="128"/>
        <v/>
      </c>
      <c r="HB151" s="4" t="str">
        <f t="shared" si="128"/>
        <v/>
      </c>
      <c r="HC151" s="4" t="str">
        <f t="shared" si="128"/>
        <v/>
      </c>
      <c r="HD151" s="4" t="str">
        <f t="shared" si="128"/>
        <v/>
      </c>
      <c r="HE151" s="4" t="str">
        <f t="shared" si="128"/>
        <v/>
      </c>
      <c r="HF151" s="4" t="str">
        <f t="shared" si="128"/>
        <v/>
      </c>
      <c r="HG151" s="4" t="str">
        <f t="shared" si="128"/>
        <v/>
      </c>
    </row>
    <row r="152" spans="1:215" s="9" customFormat="1" ht="15" hidden="1" customHeight="1">
      <c r="A152" s="29">
        <v>201055</v>
      </c>
      <c r="B152" s="97"/>
      <c r="C152" s="31" t="s">
        <v>206</v>
      </c>
      <c r="D152" s="5"/>
      <c r="E152" s="22">
        <v>5.04</v>
      </c>
      <c r="F152" s="23">
        <f t="shared" si="156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4"/>
        <v/>
      </c>
      <c r="BQ152" s="4" t="str">
        <f t="shared" si="124"/>
        <v/>
      </c>
      <c r="BR152" s="4" t="str">
        <f t="shared" si="124"/>
        <v/>
      </c>
      <c r="BS152" s="4">
        <f t="shared" si="120"/>
        <v>0</v>
      </c>
      <c r="BT152" s="4" t="str">
        <f t="shared" si="120"/>
        <v/>
      </c>
      <c r="BU152" s="4">
        <f t="shared" si="120"/>
        <v>0</v>
      </c>
      <c r="BV152" s="4" t="str">
        <f t="shared" si="120"/>
        <v/>
      </c>
      <c r="BW152" s="4">
        <f t="shared" si="120"/>
        <v>0</v>
      </c>
      <c r="BX152" s="4" t="str">
        <f t="shared" si="120"/>
        <v/>
      </c>
      <c r="BY152" s="4" t="str">
        <f t="shared" si="120"/>
        <v/>
      </c>
      <c r="BZ152" s="4" t="str">
        <f t="shared" si="120"/>
        <v/>
      </c>
      <c r="CA152" s="4" t="str">
        <f t="shared" si="120"/>
        <v/>
      </c>
      <c r="CB152" s="4" t="str">
        <f t="shared" si="152"/>
        <v/>
      </c>
      <c r="CC152" s="4" t="str">
        <f t="shared" si="152"/>
        <v/>
      </c>
      <c r="CD152" s="4" t="str">
        <f t="shared" si="152"/>
        <v/>
      </c>
      <c r="CE152" s="4" t="str">
        <f t="shared" si="152"/>
        <v/>
      </c>
      <c r="CF152" s="4" t="str">
        <f t="shared" si="152"/>
        <v/>
      </c>
      <c r="CG152" s="4" t="str">
        <f t="shared" si="152"/>
        <v/>
      </c>
      <c r="CH152" s="4" t="str">
        <f t="shared" si="152"/>
        <v/>
      </c>
      <c r="CI152" s="4" t="str">
        <f t="shared" si="152"/>
        <v/>
      </c>
      <c r="CJ152" s="4" t="str">
        <f t="shared" si="152"/>
        <v/>
      </c>
      <c r="CK152" s="4" t="str">
        <f t="shared" si="121"/>
        <v/>
      </c>
      <c r="CL152" s="4" t="str">
        <f t="shared" si="121"/>
        <v/>
      </c>
      <c r="CM152" s="4" t="str">
        <f t="shared" si="121"/>
        <v/>
      </c>
      <c r="CN152" s="4" t="str">
        <f t="shared" si="121"/>
        <v/>
      </c>
      <c r="CO152" s="4" t="str">
        <f t="shared" si="121"/>
        <v/>
      </c>
      <c r="CP152" s="4" t="str">
        <f t="shared" si="121"/>
        <v/>
      </c>
      <c r="CQ152" s="4" t="str">
        <f t="shared" si="121"/>
        <v/>
      </c>
      <c r="CR152" s="4" t="str">
        <f t="shared" si="121"/>
        <v/>
      </c>
      <c r="CS152" s="4" t="str">
        <f t="shared" si="121"/>
        <v/>
      </c>
      <c r="CT152" s="4" t="str">
        <f t="shared" si="105"/>
        <v/>
      </c>
      <c r="CU152" s="4" t="str">
        <f t="shared" si="105"/>
        <v/>
      </c>
      <c r="CV152" s="4" t="str">
        <f t="shared" si="105"/>
        <v/>
      </c>
      <c r="CW152" s="4" t="str">
        <f t="shared" si="126"/>
        <v/>
      </c>
      <c r="CX152" s="4" t="str">
        <f t="shared" si="126"/>
        <v/>
      </c>
      <c r="CY152" s="4" t="str">
        <f t="shared" si="126"/>
        <v/>
      </c>
      <c r="CZ152" s="4" t="str">
        <f t="shared" si="126"/>
        <v/>
      </c>
      <c r="DA152" s="4" t="str">
        <f t="shared" si="126"/>
        <v/>
      </c>
      <c r="DB152" s="4" t="str">
        <f t="shared" si="126"/>
        <v/>
      </c>
      <c r="DC152" s="4" t="str">
        <f t="shared" si="126"/>
        <v/>
      </c>
      <c r="DE152" s="29">
        <v>201055</v>
      </c>
      <c r="DF152" s="97"/>
      <c r="DG152" s="31" t="s">
        <v>206</v>
      </c>
      <c r="DH152" s="5">
        <f t="shared" si="139"/>
        <v>0</v>
      </c>
      <c r="DI152" s="22">
        <v>5.04</v>
      </c>
      <c r="DJ152" s="23">
        <f t="shared" si="157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5"/>
        <v>0</v>
      </c>
      <c r="DX152" s="5">
        <f t="shared" si="155"/>
        <v>0</v>
      </c>
      <c r="DY152" s="5">
        <f t="shared" si="155"/>
        <v>0</v>
      </c>
      <c r="DZ152" s="5">
        <f t="shared" si="155"/>
        <v>0</v>
      </c>
      <c r="EA152" s="5">
        <f t="shared" si="155"/>
        <v>0</v>
      </c>
      <c r="EB152" s="5">
        <f t="shared" si="155"/>
        <v>0</v>
      </c>
      <c r="EC152" s="5">
        <f t="shared" si="155"/>
        <v>0</v>
      </c>
      <c r="ED152" s="5">
        <f t="shared" si="155"/>
        <v>0</v>
      </c>
      <c r="EE152" s="5">
        <f t="shared" si="155"/>
        <v>0</v>
      </c>
      <c r="EF152" s="61">
        <f t="shared" si="155"/>
        <v>0</v>
      </c>
      <c r="EG152" s="61">
        <f t="shared" si="155"/>
        <v>0</v>
      </c>
      <c r="EH152" s="61">
        <f t="shared" si="155"/>
        <v>0</v>
      </c>
      <c r="EI152" s="61">
        <f t="shared" si="155"/>
        <v>0</v>
      </c>
      <c r="EJ152" s="61">
        <f t="shared" si="155"/>
        <v>0</v>
      </c>
      <c r="EK152" s="61">
        <f t="shared" si="155"/>
        <v>0</v>
      </c>
      <c r="EL152" s="61">
        <f t="shared" si="153"/>
        <v>0</v>
      </c>
      <c r="EM152" s="61">
        <f t="shared" si="129"/>
        <v>0</v>
      </c>
      <c r="EN152" s="61">
        <f t="shared" si="129"/>
        <v>0</v>
      </c>
      <c r="EO152" s="61">
        <f t="shared" si="129"/>
        <v>0</v>
      </c>
      <c r="EP152" s="61">
        <f t="shared" si="127"/>
        <v>0</v>
      </c>
      <c r="EQ152" s="61">
        <f t="shared" si="127"/>
        <v>0</v>
      </c>
      <c r="ER152" s="61">
        <f t="shared" si="127"/>
        <v>0</v>
      </c>
      <c r="ES152" s="61">
        <f t="shared" si="127"/>
        <v>0</v>
      </c>
      <c r="ET152" s="61">
        <f t="shared" si="127"/>
        <v>0</v>
      </c>
      <c r="EU152" s="61">
        <f t="shared" si="127"/>
        <v>0</v>
      </c>
      <c r="EV152" s="61">
        <f t="shared" si="127"/>
        <v>0</v>
      </c>
      <c r="EW152" s="61">
        <f t="shared" si="127"/>
        <v>0</v>
      </c>
      <c r="EX152" s="61">
        <f t="shared" si="151"/>
        <v>0</v>
      </c>
      <c r="EY152" s="61">
        <f t="shared" si="151"/>
        <v>0</v>
      </c>
      <c r="EZ152" s="61">
        <f t="shared" si="151"/>
        <v>0</v>
      </c>
      <c r="FA152" s="61">
        <f t="shared" si="151"/>
        <v>0</v>
      </c>
      <c r="FB152" s="61">
        <f t="shared" si="151"/>
        <v>0</v>
      </c>
      <c r="FC152" s="61">
        <f t="shared" si="151"/>
        <v>0</v>
      </c>
      <c r="FD152" s="61">
        <f t="shared" si="151"/>
        <v>0</v>
      </c>
      <c r="FE152" s="61">
        <f t="shared" si="151"/>
        <v>0</v>
      </c>
      <c r="FF152" s="61">
        <f t="shared" si="151"/>
        <v>0</v>
      </c>
      <c r="FG152" s="61">
        <f t="shared" si="151"/>
        <v>0</v>
      </c>
      <c r="FH152" s="61">
        <f t="shared" si="151"/>
        <v>0</v>
      </c>
      <c r="FI152" s="61">
        <f t="shared" si="151"/>
        <v>0</v>
      </c>
      <c r="FJ152" s="61">
        <f t="shared" si="151"/>
        <v>0</v>
      </c>
      <c r="FK152" s="61">
        <f t="shared" si="151"/>
        <v>0</v>
      </c>
      <c r="FL152" s="61">
        <f t="shared" si="150"/>
        <v>0</v>
      </c>
      <c r="FM152" s="61">
        <f t="shared" si="150"/>
        <v>0</v>
      </c>
      <c r="FN152" s="61">
        <f t="shared" si="150"/>
        <v>0</v>
      </c>
      <c r="FO152" s="61">
        <f t="shared" si="150"/>
        <v>0</v>
      </c>
      <c r="FP152" s="61">
        <f t="shared" si="150"/>
        <v>0</v>
      </c>
      <c r="FQ152" s="61">
        <f t="shared" si="150"/>
        <v>0</v>
      </c>
      <c r="FR152" s="61">
        <f t="shared" si="150"/>
        <v>0</v>
      </c>
      <c r="FS152" s="61">
        <f t="shared" si="150"/>
        <v>0</v>
      </c>
      <c r="FT152" s="4" t="str">
        <f t="shared" si="125"/>
        <v/>
      </c>
      <c r="FU152" s="4" t="str">
        <f t="shared" si="125"/>
        <v/>
      </c>
      <c r="FV152" s="4" t="str">
        <f t="shared" si="125"/>
        <v/>
      </c>
      <c r="FW152" s="4">
        <f t="shared" si="122"/>
        <v>0</v>
      </c>
      <c r="FX152" s="4" t="str">
        <f t="shared" si="122"/>
        <v/>
      </c>
      <c r="FY152" s="4" t="str">
        <f t="shared" si="122"/>
        <v/>
      </c>
      <c r="FZ152" s="4" t="str">
        <f t="shared" si="122"/>
        <v/>
      </c>
      <c r="GA152" s="4">
        <f t="shared" si="122"/>
        <v>0</v>
      </c>
      <c r="GB152" s="4" t="str">
        <f t="shared" si="122"/>
        <v/>
      </c>
      <c r="GC152" s="4" t="str">
        <f t="shared" si="122"/>
        <v/>
      </c>
      <c r="GD152" s="4" t="str">
        <f t="shared" si="122"/>
        <v/>
      </c>
      <c r="GE152" s="4" t="str">
        <f t="shared" si="122"/>
        <v/>
      </c>
      <c r="GF152" s="4" t="str">
        <f t="shared" si="154"/>
        <v/>
      </c>
      <c r="GG152" s="4" t="str">
        <f t="shared" si="154"/>
        <v/>
      </c>
      <c r="GH152" s="4" t="str">
        <f t="shared" si="154"/>
        <v/>
      </c>
      <c r="GI152" s="4" t="str">
        <f t="shared" si="154"/>
        <v/>
      </c>
      <c r="GJ152" s="4" t="str">
        <f t="shared" si="154"/>
        <v/>
      </c>
      <c r="GK152" s="4" t="str">
        <f t="shared" si="154"/>
        <v/>
      </c>
      <c r="GL152" s="4" t="str">
        <f t="shared" si="154"/>
        <v/>
      </c>
      <c r="GM152" s="4" t="str">
        <f t="shared" si="154"/>
        <v/>
      </c>
      <c r="GN152" s="4" t="str">
        <f t="shared" si="154"/>
        <v/>
      </c>
      <c r="GO152" s="4" t="str">
        <f t="shared" si="123"/>
        <v/>
      </c>
      <c r="GP152" s="4" t="str">
        <f t="shared" si="123"/>
        <v/>
      </c>
      <c r="GQ152" s="4" t="str">
        <f t="shared" si="123"/>
        <v/>
      </c>
      <c r="GR152" s="4" t="str">
        <f t="shared" si="123"/>
        <v/>
      </c>
      <c r="GS152" s="4" t="str">
        <f t="shared" si="123"/>
        <v/>
      </c>
      <c r="GT152" s="4" t="str">
        <f t="shared" si="123"/>
        <v/>
      </c>
      <c r="GU152" s="4" t="str">
        <f t="shared" si="123"/>
        <v/>
      </c>
      <c r="GV152" s="4" t="str">
        <f t="shared" si="123"/>
        <v/>
      </c>
      <c r="GW152" s="4" t="str">
        <f t="shared" si="123"/>
        <v/>
      </c>
      <c r="GX152" s="4" t="str">
        <f t="shared" si="106"/>
        <v/>
      </c>
      <c r="GY152" s="4" t="str">
        <f t="shared" si="106"/>
        <v/>
      </c>
      <c r="GZ152" s="4" t="str">
        <f t="shared" si="106"/>
        <v/>
      </c>
      <c r="HA152" s="4" t="str">
        <f t="shared" si="128"/>
        <v/>
      </c>
      <c r="HB152" s="4" t="str">
        <f t="shared" si="128"/>
        <v/>
      </c>
      <c r="HC152" s="4" t="str">
        <f t="shared" si="128"/>
        <v/>
      </c>
      <c r="HD152" s="4" t="str">
        <f t="shared" si="128"/>
        <v/>
      </c>
      <c r="HE152" s="4" t="str">
        <f t="shared" si="128"/>
        <v/>
      </c>
      <c r="HF152" s="4" t="str">
        <f t="shared" si="128"/>
        <v/>
      </c>
      <c r="HG152" s="4" t="str">
        <f t="shared" si="128"/>
        <v/>
      </c>
    </row>
    <row r="153" spans="1:215" s="9" customFormat="1" ht="15" hidden="1" customHeight="1">
      <c r="A153" s="57">
        <v>201062</v>
      </c>
      <c r="B153" s="74" t="s">
        <v>210</v>
      </c>
      <c r="C153" s="58" t="s">
        <v>211</v>
      </c>
      <c r="D153" s="5"/>
      <c r="E153" s="22">
        <v>1.55</v>
      </c>
      <c r="F153" s="23">
        <f t="shared" si="156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4"/>
        <v/>
      </c>
      <c r="BQ153" s="4" t="str">
        <f t="shared" si="124"/>
        <v/>
      </c>
      <c r="BR153" s="4" t="str">
        <f t="shared" si="124"/>
        <v/>
      </c>
      <c r="BS153" s="4">
        <f t="shared" si="120"/>
        <v>0</v>
      </c>
      <c r="BT153" s="4" t="str">
        <f t="shared" si="120"/>
        <v/>
      </c>
      <c r="BU153" s="4">
        <f t="shared" si="120"/>
        <v>0</v>
      </c>
      <c r="BV153" s="4" t="str">
        <f t="shared" si="120"/>
        <v/>
      </c>
      <c r="BW153" s="4">
        <f t="shared" si="120"/>
        <v>0</v>
      </c>
      <c r="BX153" s="4" t="str">
        <f t="shared" si="120"/>
        <v/>
      </c>
      <c r="BY153" s="4" t="str">
        <f t="shared" si="120"/>
        <v/>
      </c>
      <c r="BZ153" s="4" t="str">
        <f t="shared" si="120"/>
        <v/>
      </c>
      <c r="CA153" s="4" t="str">
        <f t="shared" si="120"/>
        <v/>
      </c>
      <c r="CB153" s="4" t="str">
        <f t="shared" si="152"/>
        <v/>
      </c>
      <c r="CC153" s="4" t="str">
        <f t="shared" si="152"/>
        <v/>
      </c>
      <c r="CD153" s="4" t="str">
        <f t="shared" si="152"/>
        <v/>
      </c>
      <c r="CE153" s="4" t="str">
        <f t="shared" si="152"/>
        <v/>
      </c>
      <c r="CF153" s="4" t="str">
        <f t="shared" si="152"/>
        <v/>
      </c>
      <c r="CG153" s="4" t="str">
        <f t="shared" si="152"/>
        <v/>
      </c>
      <c r="CH153" s="4" t="str">
        <f t="shared" si="152"/>
        <v/>
      </c>
      <c r="CI153" s="4" t="str">
        <f t="shared" si="152"/>
        <v/>
      </c>
      <c r="CJ153" s="4" t="str">
        <f t="shared" si="152"/>
        <v/>
      </c>
      <c r="CK153" s="4" t="str">
        <f t="shared" si="121"/>
        <v/>
      </c>
      <c r="CL153" s="4" t="str">
        <f t="shared" si="121"/>
        <v/>
      </c>
      <c r="CM153" s="4" t="str">
        <f t="shared" si="121"/>
        <v/>
      </c>
      <c r="CN153" s="4" t="str">
        <f t="shared" si="121"/>
        <v/>
      </c>
      <c r="CO153" s="4" t="str">
        <f t="shared" si="121"/>
        <v/>
      </c>
      <c r="CP153" s="4" t="str">
        <f t="shared" si="121"/>
        <v/>
      </c>
      <c r="CQ153" s="4" t="str">
        <f t="shared" si="121"/>
        <v/>
      </c>
      <c r="CR153" s="4" t="str">
        <f t="shared" si="121"/>
        <v/>
      </c>
      <c r="CS153" s="4" t="str">
        <f t="shared" si="121"/>
        <v/>
      </c>
      <c r="CT153" s="4" t="str">
        <f t="shared" si="105"/>
        <v/>
      </c>
      <c r="CU153" s="4" t="str">
        <f t="shared" si="105"/>
        <v/>
      </c>
      <c r="CV153" s="4" t="str">
        <f t="shared" si="105"/>
        <v/>
      </c>
      <c r="CW153" s="4" t="str">
        <f t="shared" si="126"/>
        <v/>
      </c>
      <c r="CX153" s="4" t="str">
        <f t="shared" si="126"/>
        <v/>
      </c>
      <c r="CY153" s="4" t="str">
        <f t="shared" si="126"/>
        <v/>
      </c>
      <c r="CZ153" s="4" t="str">
        <f t="shared" si="126"/>
        <v/>
      </c>
      <c r="DA153" s="4" t="str">
        <f t="shared" si="126"/>
        <v/>
      </c>
      <c r="DB153" s="4" t="str">
        <f t="shared" si="126"/>
        <v/>
      </c>
      <c r="DC153" s="4" t="str">
        <f t="shared" si="126"/>
        <v/>
      </c>
      <c r="DE153" s="57">
        <v>201062</v>
      </c>
      <c r="DF153" s="74" t="s">
        <v>210</v>
      </c>
      <c r="DG153" s="58" t="s">
        <v>211</v>
      </c>
      <c r="DH153" s="5">
        <f t="shared" si="139"/>
        <v>0</v>
      </c>
      <c r="DI153" s="22">
        <v>1.55</v>
      </c>
      <c r="DJ153" s="23">
        <f t="shared" si="157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5"/>
        <v>0</v>
      </c>
      <c r="DX153" s="5">
        <f t="shared" si="155"/>
        <v>0</v>
      </c>
      <c r="DY153" s="5">
        <f t="shared" si="155"/>
        <v>0</v>
      </c>
      <c r="DZ153" s="5">
        <f t="shared" si="155"/>
        <v>0</v>
      </c>
      <c r="EA153" s="5">
        <f t="shared" si="155"/>
        <v>0</v>
      </c>
      <c r="EB153" s="5">
        <f t="shared" si="155"/>
        <v>0</v>
      </c>
      <c r="EC153" s="5">
        <f t="shared" si="155"/>
        <v>0</v>
      </c>
      <c r="ED153" s="5">
        <f t="shared" si="155"/>
        <v>0</v>
      </c>
      <c r="EE153" s="5">
        <f t="shared" si="155"/>
        <v>0</v>
      </c>
      <c r="EF153" s="61">
        <f t="shared" si="155"/>
        <v>0</v>
      </c>
      <c r="EG153" s="61">
        <f t="shared" si="155"/>
        <v>0</v>
      </c>
      <c r="EH153" s="61">
        <f t="shared" si="155"/>
        <v>0</v>
      </c>
      <c r="EI153" s="61">
        <f t="shared" si="155"/>
        <v>0</v>
      </c>
      <c r="EJ153" s="61">
        <f t="shared" si="155"/>
        <v>0</v>
      </c>
      <c r="EK153" s="61">
        <f t="shared" si="155"/>
        <v>0</v>
      </c>
      <c r="EL153" s="61">
        <f t="shared" si="153"/>
        <v>0</v>
      </c>
      <c r="EM153" s="61">
        <f t="shared" si="129"/>
        <v>0</v>
      </c>
      <c r="EN153" s="61">
        <f t="shared" si="129"/>
        <v>0</v>
      </c>
      <c r="EO153" s="61">
        <f t="shared" si="129"/>
        <v>0</v>
      </c>
      <c r="EP153" s="61">
        <f t="shared" si="127"/>
        <v>0</v>
      </c>
      <c r="EQ153" s="61">
        <f t="shared" si="127"/>
        <v>0</v>
      </c>
      <c r="ER153" s="61">
        <f t="shared" si="127"/>
        <v>0</v>
      </c>
      <c r="ES153" s="61">
        <f t="shared" si="127"/>
        <v>0</v>
      </c>
      <c r="ET153" s="61">
        <f t="shared" si="127"/>
        <v>0</v>
      </c>
      <c r="EU153" s="61">
        <f t="shared" si="127"/>
        <v>0</v>
      </c>
      <c r="EV153" s="61">
        <f t="shared" si="127"/>
        <v>0</v>
      </c>
      <c r="EW153" s="61">
        <f t="shared" si="127"/>
        <v>0</v>
      </c>
      <c r="EX153" s="61">
        <f t="shared" si="151"/>
        <v>0</v>
      </c>
      <c r="EY153" s="61">
        <f t="shared" si="151"/>
        <v>0</v>
      </c>
      <c r="EZ153" s="61">
        <f t="shared" si="151"/>
        <v>0</v>
      </c>
      <c r="FA153" s="61">
        <f t="shared" si="151"/>
        <v>0</v>
      </c>
      <c r="FB153" s="61">
        <f t="shared" si="151"/>
        <v>0</v>
      </c>
      <c r="FC153" s="61">
        <f t="shared" si="151"/>
        <v>0</v>
      </c>
      <c r="FD153" s="61">
        <f t="shared" si="151"/>
        <v>0</v>
      </c>
      <c r="FE153" s="61">
        <f t="shared" si="151"/>
        <v>0</v>
      </c>
      <c r="FF153" s="61">
        <f t="shared" si="151"/>
        <v>0</v>
      </c>
      <c r="FG153" s="61">
        <f t="shared" si="151"/>
        <v>0</v>
      </c>
      <c r="FH153" s="61">
        <f t="shared" si="151"/>
        <v>0</v>
      </c>
      <c r="FI153" s="61">
        <f t="shared" si="151"/>
        <v>0</v>
      </c>
      <c r="FJ153" s="61">
        <f t="shared" si="151"/>
        <v>0</v>
      </c>
      <c r="FK153" s="61">
        <f t="shared" si="151"/>
        <v>0</v>
      </c>
      <c r="FL153" s="61">
        <f t="shared" si="151"/>
        <v>0</v>
      </c>
      <c r="FM153" s="61">
        <f t="shared" si="150"/>
        <v>0</v>
      </c>
      <c r="FN153" s="61">
        <f t="shared" si="150"/>
        <v>0</v>
      </c>
      <c r="FO153" s="61">
        <f t="shared" si="150"/>
        <v>0</v>
      </c>
      <c r="FP153" s="61">
        <f t="shared" si="150"/>
        <v>0</v>
      </c>
      <c r="FQ153" s="61">
        <f t="shared" si="150"/>
        <v>0</v>
      </c>
      <c r="FR153" s="61">
        <f t="shared" si="150"/>
        <v>0</v>
      </c>
      <c r="FS153" s="61">
        <f t="shared" si="150"/>
        <v>0</v>
      </c>
      <c r="FT153" s="4" t="str">
        <f t="shared" si="125"/>
        <v/>
      </c>
      <c r="FU153" s="4" t="str">
        <f t="shared" si="125"/>
        <v/>
      </c>
      <c r="FV153" s="4" t="str">
        <f t="shared" si="125"/>
        <v/>
      </c>
      <c r="FW153" s="4">
        <f t="shared" si="122"/>
        <v>0</v>
      </c>
      <c r="FX153" s="4" t="str">
        <f t="shared" si="122"/>
        <v/>
      </c>
      <c r="FY153" s="4" t="str">
        <f t="shared" si="122"/>
        <v/>
      </c>
      <c r="FZ153" s="4" t="str">
        <f t="shared" si="122"/>
        <v/>
      </c>
      <c r="GA153" s="4">
        <f t="shared" si="122"/>
        <v>0</v>
      </c>
      <c r="GB153" s="4" t="str">
        <f t="shared" si="122"/>
        <v/>
      </c>
      <c r="GC153" s="4" t="str">
        <f t="shared" si="122"/>
        <v/>
      </c>
      <c r="GD153" s="4" t="str">
        <f t="shared" si="122"/>
        <v/>
      </c>
      <c r="GE153" s="4" t="str">
        <f t="shared" si="122"/>
        <v/>
      </c>
      <c r="GF153" s="4" t="str">
        <f t="shared" si="154"/>
        <v/>
      </c>
      <c r="GG153" s="4" t="str">
        <f t="shared" si="154"/>
        <v/>
      </c>
      <c r="GH153" s="4" t="str">
        <f t="shared" si="154"/>
        <v/>
      </c>
      <c r="GI153" s="4" t="str">
        <f t="shared" si="154"/>
        <v/>
      </c>
      <c r="GJ153" s="4" t="str">
        <f t="shared" si="154"/>
        <v/>
      </c>
      <c r="GK153" s="4" t="str">
        <f t="shared" si="154"/>
        <v/>
      </c>
      <c r="GL153" s="4" t="str">
        <f t="shared" si="154"/>
        <v/>
      </c>
      <c r="GM153" s="4" t="str">
        <f t="shared" si="154"/>
        <v/>
      </c>
      <c r="GN153" s="4" t="str">
        <f t="shared" si="154"/>
        <v/>
      </c>
      <c r="GO153" s="4" t="str">
        <f t="shared" si="123"/>
        <v/>
      </c>
      <c r="GP153" s="4" t="str">
        <f t="shared" si="123"/>
        <v/>
      </c>
      <c r="GQ153" s="4" t="str">
        <f t="shared" si="123"/>
        <v/>
      </c>
      <c r="GR153" s="4" t="str">
        <f t="shared" si="123"/>
        <v/>
      </c>
      <c r="GS153" s="4" t="str">
        <f t="shared" si="123"/>
        <v/>
      </c>
      <c r="GT153" s="4" t="str">
        <f t="shared" si="123"/>
        <v/>
      </c>
      <c r="GU153" s="4" t="str">
        <f t="shared" si="123"/>
        <v/>
      </c>
      <c r="GV153" s="4" t="str">
        <f t="shared" si="123"/>
        <v/>
      </c>
      <c r="GW153" s="4" t="str">
        <f t="shared" si="123"/>
        <v/>
      </c>
      <c r="GX153" s="4" t="str">
        <f t="shared" si="106"/>
        <v/>
      </c>
      <c r="GY153" s="4" t="str">
        <f t="shared" si="106"/>
        <v/>
      </c>
      <c r="GZ153" s="4" t="str">
        <f t="shared" si="106"/>
        <v/>
      </c>
      <c r="HA153" s="4" t="str">
        <f t="shared" si="128"/>
        <v/>
      </c>
      <c r="HB153" s="4" t="str">
        <f t="shared" si="128"/>
        <v/>
      </c>
      <c r="HC153" s="4" t="str">
        <f t="shared" si="128"/>
        <v/>
      </c>
      <c r="HD153" s="4" t="str">
        <f t="shared" si="128"/>
        <v/>
      </c>
      <c r="HE153" s="4" t="str">
        <f t="shared" si="128"/>
        <v/>
      </c>
      <c r="HF153" s="4" t="str">
        <f t="shared" si="128"/>
        <v/>
      </c>
      <c r="HG153" s="4" t="str">
        <f t="shared" si="128"/>
        <v/>
      </c>
    </row>
    <row r="154" spans="1:215" s="9" customFormat="1" ht="15" hidden="1" customHeight="1">
      <c r="A154" s="57">
        <v>201063</v>
      </c>
      <c r="B154" s="74" t="s">
        <v>212</v>
      </c>
      <c r="C154" s="58" t="s">
        <v>19</v>
      </c>
      <c r="D154" s="5"/>
      <c r="E154" s="22">
        <v>5.03</v>
      </c>
      <c r="F154" s="23">
        <f t="shared" si="156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4"/>
        <v/>
      </c>
      <c r="BQ154" s="4" t="str">
        <f t="shared" si="124"/>
        <v/>
      </c>
      <c r="BR154" s="4" t="str">
        <f t="shared" si="124"/>
        <v/>
      </c>
      <c r="BS154" s="4">
        <f t="shared" si="120"/>
        <v>0</v>
      </c>
      <c r="BT154" s="4" t="str">
        <f t="shared" si="120"/>
        <v/>
      </c>
      <c r="BU154" s="4">
        <f t="shared" si="120"/>
        <v>0</v>
      </c>
      <c r="BV154" s="4" t="str">
        <f t="shared" si="120"/>
        <v/>
      </c>
      <c r="BW154" s="4">
        <f t="shared" si="120"/>
        <v>0</v>
      </c>
      <c r="BX154" s="4" t="str">
        <f t="shared" si="120"/>
        <v/>
      </c>
      <c r="BY154" s="4" t="str">
        <f t="shared" si="120"/>
        <v/>
      </c>
      <c r="BZ154" s="4" t="str">
        <f t="shared" si="120"/>
        <v/>
      </c>
      <c r="CA154" s="4" t="str">
        <f t="shared" si="120"/>
        <v/>
      </c>
      <c r="CB154" s="4" t="str">
        <f t="shared" si="152"/>
        <v/>
      </c>
      <c r="CC154" s="4" t="str">
        <f t="shared" si="152"/>
        <v/>
      </c>
      <c r="CD154" s="4" t="str">
        <f t="shared" si="152"/>
        <v/>
      </c>
      <c r="CE154" s="4" t="str">
        <f t="shared" si="152"/>
        <v/>
      </c>
      <c r="CF154" s="4" t="str">
        <f t="shared" si="152"/>
        <v/>
      </c>
      <c r="CG154" s="4" t="str">
        <f t="shared" si="152"/>
        <v/>
      </c>
      <c r="CH154" s="4" t="str">
        <f t="shared" si="152"/>
        <v/>
      </c>
      <c r="CI154" s="4" t="str">
        <f t="shared" si="152"/>
        <v/>
      </c>
      <c r="CJ154" s="4" t="str">
        <f t="shared" si="152"/>
        <v/>
      </c>
      <c r="CK154" s="4" t="str">
        <f t="shared" si="121"/>
        <v/>
      </c>
      <c r="CL154" s="4" t="str">
        <f t="shared" si="121"/>
        <v/>
      </c>
      <c r="CM154" s="4" t="str">
        <f t="shared" si="121"/>
        <v/>
      </c>
      <c r="CN154" s="4" t="str">
        <f t="shared" si="121"/>
        <v/>
      </c>
      <c r="CO154" s="4" t="str">
        <f t="shared" si="121"/>
        <v/>
      </c>
      <c r="CP154" s="4" t="str">
        <f t="shared" si="121"/>
        <v/>
      </c>
      <c r="CQ154" s="4" t="str">
        <f t="shared" si="121"/>
        <v/>
      </c>
      <c r="CR154" s="4" t="str">
        <f t="shared" si="121"/>
        <v/>
      </c>
      <c r="CS154" s="4" t="str">
        <f t="shared" si="121"/>
        <v/>
      </c>
      <c r="CT154" s="4" t="str">
        <f t="shared" si="105"/>
        <v/>
      </c>
      <c r="CU154" s="4" t="str">
        <f t="shared" si="105"/>
        <v/>
      </c>
      <c r="CV154" s="4" t="str">
        <f t="shared" si="105"/>
        <v/>
      </c>
      <c r="CW154" s="4" t="str">
        <f t="shared" si="105"/>
        <v/>
      </c>
      <c r="CX154" s="4" t="str">
        <f t="shared" si="105"/>
        <v/>
      </c>
      <c r="CY154" s="4" t="str">
        <f t="shared" si="126"/>
        <v/>
      </c>
      <c r="CZ154" s="4" t="str">
        <f t="shared" si="126"/>
        <v/>
      </c>
      <c r="DA154" s="4" t="str">
        <f t="shared" si="126"/>
        <v/>
      </c>
      <c r="DB154" s="4" t="str">
        <f t="shared" si="126"/>
        <v/>
      </c>
      <c r="DC154" s="4" t="str">
        <f t="shared" si="126"/>
        <v/>
      </c>
      <c r="DE154" s="57">
        <v>201063</v>
      </c>
      <c r="DF154" s="74" t="s">
        <v>212</v>
      </c>
      <c r="DG154" s="58" t="s">
        <v>19</v>
      </c>
      <c r="DH154" s="5">
        <f t="shared" si="139"/>
        <v>0</v>
      </c>
      <c r="DI154" s="22">
        <v>5.03</v>
      </c>
      <c r="DJ154" s="23">
        <f t="shared" si="157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5"/>
        <v>0</v>
      </c>
      <c r="DX154" s="5">
        <f t="shared" si="155"/>
        <v>0</v>
      </c>
      <c r="DY154" s="5">
        <f t="shared" si="155"/>
        <v>0</v>
      </c>
      <c r="DZ154" s="5">
        <f t="shared" si="155"/>
        <v>0</v>
      </c>
      <c r="EA154" s="5">
        <f t="shared" si="155"/>
        <v>0</v>
      </c>
      <c r="EB154" s="5">
        <f t="shared" si="155"/>
        <v>0</v>
      </c>
      <c r="EC154" s="5">
        <f t="shared" si="155"/>
        <v>0</v>
      </c>
      <c r="ED154" s="5">
        <f t="shared" si="155"/>
        <v>0</v>
      </c>
      <c r="EE154" s="5">
        <f t="shared" si="155"/>
        <v>0</v>
      </c>
      <c r="EF154" s="61">
        <f t="shared" si="155"/>
        <v>0</v>
      </c>
      <c r="EG154" s="61">
        <f t="shared" si="155"/>
        <v>0</v>
      </c>
      <c r="EH154" s="61">
        <f t="shared" si="155"/>
        <v>0</v>
      </c>
      <c r="EI154" s="61">
        <f t="shared" si="155"/>
        <v>0</v>
      </c>
      <c r="EJ154" s="61">
        <f t="shared" si="155"/>
        <v>0</v>
      </c>
      <c r="EK154" s="61">
        <f t="shared" si="155"/>
        <v>0</v>
      </c>
      <c r="EL154" s="61">
        <f t="shared" si="153"/>
        <v>0</v>
      </c>
      <c r="EM154" s="61">
        <f t="shared" si="129"/>
        <v>0</v>
      </c>
      <c r="EN154" s="61">
        <f t="shared" si="129"/>
        <v>0</v>
      </c>
      <c r="EO154" s="61">
        <f t="shared" si="129"/>
        <v>0</v>
      </c>
      <c r="EP154" s="61">
        <f t="shared" si="127"/>
        <v>0</v>
      </c>
      <c r="EQ154" s="61">
        <f t="shared" si="127"/>
        <v>0</v>
      </c>
      <c r="ER154" s="61">
        <f t="shared" si="127"/>
        <v>0</v>
      </c>
      <c r="ES154" s="61">
        <f t="shared" si="127"/>
        <v>0</v>
      </c>
      <c r="ET154" s="61">
        <f t="shared" si="127"/>
        <v>0</v>
      </c>
      <c r="EU154" s="61">
        <f t="shared" si="127"/>
        <v>0</v>
      </c>
      <c r="EV154" s="61">
        <f t="shared" si="127"/>
        <v>0</v>
      </c>
      <c r="EW154" s="61">
        <f t="shared" si="127"/>
        <v>0</v>
      </c>
      <c r="EX154" s="61">
        <f t="shared" si="151"/>
        <v>0</v>
      </c>
      <c r="EY154" s="61">
        <f t="shared" si="151"/>
        <v>0</v>
      </c>
      <c r="EZ154" s="61">
        <f t="shared" si="151"/>
        <v>0</v>
      </c>
      <c r="FA154" s="61">
        <f t="shared" ref="EX154:FM217" si="158">AW154+AW358</f>
        <v>0</v>
      </c>
      <c r="FB154" s="61">
        <f t="shared" si="158"/>
        <v>0</v>
      </c>
      <c r="FC154" s="61">
        <f t="shared" si="158"/>
        <v>0</v>
      </c>
      <c r="FD154" s="61">
        <f t="shared" si="158"/>
        <v>0</v>
      </c>
      <c r="FE154" s="61">
        <f t="shared" si="158"/>
        <v>0</v>
      </c>
      <c r="FF154" s="61">
        <f t="shared" si="158"/>
        <v>0</v>
      </c>
      <c r="FG154" s="61">
        <f t="shared" si="158"/>
        <v>0</v>
      </c>
      <c r="FH154" s="61">
        <f t="shared" si="158"/>
        <v>0</v>
      </c>
      <c r="FI154" s="61">
        <f t="shared" si="158"/>
        <v>0</v>
      </c>
      <c r="FJ154" s="61">
        <f t="shared" si="158"/>
        <v>0</v>
      </c>
      <c r="FK154" s="61">
        <f t="shared" si="150"/>
        <v>0</v>
      </c>
      <c r="FL154" s="61">
        <f t="shared" si="150"/>
        <v>0</v>
      </c>
      <c r="FM154" s="61">
        <f t="shared" si="150"/>
        <v>0</v>
      </c>
      <c r="FN154" s="61">
        <f t="shared" si="150"/>
        <v>0</v>
      </c>
      <c r="FO154" s="61">
        <f t="shared" si="150"/>
        <v>0</v>
      </c>
      <c r="FP154" s="61">
        <f t="shared" si="150"/>
        <v>0</v>
      </c>
      <c r="FQ154" s="61">
        <f t="shared" si="150"/>
        <v>0</v>
      </c>
      <c r="FR154" s="61">
        <f t="shared" si="150"/>
        <v>0</v>
      </c>
      <c r="FS154" s="61">
        <f t="shared" si="150"/>
        <v>0</v>
      </c>
      <c r="FT154" s="4" t="str">
        <f t="shared" si="125"/>
        <v/>
      </c>
      <c r="FU154" s="4" t="str">
        <f t="shared" si="125"/>
        <v/>
      </c>
      <c r="FV154" s="4" t="str">
        <f t="shared" si="125"/>
        <v/>
      </c>
      <c r="FW154" s="4">
        <f t="shared" si="122"/>
        <v>0</v>
      </c>
      <c r="FX154" s="4" t="str">
        <f t="shared" si="122"/>
        <v/>
      </c>
      <c r="FY154" s="4" t="str">
        <f t="shared" si="122"/>
        <v/>
      </c>
      <c r="FZ154" s="4" t="str">
        <f t="shared" si="122"/>
        <v/>
      </c>
      <c r="GA154" s="4">
        <f t="shared" si="122"/>
        <v>0</v>
      </c>
      <c r="GB154" s="4" t="str">
        <f t="shared" si="122"/>
        <v/>
      </c>
      <c r="GC154" s="4" t="str">
        <f t="shared" si="122"/>
        <v/>
      </c>
      <c r="GD154" s="4" t="str">
        <f t="shared" si="122"/>
        <v/>
      </c>
      <c r="GE154" s="4" t="str">
        <f t="shared" si="122"/>
        <v/>
      </c>
      <c r="GF154" s="4" t="str">
        <f t="shared" si="154"/>
        <v/>
      </c>
      <c r="GG154" s="4" t="str">
        <f t="shared" si="154"/>
        <v/>
      </c>
      <c r="GH154" s="4" t="str">
        <f t="shared" si="154"/>
        <v/>
      </c>
      <c r="GI154" s="4" t="str">
        <f t="shared" si="154"/>
        <v/>
      </c>
      <c r="GJ154" s="4" t="str">
        <f t="shared" si="154"/>
        <v/>
      </c>
      <c r="GK154" s="4" t="str">
        <f t="shared" si="154"/>
        <v/>
      </c>
      <c r="GL154" s="4" t="str">
        <f t="shared" si="154"/>
        <v/>
      </c>
      <c r="GM154" s="4" t="str">
        <f t="shared" si="154"/>
        <v/>
      </c>
      <c r="GN154" s="4" t="str">
        <f t="shared" si="154"/>
        <v/>
      </c>
      <c r="GO154" s="4" t="str">
        <f t="shared" si="123"/>
        <v/>
      </c>
      <c r="GP154" s="4" t="str">
        <f t="shared" si="123"/>
        <v/>
      </c>
      <c r="GQ154" s="4" t="str">
        <f t="shared" si="123"/>
        <v/>
      </c>
      <c r="GR154" s="4" t="str">
        <f t="shared" si="123"/>
        <v/>
      </c>
      <c r="GS154" s="4" t="str">
        <f t="shared" si="123"/>
        <v/>
      </c>
      <c r="GT154" s="4" t="str">
        <f t="shared" si="123"/>
        <v/>
      </c>
      <c r="GU154" s="4" t="str">
        <f t="shared" si="123"/>
        <v/>
      </c>
      <c r="GV154" s="4" t="str">
        <f t="shared" si="123"/>
        <v/>
      </c>
      <c r="GW154" s="4" t="str">
        <f t="shared" si="123"/>
        <v/>
      </c>
      <c r="GX154" s="4" t="str">
        <f t="shared" si="106"/>
        <v/>
      </c>
      <c r="GY154" s="4" t="str">
        <f t="shared" si="106"/>
        <v/>
      </c>
      <c r="GZ154" s="4" t="str">
        <f t="shared" si="106"/>
        <v/>
      </c>
      <c r="HA154" s="4" t="str">
        <f t="shared" si="106"/>
        <v/>
      </c>
      <c r="HB154" s="4" t="str">
        <f t="shared" si="106"/>
        <v/>
      </c>
      <c r="HC154" s="4" t="str">
        <f t="shared" si="128"/>
        <v/>
      </c>
      <c r="HD154" s="4" t="str">
        <f t="shared" si="128"/>
        <v/>
      </c>
      <c r="HE154" s="4" t="str">
        <f t="shared" si="128"/>
        <v/>
      </c>
      <c r="HF154" s="4" t="str">
        <f t="shared" si="128"/>
        <v/>
      </c>
      <c r="HG154" s="4" t="str">
        <f t="shared" si="128"/>
        <v/>
      </c>
    </row>
    <row r="155" spans="1:215" s="9" customFormat="1" ht="15" hidden="1" customHeight="1">
      <c r="A155" s="57">
        <v>201064</v>
      </c>
      <c r="B155" s="92" t="s">
        <v>213</v>
      </c>
      <c r="C155" s="58" t="s">
        <v>214</v>
      </c>
      <c r="D155" s="5"/>
      <c r="E155" s="22">
        <v>5.05</v>
      </c>
      <c r="F155" s="23">
        <f t="shared" si="156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4"/>
        <v/>
      </c>
      <c r="BQ155" s="4" t="str">
        <f t="shared" si="124"/>
        <v/>
      </c>
      <c r="BR155" s="4" t="str">
        <f t="shared" si="124"/>
        <v/>
      </c>
      <c r="BS155" s="4">
        <f t="shared" si="120"/>
        <v>0</v>
      </c>
      <c r="BT155" s="4" t="str">
        <f t="shared" si="120"/>
        <v/>
      </c>
      <c r="BU155" s="4">
        <f t="shared" si="120"/>
        <v>0</v>
      </c>
      <c r="BV155" s="4" t="str">
        <f t="shared" si="120"/>
        <v/>
      </c>
      <c r="BW155" s="4">
        <f t="shared" si="120"/>
        <v>0</v>
      </c>
      <c r="BX155" s="4" t="str">
        <f t="shared" si="120"/>
        <v/>
      </c>
      <c r="BY155" s="4" t="str">
        <f t="shared" si="120"/>
        <v/>
      </c>
      <c r="BZ155" s="4" t="str">
        <f t="shared" si="120"/>
        <v/>
      </c>
      <c r="CA155" s="4" t="str">
        <f t="shared" si="120"/>
        <v/>
      </c>
      <c r="CB155" s="4" t="str">
        <f t="shared" si="152"/>
        <v/>
      </c>
      <c r="CC155" s="4" t="str">
        <f t="shared" si="152"/>
        <v/>
      </c>
      <c r="CD155" s="4" t="str">
        <f t="shared" si="152"/>
        <v/>
      </c>
      <c r="CE155" s="4" t="str">
        <f t="shared" si="152"/>
        <v/>
      </c>
      <c r="CF155" s="4" t="str">
        <f t="shared" si="152"/>
        <v/>
      </c>
      <c r="CG155" s="4" t="str">
        <f t="shared" si="152"/>
        <v/>
      </c>
      <c r="CH155" s="4" t="str">
        <f t="shared" si="152"/>
        <v/>
      </c>
      <c r="CI155" s="4" t="str">
        <f t="shared" si="152"/>
        <v/>
      </c>
      <c r="CJ155" s="4" t="str">
        <f t="shared" si="152"/>
        <v/>
      </c>
      <c r="CK155" s="4" t="str">
        <f t="shared" si="121"/>
        <v/>
      </c>
      <c r="CL155" s="4" t="str">
        <f t="shared" si="121"/>
        <v/>
      </c>
      <c r="CM155" s="4" t="str">
        <f t="shared" si="121"/>
        <v/>
      </c>
      <c r="CN155" s="4" t="str">
        <f t="shared" si="121"/>
        <v/>
      </c>
      <c r="CO155" s="4" t="str">
        <f t="shared" si="121"/>
        <v/>
      </c>
      <c r="CP155" s="4" t="str">
        <f t="shared" si="121"/>
        <v/>
      </c>
      <c r="CQ155" s="4" t="str">
        <f t="shared" si="121"/>
        <v/>
      </c>
      <c r="CR155" s="4" t="str">
        <f t="shared" si="121"/>
        <v/>
      </c>
      <c r="CS155" s="4" t="str">
        <f t="shared" si="121"/>
        <v/>
      </c>
      <c r="CT155" s="4" t="str">
        <f t="shared" si="126"/>
        <v/>
      </c>
      <c r="CU155" s="4" t="str">
        <f t="shared" si="126"/>
        <v/>
      </c>
      <c r="CV155" s="4" t="str">
        <f t="shared" si="126"/>
        <v/>
      </c>
      <c r="CW155" s="4" t="str">
        <f t="shared" si="126"/>
        <v/>
      </c>
      <c r="CX155" s="4" t="str">
        <f t="shared" si="126"/>
        <v/>
      </c>
      <c r="CY155" s="4" t="str">
        <f t="shared" si="126"/>
        <v/>
      </c>
      <c r="CZ155" s="4" t="str">
        <f t="shared" si="126"/>
        <v/>
      </c>
      <c r="DA155" s="4" t="str">
        <f t="shared" si="126"/>
        <v/>
      </c>
      <c r="DB155" s="4" t="str">
        <f t="shared" si="126"/>
        <v/>
      </c>
      <c r="DC155" s="4" t="str">
        <f t="shared" si="126"/>
        <v/>
      </c>
      <c r="DE155" s="57">
        <v>201064</v>
      </c>
      <c r="DF155" s="92" t="s">
        <v>213</v>
      </c>
      <c r="DG155" s="58" t="s">
        <v>214</v>
      </c>
      <c r="DH155" s="5">
        <f t="shared" si="139"/>
        <v>0</v>
      </c>
      <c r="DI155" s="22">
        <v>5.05</v>
      </c>
      <c r="DJ155" s="23">
        <f t="shared" si="157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59">S155+S359</f>
        <v>0</v>
      </c>
      <c r="DX155" s="5">
        <f t="shared" si="159"/>
        <v>0</v>
      </c>
      <c r="DY155" s="5">
        <f t="shared" si="159"/>
        <v>0</v>
      </c>
      <c r="DZ155" s="5">
        <f t="shared" si="159"/>
        <v>0</v>
      </c>
      <c r="EA155" s="5">
        <f t="shared" si="159"/>
        <v>0</v>
      </c>
      <c r="EB155" s="5">
        <f t="shared" si="159"/>
        <v>0</v>
      </c>
      <c r="EC155" s="5">
        <f t="shared" si="159"/>
        <v>0</v>
      </c>
      <c r="ED155" s="5">
        <f t="shared" si="159"/>
        <v>0</v>
      </c>
      <c r="EE155" s="5">
        <f t="shared" si="159"/>
        <v>0</v>
      </c>
      <c r="EF155" s="61">
        <f t="shared" si="159"/>
        <v>0</v>
      </c>
      <c r="EG155" s="61">
        <f t="shared" si="159"/>
        <v>0</v>
      </c>
      <c r="EH155" s="61">
        <f t="shared" si="159"/>
        <v>0</v>
      </c>
      <c r="EI155" s="61">
        <f t="shared" si="159"/>
        <v>0</v>
      </c>
      <c r="EJ155" s="61">
        <f t="shared" si="159"/>
        <v>0</v>
      </c>
      <c r="EK155" s="61">
        <f t="shared" si="159"/>
        <v>0</v>
      </c>
      <c r="EL155" s="61">
        <f t="shared" si="153"/>
        <v>0</v>
      </c>
      <c r="EM155" s="61">
        <f t="shared" si="129"/>
        <v>0</v>
      </c>
      <c r="EN155" s="61">
        <f t="shared" si="129"/>
        <v>0</v>
      </c>
      <c r="EO155" s="61">
        <f t="shared" si="129"/>
        <v>0</v>
      </c>
      <c r="EP155" s="61">
        <f t="shared" si="129"/>
        <v>0</v>
      </c>
      <c r="EQ155" s="61">
        <f t="shared" si="129"/>
        <v>0</v>
      </c>
      <c r="ER155" s="61">
        <f t="shared" si="129"/>
        <v>0</v>
      </c>
      <c r="ES155" s="61">
        <f t="shared" si="129"/>
        <v>0</v>
      </c>
      <c r="ET155" s="61">
        <f t="shared" si="129"/>
        <v>0</v>
      </c>
      <c r="EU155" s="61">
        <f t="shared" si="129"/>
        <v>0</v>
      </c>
      <c r="EV155" s="61">
        <f t="shared" si="129"/>
        <v>0</v>
      </c>
      <c r="EW155" s="61">
        <f t="shared" si="127"/>
        <v>0</v>
      </c>
      <c r="EX155" s="61">
        <f t="shared" si="158"/>
        <v>0</v>
      </c>
      <c r="EY155" s="61">
        <f t="shared" si="158"/>
        <v>0</v>
      </c>
      <c r="EZ155" s="61">
        <f t="shared" si="158"/>
        <v>0</v>
      </c>
      <c r="FA155" s="61">
        <f t="shared" si="158"/>
        <v>0</v>
      </c>
      <c r="FB155" s="61">
        <f t="shared" si="158"/>
        <v>0</v>
      </c>
      <c r="FC155" s="61">
        <f t="shared" si="158"/>
        <v>0</v>
      </c>
      <c r="FD155" s="61">
        <f t="shared" si="158"/>
        <v>0</v>
      </c>
      <c r="FE155" s="61">
        <f t="shared" si="158"/>
        <v>0</v>
      </c>
      <c r="FF155" s="61">
        <f t="shared" si="158"/>
        <v>0</v>
      </c>
      <c r="FG155" s="61">
        <f t="shared" si="158"/>
        <v>0</v>
      </c>
      <c r="FH155" s="61">
        <f t="shared" si="158"/>
        <v>0</v>
      </c>
      <c r="FI155" s="61">
        <f t="shared" si="158"/>
        <v>0</v>
      </c>
      <c r="FJ155" s="61">
        <f t="shared" si="158"/>
        <v>0</v>
      </c>
      <c r="FK155" s="61">
        <f t="shared" si="150"/>
        <v>0</v>
      </c>
      <c r="FL155" s="61">
        <f t="shared" si="150"/>
        <v>0</v>
      </c>
      <c r="FM155" s="61">
        <f t="shared" si="150"/>
        <v>0</v>
      </c>
      <c r="FN155" s="61">
        <f t="shared" si="150"/>
        <v>0</v>
      </c>
      <c r="FO155" s="61">
        <f t="shared" si="150"/>
        <v>0</v>
      </c>
      <c r="FP155" s="61">
        <f t="shared" si="150"/>
        <v>0</v>
      </c>
      <c r="FQ155" s="61">
        <f t="shared" si="150"/>
        <v>0</v>
      </c>
      <c r="FR155" s="61">
        <f t="shared" si="150"/>
        <v>0</v>
      </c>
      <c r="FS155" s="61">
        <f t="shared" si="150"/>
        <v>0</v>
      </c>
      <c r="FT155" s="4" t="str">
        <f t="shared" si="125"/>
        <v/>
      </c>
      <c r="FU155" s="4" t="str">
        <f t="shared" si="125"/>
        <v/>
      </c>
      <c r="FV155" s="4" t="str">
        <f t="shared" si="125"/>
        <v/>
      </c>
      <c r="FW155" s="4">
        <f t="shared" si="122"/>
        <v>0</v>
      </c>
      <c r="FX155" s="4" t="str">
        <f t="shared" si="122"/>
        <v/>
      </c>
      <c r="FY155" s="4" t="str">
        <f t="shared" si="122"/>
        <v/>
      </c>
      <c r="FZ155" s="4" t="str">
        <f t="shared" si="122"/>
        <v/>
      </c>
      <c r="GA155" s="4">
        <f t="shared" si="122"/>
        <v>0</v>
      </c>
      <c r="GB155" s="4" t="str">
        <f t="shared" si="122"/>
        <v/>
      </c>
      <c r="GC155" s="4" t="str">
        <f t="shared" si="122"/>
        <v/>
      </c>
      <c r="GD155" s="4" t="str">
        <f t="shared" si="122"/>
        <v/>
      </c>
      <c r="GE155" s="4" t="str">
        <f t="shared" si="122"/>
        <v/>
      </c>
      <c r="GF155" s="4" t="str">
        <f t="shared" si="154"/>
        <v/>
      </c>
      <c r="GG155" s="4" t="str">
        <f t="shared" si="154"/>
        <v/>
      </c>
      <c r="GH155" s="4" t="str">
        <f t="shared" si="154"/>
        <v/>
      </c>
      <c r="GI155" s="4" t="str">
        <f t="shared" si="154"/>
        <v/>
      </c>
      <c r="GJ155" s="4" t="str">
        <f t="shared" si="154"/>
        <v/>
      </c>
      <c r="GK155" s="4" t="str">
        <f t="shared" si="154"/>
        <v/>
      </c>
      <c r="GL155" s="4" t="str">
        <f t="shared" si="154"/>
        <v/>
      </c>
      <c r="GM155" s="4" t="str">
        <f t="shared" si="154"/>
        <v/>
      </c>
      <c r="GN155" s="4" t="str">
        <f t="shared" si="154"/>
        <v/>
      </c>
      <c r="GO155" s="4" t="str">
        <f t="shared" si="123"/>
        <v/>
      </c>
      <c r="GP155" s="4" t="str">
        <f t="shared" si="123"/>
        <v/>
      </c>
      <c r="GQ155" s="4" t="str">
        <f t="shared" si="123"/>
        <v/>
      </c>
      <c r="GR155" s="4" t="str">
        <f t="shared" si="123"/>
        <v/>
      </c>
      <c r="GS155" s="4" t="str">
        <f t="shared" si="123"/>
        <v/>
      </c>
      <c r="GT155" s="4" t="str">
        <f t="shared" si="123"/>
        <v/>
      </c>
      <c r="GU155" s="4" t="str">
        <f t="shared" si="123"/>
        <v/>
      </c>
      <c r="GV155" s="4" t="str">
        <f t="shared" si="123"/>
        <v/>
      </c>
      <c r="GW155" s="4" t="str">
        <f t="shared" si="123"/>
        <v/>
      </c>
      <c r="GX155" s="4" t="str">
        <f t="shared" si="128"/>
        <v/>
      </c>
      <c r="GY155" s="4" t="str">
        <f t="shared" si="128"/>
        <v/>
      </c>
      <c r="GZ155" s="4" t="str">
        <f t="shared" si="128"/>
        <v/>
      </c>
      <c r="HA155" s="4" t="str">
        <f t="shared" si="128"/>
        <v/>
      </c>
      <c r="HB155" s="4" t="str">
        <f t="shared" si="128"/>
        <v/>
      </c>
      <c r="HC155" s="4" t="str">
        <f t="shared" si="128"/>
        <v/>
      </c>
      <c r="HD155" s="4" t="str">
        <f t="shared" si="128"/>
        <v/>
      </c>
      <c r="HE155" s="4" t="str">
        <f t="shared" si="128"/>
        <v/>
      </c>
      <c r="HF155" s="4" t="str">
        <f t="shared" si="128"/>
        <v/>
      </c>
      <c r="HG155" s="4" t="str">
        <f t="shared" si="128"/>
        <v/>
      </c>
    </row>
    <row r="156" spans="1:215" s="9" customFormat="1" ht="15" hidden="1" customHeight="1">
      <c r="A156" s="57">
        <v>201065</v>
      </c>
      <c r="B156" s="94"/>
      <c r="C156" s="58" t="s">
        <v>158</v>
      </c>
      <c r="D156" s="5"/>
      <c r="E156" s="22">
        <v>5.05</v>
      </c>
      <c r="F156" s="23">
        <f t="shared" si="156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4"/>
        <v/>
      </c>
      <c r="BQ156" s="4" t="str">
        <f t="shared" si="124"/>
        <v/>
      </c>
      <c r="BR156" s="4" t="str">
        <f t="shared" si="124"/>
        <v/>
      </c>
      <c r="BS156" s="4">
        <f t="shared" si="120"/>
        <v>0</v>
      </c>
      <c r="BT156" s="4" t="str">
        <f t="shared" si="120"/>
        <v/>
      </c>
      <c r="BU156" s="4">
        <f t="shared" si="120"/>
        <v>0</v>
      </c>
      <c r="BV156" s="4" t="str">
        <f t="shared" si="120"/>
        <v/>
      </c>
      <c r="BW156" s="4">
        <f t="shared" si="120"/>
        <v>0</v>
      </c>
      <c r="BX156" s="4" t="str">
        <f t="shared" si="120"/>
        <v/>
      </c>
      <c r="BY156" s="4" t="str">
        <f t="shared" si="120"/>
        <v/>
      </c>
      <c r="BZ156" s="4" t="str">
        <f t="shared" si="120"/>
        <v/>
      </c>
      <c r="CA156" s="4" t="str">
        <f t="shared" si="120"/>
        <v/>
      </c>
      <c r="CB156" s="4" t="str">
        <f t="shared" si="152"/>
        <v/>
      </c>
      <c r="CC156" s="4" t="str">
        <f t="shared" si="152"/>
        <v/>
      </c>
      <c r="CD156" s="4" t="str">
        <f t="shared" si="152"/>
        <v/>
      </c>
      <c r="CE156" s="4" t="str">
        <f t="shared" si="152"/>
        <v/>
      </c>
      <c r="CF156" s="4" t="str">
        <f t="shared" si="152"/>
        <v/>
      </c>
      <c r="CG156" s="4" t="str">
        <f t="shared" si="152"/>
        <v/>
      </c>
      <c r="CH156" s="4" t="str">
        <f t="shared" si="152"/>
        <v/>
      </c>
      <c r="CI156" s="4" t="str">
        <f t="shared" si="152"/>
        <v/>
      </c>
      <c r="CJ156" s="4" t="str">
        <f t="shared" si="152"/>
        <v/>
      </c>
      <c r="CK156" s="4" t="str">
        <f t="shared" si="121"/>
        <v/>
      </c>
      <c r="CL156" s="4" t="str">
        <f t="shared" si="121"/>
        <v/>
      </c>
      <c r="CM156" s="4" t="str">
        <f t="shared" si="121"/>
        <v/>
      </c>
      <c r="CN156" s="4" t="str">
        <f t="shared" si="121"/>
        <v/>
      </c>
      <c r="CO156" s="4" t="str">
        <f t="shared" si="121"/>
        <v/>
      </c>
      <c r="CP156" s="4" t="str">
        <f t="shared" si="121"/>
        <v/>
      </c>
      <c r="CQ156" s="4" t="str">
        <f t="shared" si="121"/>
        <v/>
      </c>
      <c r="CR156" s="4" t="str">
        <f t="shared" si="121"/>
        <v/>
      </c>
      <c r="CS156" s="4" t="str">
        <f t="shared" si="121"/>
        <v/>
      </c>
      <c r="CT156" s="4" t="str">
        <f t="shared" si="126"/>
        <v/>
      </c>
      <c r="CU156" s="4" t="str">
        <f t="shared" si="126"/>
        <v/>
      </c>
      <c r="CV156" s="4" t="str">
        <f t="shared" si="126"/>
        <v/>
      </c>
      <c r="CW156" s="4" t="str">
        <f t="shared" si="126"/>
        <v/>
      </c>
      <c r="CX156" s="4" t="str">
        <f t="shared" si="126"/>
        <v/>
      </c>
      <c r="CY156" s="4" t="str">
        <f t="shared" si="126"/>
        <v/>
      </c>
      <c r="CZ156" s="4" t="str">
        <f t="shared" si="126"/>
        <v/>
      </c>
      <c r="DA156" s="4" t="str">
        <f t="shared" si="126"/>
        <v/>
      </c>
      <c r="DB156" s="4" t="str">
        <f t="shared" si="126"/>
        <v/>
      </c>
      <c r="DC156" s="4" t="str">
        <f t="shared" si="126"/>
        <v/>
      </c>
      <c r="DE156" s="57">
        <v>201065</v>
      </c>
      <c r="DF156" s="94"/>
      <c r="DG156" s="58" t="s">
        <v>158</v>
      </c>
      <c r="DH156" s="5">
        <f t="shared" si="139"/>
        <v>0</v>
      </c>
      <c r="DI156" s="22">
        <v>5.05</v>
      </c>
      <c r="DJ156" s="23">
        <f t="shared" si="157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59"/>
        <v>0</v>
      </c>
      <c r="DX156" s="5">
        <f t="shared" si="159"/>
        <v>0</v>
      </c>
      <c r="DY156" s="5">
        <f t="shared" si="159"/>
        <v>0</v>
      </c>
      <c r="DZ156" s="5">
        <f t="shared" si="159"/>
        <v>0</v>
      </c>
      <c r="EA156" s="5">
        <f t="shared" si="159"/>
        <v>0</v>
      </c>
      <c r="EB156" s="5">
        <f t="shared" si="159"/>
        <v>0</v>
      </c>
      <c r="EC156" s="5">
        <f t="shared" si="159"/>
        <v>0</v>
      </c>
      <c r="ED156" s="5">
        <f t="shared" si="159"/>
        <v>0</v>
      </c>
      <c r="EE156" s="5">
        <f t="shared" si="159"/>
        <v>0</v>
      </c>
      <c r="EF156" s="61">
        <f t="shared" si="159"/>
        <v>0</v>
      </c>
      <c r="EG156" s="61">
        <f t="shared" si="159"/>
        <v>0</v>
      </c>
      <c r="EH156" s="61">
        <f t="shared" si="159"/>
        <v>0</v>
      </c>
      <c r="EI156" s="61">
        <f t="shared" si="159"/>
        <v>0</v>
      </c>
      <c r="EJ156" s="61">
        <f t="shared" si="159"/>
        <v>0</v>
      </c>
      <c r="EK156" s="61">
        <f t="shared" si="159"/>
        <v>0</v>
      </c>
      <c r="EL156" s="61">
        <f t="shared" si="153"/>
        <v>0</v>
      </c>
      <c r="EM156" s="61">
        <f t="shared" si="129"/>
        <v>0</v>
      </c>
      <c r="EN156" s="61">
        <f t="shared" si="129"/>
        <v>0</v>
      </c>
      <c r="EO156" s="61">
        <f t="shared" si="129"/>
        <v>0</v>
      </c>
      <c r="EP156" s="61">
        <f t="shared" si="129"/>
        <v>0</v>
      </c>
      <c r="EQ156" s="61">
        <f t="shared" si="129"/>
        <v>0</v>
      </c>
      <c r="ER156" s="61">
        <f t="shared" si="129"/>
        <v>0</v>
      </c>
      <c r="ES156" s="61">
        <f t="shared" si="129"/>
        <v>0</v>
      </c>
      <c r="ET156" s="61">
        <f t="shared" si="129"/>
        <v>0</v>
      </c>
      <c r="EU156" s="61">
        <f t="shared" si="129"/>
        <v>0</v>
      </c>
      <c r="EV156" s="61">
        <f t="shared" si="129"/>
        <v>0</v>
      </c>
      <c r="EW156" s="61">
        <f t="shared" si="127"/>
        <v>0</v>
      </c>
      <c r="EX156" s="61">
        <f t="shared" si="158"/>
        <v>0</v>
      </c>
      <c r="EY156" s="61">
        <f t="shared" si="158"/>
        <v>0</v>
      </c>
      <c r="EZ156" s="61">
        <f t="shared" si="158"/>
        <v>0</v>
      </c>
      <c r="FA156" s="61">
        <f t="shared" si="158"/>
        <v>0</v>
      </c>
      <c r="FB156" s="61">
        <f t="shared" si="158"/>
        <v>0</v>
      </c>
      <c r="FC156" s="61">
        <f t="shared" si="158"/>
        <v>0</v>
      </c>
      <c r="FD156" s="61">
        <f t="shared" si="158"/>
        <v>0</v>
      </c>
      <c r="FE156" s="61">
        <f t="shared" si="158"/>
        <v>0</v>
      </c>
      <c r="FF156" s="61">
        <f t="shared" si="158"/>
        <v>0</v>
      </c>
      <c r="FG156" s="61">
        <f t="shared" si="158"/>
        <v>0</v>
      </c>
      <c r="FH156" s="61">
        <f t="shared" si="158"/>
        <v>0</v>
      </c>
      <c r="FI156" s="61">
        <f t="shared" si="158"/>
        <v>0</v>
      </c>
      <c r="FJ156" s="61">
        <f t="shared" si="158"/>
        <v>0</v>
      </c>
      <c r="FK156" s="61">
        <f t="shared" si="150"/>
        <v>0</v>
      </c>
      <c r="FL156" s="61">
        <f t="shared" si="150"/>
        <v>0</v>
      </c>
      <c r="FM156" s="61">
        <f t="shared" si="150"/>
        <v>0</v>
      </c>
      <c r="FN156" s="61">
        <f t="shared" si="150"/>
        <v>0</v>
      </c>
      <c r="FO156" s="61">
        <f t="shared" si="150"/>
        <v>0</v>
      </c>
      <c r="FP156" s="61">
        <f t="shared" si="150"/>
        <v>0</v>
      </c>
      <c r="FQ156" s="61">
        <f t="shared" si="150"/>
        <v>0</v>
      </c>
      <c r="FR156" s="61">
        <f t="shared" si="150"/>
        <v>0</v>
      </c>
      <c r="FS156" s="61">
        <f t="shared" si="150"/>
        <v>0</v>
      </c>
      <c r="FT156" s="4" t="str">
        <f t="shared" si="125"/>
        <v/>
      </c>
      <c r="FU156" s="4" t="str">
        <f t="shared" si="125"/>
        <v/>
      </c>
      <c r="FV156" s="4" t="str">
        <f t="shared" si="125"/>
        <v/>
      </c>
      <c r="FW156" s="4">
        <f t="shared" si="122"/>
        <v>0</v>
      </c>
      <c r="FX156" s="4" t="str">
        <f t="shared" si="122"/>
        <v/>
      </c>
      <c r="FY156" s="4" t="str">
        <f t="shared" si="122"/>
        <v/>
      </c>
      <c r="FZ156" s="4" t="str">
        <f t="shared" si="122"/>
        <v/>
      </c>
      <c r="GA156" s="4">
        <f t="shared" si="122"/>
        <v>0</v>
      </c>
      <c r="GB156" s="4" t="str">
        <f t="shared" si="122"/>
        <v/>
      </c>
      <c r="GC156" s="4" t="str">
        <f t="shared" si="122"/>
        <v/>
      </c>
      <c r="GD156" s="4" t="str">
        <f t="shared" si="122"/>
        <v/>
      </c>
      <c r="GE156" s="4" t="str">
        <f t="shared" si="122"/>
        <v/>
      </c>
      <c r="GF156" s="4" t="str">
        <f t="shared" si="154"/>
        <v/>
      </c>
      <c r="GG156" s="4" t="str">
        <f t="shared" si="154"/>
        <v/>
      </c>
      <c r="GH156" s="4" t="str">
        <f t="shared" si="154"/>
        <v/>
      </c>
      <c r="GI156" s="4" t="str">
        <f t="shared" si="154"/>
        <v/>
      </c>
      <c r="GJ156" s="4" t="str">
        <f t="shared" si="154"/>
        <v/>
      </c>
      <c r="GK156" s="4" t="str">
        <f t="shared" si="154"/>
        <v/>
      </c>
      <c r="GL156" s="4" t="str">
        <f t="shared" si="154"/>
        <v/>
      </c>
      <c r="GM156" s="4" t="str">
        <f t="shared" si="154"/>
        <v/>
      </c>
      <c r="GN156" s="4" t="str">
        <f t="shared" si="154"/>
        <v/>
      </c>
      <c r="GO156" s="4" t="str">
        <f t="shared" si="123"/>
        <v/>
      </c>
      <c r="GP156" s="4" t="str">
        <f t="shared" si="123"/>
        <v/>
      </c>
      <c r="GQ156" s="4" t="str">
        <f t="shared" si="123"/>
        <v/>
      </c>
      <c r="GR156" s="4" t="str">
        <f t="shared" si="123"/>
        <v/>
      </c>
      <c r="GS156" s="4" t="str">
        <f t="shared" si="123"/>
        <v/>
      </c>
      <c r="GT156" s="4" t="str">
        <f t="shared" si="123"/>
        <v/>
      </c>
      <c r="GU156" s="4" t="str">
        <f t="shared" si="123"/>
        <v/>
      </c>
      <c r="GV156" s="4" t="str">
        <f t="shared" si="123"/>
        <v/>
      </c>
      <c r="GW156" s="4" t="str">
        <f t="shared" si="123"/>
        <v/>
      </c>
      <c r="GX156" s="4" t="str">
        <f t="shared" si="128"/>
        <v/>
      </c>
      <c r="GY156" s="4" t="str">
        <f t="shared" si="128"/>
        <v/>
      </c>
      <c r="GZ156" s="4" t="str">
        <f t="shared" si="128"/>
        <v/>
      </c>
      <c r="HA156" s="4" t="str">
        <f t="shared" si="128"/>
        <v/>
      </c>
      <c r="HB156" s="4" t="str">
        <f t="shared" si="128"/>
        <v/>
      </c>
      <c r="HC156" s="4" t="str">
        <f t="shared" si="128"/>
        <v/>
      </c>
      <c r="HD156" s="4" t="str">
        <f t="shared" si="128"/>
        <v/>
      </c>
      <c r="HE156" s="4" t="str">
        <f t="shared" si="128"/>
        <v/>
      </c>
      <c r="HF156" s="4" t="str">
        <f t="shared" si="128"/>
        <v/>
      </c>
      <c r="HG156" s="4" t="str">
        <f t="shared" si="128"/>
        <v/>
      </c>
    </row>
    <row r="157" spans="1:215" s="9" customFormat="1" ht="15" customHeight="1">
      <c r="A157" s="57">
        <v>201372</v>
      </c>
      <c r="B157" s="92" t="s">
        <v>215</v>
      </c>
      <c r="C157" s="58" t="s">
        <v>166</v>
      </c>
      <c r="D157" s="5">
        <v>21</v>
      </c>
      <c r="E157" s="22">
        <v>5.05</v>
      </c>
      <c r="F157" s="23">
        <f t="shared" si="156"/>
        <v>106.05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106.05</v>
      </c>
      <c r="K157" s="23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0.84840000000000004</v>
      </c>
      <c r="O157" s="23">
        <f t="shared" si="136"/>
        <v>0.8</v>
      </c>
      <c r="P157" s="23">
        <f t="shared" si="137"/>
        <v>0</v>
      </c>
      <c r="Q157" s="2">
        <v>0.1</v>
      </c>
      <c r="R157" s="6">
        <f t="shared" si="138"/>
        <v>1.0605E-2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f t="shared" si="124"/>
        <v>0</v>
      </c>
      <c r="BQ157" s="4" t="str">
        <f t="shared" si="124"/>
        <v/>
      </c>
      <c r="BR157" s="4" t="str">
        <f t="shared" si="124"/>
        <v/>
      </c>
      <c r="BS157" s="4">
        <f t="shared" si="120"/>
        <v>0</v>
      </c>
      <c r="BT157" s="4">
        <f t="shared" si="120"/>
        <v>0</v>
      </c>
      <c r="BU157" s="4">
        <f t="shared" si="120"/>
        <v>0</v>
      </c>
      <c r="BV157" s="4" t="str">
        <f t="shared" si="120"/>
        <v/>
      </c>
      <c r="BW157" s="4">
        <f t="shared" si="120"/>
        <v>0</v>
      </c>
      <c r="BX157" s="4">
        <f t="shared" si="120"/>
        <v>0</v>
      </c>
      <c r="BY157" s="4" t="str">
        <f t="shared" si="120"/>
        <v/>
      </c>
      <c r="BZ157" s="4" t="str">
        <f t="shared" si="120"/>
        <v/>
      </c>
      <c r="CA157" s="4" t="str">
        <f t="shared" si="120"/>
        <v/>
      </c>
      <c r="CB157" s="4" t="str">
        <f t="shared" si="152"/>
        <v/>
      </c>
      <c r="CC157" s="4" t="str">
        <f t="shared" si="152"/>
        <v/>
      </c>
      <c r="CD157" s="4" t="str">
        <f t="shared" si="152"/>
        <v/>
      </c>
      <c r="CE157" s="4" t="str">
        <f t="shared" si="152"/>
        <v/>
      </c>
      <c r="CF157" s="4" t="str">
        <f t="shared" si="152"/>
        <v/>
      </c>
      <c r="CG157" s="4" t="str">
        <f t="shared" si="152"/>
        <v/>
      </c>
      <c r="CH157" s="4" t="str">
        <f t="shared" si="152"/>
        <v/>
      </c>
      <c r="CI157" s="4" t="str">
        <f t="shared" si="152"/>
        <v/>
      </c>
      <c r="CJ157" s="4" t="str">
        <f t="shared" si="152"/>
        <v/>
      </c>
      <c r="CK157" s="4" t="str">
        <f t="shared" si="121"/>
        <v/>
      </c>
      <c r="CL157" s="4" t="str">
        <f t="shared" si="121"/>
        <v/>
      </c>
      <c r="CM157" s="4" t="str">
        <f t="shared" si="121"/>
        <v/>
      </c>
      <c r="CN157" s="4" t="str">
        <f t="shared" si="121"/>
        <v/>
      </c>
      <c r="CO157" s="4" t="str">
        <f t="shared" si="121"/>
        <v/>
      </c>
      <c r="CP157" s="4" t="str">
        <f t="shared" si="121"/>
        <v/>
      </c>
      <c r="CQ157" s="4" t="str">
        <f t="shared" si="121"/>
        <v/>
      </c>
      <c r="CR157" s="4" t="str">
        <f t="shared" si="121"/>
        <v/>
      </c>
      <c r="CS157" s="4" t="str">
        <f t="shared" si="121"/>
        <v/>
      </c>
      <c r="CT157" s="4" t="str">
        <f t="shared" si="126"/>
        <v/>
      </c>
      <c r="CU157" s="4" t="str">
        <f t="shared" si="126"/>
        <v/>
      </c>
      <c r="CV157" s="4" t="str">
        <f t="shared" si="126"/>
        <v/>
      </c>
      <c r="CW157" s="4" t="str">
        <f t="shared" si="126"/>
        <v/>
      </c>
      <c r="CX157" s="4" t="str">
        <f t="shared" si="126"/>
        <v/>
      </c>
      <c r="CY157" s="4" t="str">
        <f t="shared" si="126"/>
        <v/>
      </c>
      <c r="CZ157" s="4" t="str">
        <f t="shared" si="126"/>
        <v/>
      </c>
      <c r="DA157" s="4" t="str">
        <f t="shared" si="126"/>
        <v/>
      </c>
      <c r="DB157" s="4" t="str">
        <f t="shared" si="126"/>
        <v/>
      </c>
      <c r="DC157" s="4" t="str">
        <f t="shared" si="126"/>
        <v/>
      </c>
      <c r="DE157" s="57">
        <v>201372</v>
      </c>
      <c r="DF157" s="92" t="s">
        <v>215</v>
      </c>
      <c r="DG157" s="58" t="s">
        <v>166</v>
      </c>
      <c r="DH157" s="5">
        <f t="shared" si="139"/>
        <v>42</v>
      </c>
      <c r="DI157" s="22">
        <v>5.05</v>
      </c>
      <c r="DJ157" s="23">
        <f t="shared" si="157"/>
        <v>212.1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212.1</v>
      </c>
      <c r="DO157" s="23">
        <f t="shared" si="144"/>
        <v>0</v>
      </c>
      <c r="DP157" s="23" t="str">
        <f t="shared" si="145"/>
        <v/>
      </c>
      <c r="DQ157" s="3">
        <v>0.8</v>
      </c>
      <c r="DR157" s="23">
        <f t="shared" si="146"/>
        <v>1.6968000000000001</v>
      </c>
      <c r="DS157" s="23" t="str">
        <f t="shared" si="147"/>
        <v/>
      </c>
      <c r="DT157" s="23">
        <f t="shared" si="148"/>
        <v>0</v>
      </c>
      <c r="DU157" s="2">
        <v>0.1</v>
      </c>
      <c r="DV157" s="6">
        <f t="shared" si="149"/>
        <v>2.121E-2</v>
      </c>
      <c r="DW157" s="5">
        <f t="shared" si="159"/>
        <v>0</v>
      </c>
      <c r="DX157" s="5">
        <f t="shared" si="159"/>
        <v>0</v>
      </c>
      <c r="DY157" s="5">
        <f t="shared" si="159"/>
        <v>0</v>
      </c>
      <c r="DZ157" s="5">
        <f t="shared" si="159"/>
        <v>0</v>
      </c>
      <c r="EA157" s="5">
        <f t="shared" si="159"/>
        <v>0</v>
      </c>
      <c r="EB157" s="5">
        <f t="shared" si="159"/>
        <v>0</v>
      </c>
      <c r="EC157" s="5">
        <f t="shared" si="159"/>
        <v>0</v>
      </c>
      <c r="ED157" s="5">
        <f t="shared" si="159"/>
        <v>0</v>
      </c>
      <c r="EE157" s="5">
        <f t="shared" si="159"/>
        <v>0</v>
      </c>
      <c r="EF157" s="61">
        <f t="shared" si="159"/>
        <v>0</v>
      </c>
      <c r="EG157" s="61">
        <f t="shared" si="159"/>
        <v>0</v>
      </c>
      <c r="EH157" s="61">
        <f t="shared" si="159"/>
        <v>0</v>
      </c>
      <c r="EI157" s="61">
        <f t="shared" si="159"/>
        <v>0</v>
      </c>
      <c r="EJ157" s="61">
        <f t="shared" si="159"/>
        <v>0</v>
      </c>
      <c r="EK157" s="61">
        <f t="shared" si="159"/>
        <v>0</v>
      </c>
      <c r="EL157" s="61">
        <f t="shared" si="153"/>
        <v>0</v>
      </c>
      <c r="EM157" s="61">
        <f t="shared" si="129"/>
        <v>0</v>
      </c>
      <c r="EN157" s="61">
        <f t="shared" si="129"/>
        <v>0</v>
      </c>
      <c r="EO157" s="61">
        <f t="shared" si="129"/>
        <v>0</v>
      </c>
      <c r="EP157" s="61">
        <f t="shared" si="129"/>
        <v>0</v>
      </c>
      <c r="EQ157" s="61">
        <f t="shared" si="129"/>
        <v>0</v>
      </c>
      <c r="ER157" s="61">
        <f t="shared" si="129"/>
        <v>0</v>
      </c>
      <c r="ES157" s="61">
        <f t="shared" si="129"/>
        <v>0</v>
      </c>
      <c r="ET157" s="61">
        <f t="shared" si="129"/>
        <v>0</v>
      </c>
      <c r="EU157" s="61">
        <f t="shared" si="129"/>
        <v>0</v>
      </c>
      <c r="EV157" s="61">
        <f t="shared" si="129"/>
        <v>0</v>
      </c>
      <c r="EW157" s="61">
        <f t="shared" si="127"/>
        <v>0</v>
      </c>
      <c r="EX157" s="61">
        <f t="shared" si="158"/>
        <v>0</v>
      </c>
      <c r="EY157" s="61">
        <f t="shared" si="158"/>
        <v>0</v>
      </c>
      <c r="EZ157" s="61">
        <f t="shared" si="158"/>
        <v>0</v>
      </c>
      <c r="FA157" s="61">
        <f t="shared" si="158"/>
        <v>0</v>
      </c>
      <c r="FB157" s="61">
        <f t="shared" si="158"/>
        <v>0</v>
      </c>
      <c r="FC157" s="61">
        <f t="shared" si="158"/>
        <v>0</v>
      </c>
      <c r="FD157" s="61">
        <f t="shared" si="158"/>
        <v>0</v>
      </c>
      <c r="FE157" s="61">
        <f t="shared" si="158"/>
        <v>0</v>
      </c>
      <c r="FF157" s="61">
        <f t="shared" si="158"/>
        <v>0</v>
      </c>
      <c r="FG157" s="61">
        <f t="shared" si="158"/>
        <v>0</v>
      </c>
      <c r="FH157" s="61">
        <f t="shared" si="158"/>
        <v>0</v>
      </c>
      <c r="FI157" s="61">
        <f t="shared" si="158"/>
        <v>0</v>
      </c>
      <c r="FJ157" s="61">
        <f t="shared" si="158"/>
        <v>0</v>
      </c>
      <c r="FK157" s="61">
        <f t="shared" si="150"/>
        <v>0</v>
      </c>
      <c r="FL157" s="61">
        <f t="shared" si="150"/>
        <v>0</v>
      </c>
      <c r="FM157" s="61">
        <f t="shared" si="150"/>
        <v>0</v>
      </c>
      <c r="FN157" s="61">
        <f t="shared" si="150"/>
        <v>0</v>
      </c>
      <c r="FO157" s="61">
        <f t="shared" si="150"/>
        <v>0</v>
      </c>
      <c r="FP157" s="61">
        <f t="shared" si="150"/>
        <v>0</v>
      </c>
      <c r="FQ157" s="61">
        <f t="shared" si="150"/>
        <v>0</v>
      </c>
      <c r="FR157" s="61">
        <f t="shared" si="150"/>
        <v>0</v>
      </c>
      <c r="FS157" s="61">
        <f t="shared" si="150"/>
        <v>0</v>
      </c>
      <c r="FT157" s="4">
        <f t="shared" si="125"/>
        <v>0</v>
      </c>
      <c r="FU157" s="4" t="str">
        <f t="shared" si="125"/>
        <v/>
      </c>
      <c r="FV157" s="4" t="str">
        <f t="shared" si="125"/>
        <v/>
      </c>
      <c r="FW157" s="4">
        <f t="shared" si="122"/>
        <v>0</v>
      </c>
      <c r="FX157" s="4">
        <f t="shared" si="122"/>
        <v>0</v>
      </c>
      <c r="FY157" s="4" t="str">
        <f t="shared" si="122"/>
        <v/>
      </c>
      <c r="FZ157" s="4" t="str">
        <f t="shared" si="122"/>
        <v/>
      </c>
      <c r="GA157" s="4">
        <f t="shared" si="122"/>
        <v>0</v>
      </c>
      <c r="GB157" s="4">
        <f t="shared" si="122"/>
        <v>0</v>
      </c>
      <c r="GC157" s="4" t="str">
        <f t="shared" si="122"/>
        <v/>
      </c>
      <c r="GD157" s="4" t="str">
        <f t="shared" si="122"/>
        <v/>
      </c>
      <c r="GE157" s="4" t="str">
        <f t="shared" si="122"/>
        <v/>
      </c>
      <c r="GF157" s="4" t="str">
        <f t="shared" si="154"/>
        <v/>
      </c>
      <c r="GG157" s="4" t="str">
        <f t="shared" si="154"/>
        <v/>
      </c>
      <c r="GH157" s="4" t="str">
        <f t="shared" si="154"/>
        <v/>
      </c>
      <c r="GI157" s="4" t="str">
        <f t="shared" si="154"/>
        <v/>
      </c>
      <c r="GJ157" s="4" t="str">
        <f t="shared" si="154"/>
        <v/>
      </c>
      <c r="GK157" s="4" t="str">
        <f t="shared" si="154"/>
        <v/>
      </c>
      <c r="GL157" s="4" t="str">
        <f t="shared" si="154"/>
        <v/>
      </c>
      <c r="GM157" s="4" t="str">
        <f t="shared" si="154"/>
        <v/>
      </c>
      <c r="GN157" s="4" t="str">
        <f t="shared" si="154"/>
        <v/>
      </c>
      <c r="GO157" s="4" t="str">
        <f t="shared" si="123"/>
        <v/>
      </c>
      <c r="GP157" s="4" t="str">
        <f t="shared" si="123"/>
        <v/>
      </c>
      <c r="GQ157" s="4" t="str">
        <f t="shared" si="123"/>
        <v/>
      </c>
      <c r="GR157" s="4" t="str">
        <f t="shared" si="123"/>
        <v/>
      </c>
      <c r="GS157" s="4" t="str">
        <f t="shared" si="123"/>
        <v/>
      </c>
      <c r="GT157" s="4" t="str">
        <f t="shared" si="123"/>
        <v/>
      </c>
      <c r="GU157" s="4" t="str">
        <f t="shared" si="123"/>
        <v/>
      </c>
      <c r="GV157" s="4" t="str">
        <f t="shared" si="123"/>
        <v/>
      </c>
      <c r="GW157" s="4" t="str">
        <f t="shared" si="123"/>
        <v/>
      </c>
      <c r="GX157" s="4" t="str">
        <f t="shared" si="128"/>
        <v/>
      </c>
      <c r="GY157" s="4" t="str">
        <f t="shared" si="128"/>
        <v/>
      </c>
      <c r="GZ157" s="4" t="str">
        <f t="shared" si="128"/>
        <v/>
      </c>
      <c r="HA157" s="4" t="str">
        <f t="shared" si="128"/>
        <v/>
      </c>
      <c r="HB157" s="4" t="str">
        <f t="shared" si="128"/>
        <v/>
      </c>
      <c r="HC157" s="4" t="str">
        <f t="shared" si="128"/>
        <v/>
      </c>
      <c r="HD157" s="4" t="str">
        <f t="shared" si="128"/>
        <v/>
      </c>
      <c r="HE157" s="4" t="str">
        <f t="shared" si="128"/>
        <v/>
      </c>
      <c r="HF157" s="4" t="str">
        <f t="shared" si="128"/>
        <v/>
      </c>
      <c r="HG157" s="4" t="str">
        <f t="shared" si="128"/>
        <v/>
      </c>
    </row>
    <row r="158" spans="1:215" s="9" customFormat="1" ht="15" customHeight="1">
      <c r="A158" s="57">
        <v>201373</v>
      </c>
      <c r="B158" s="93"/>
      <c r="C158" s="58" t="s">
        <v>128</v>
      </c>
      <c r="D158" s="5">
        <f>14+49</f>
        <v>63</v>
      </c>
      <c r="E158" s="22">
        <v>5.05</v>
      </c>
      <c r="F158" s="23">
        <f t="shared" si="156"/>
        <v>318.14999999999998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318.14999999999998</v>
      </c>
      <c r="K158" s="23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2.5451999999999999</v>
      </c>
      <c r="O158" s="23">
        <f t="shared" si="136"/>
        <v>0.8</v>
      </c>
      <c r="P158" s="23">
        <f t="shared" si="137"/>
        <v>0</v>
      </c>
      <c r="Q158" s="2">
        <v>0.1</v>
      </c>
      <c r="R158" s="6">
        <f t="shared" si="138"/>
        <v>3.1814999999999996E-2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>
        <f t="shared" si="124"/>
        <v>0</v>
      </c>
      <c r="BQ158" s="4" t="str">
        <f t="shared" si="124"/>
        <v/>
      </c>
      <c r="BR158" s="4" t="str">
        <f t="shared" si="124"/>
        <v/>
      </c>
      <c r="BS158" s="4">
        <f t="shared" si="120"/>
        <v>0</v>
      </c>
      <c r="BT158" s="4">
        <f t="shared" si="120"/>
        <v>0</v>
      </c>
      <c r="BU158" s="4">
        <f t="shared" si="120"/>
        <v>0</v>
      </c>
      <c r="BV158" s="4" t="str">
        <f t="shared" si="120"/>
        <v/>
      </c>
      <c r="BW158" s="4">
        <f t="shared" si="120"/>
        <v>0</v>
      </c>
      <c r="BX158" s="4">
        <f t="shared" si="120"/>
        <v>0</v>
      </c>
      <c r="BY158" s="4" t="str">
        <f t="shared" si="120"/>
        <v/>
      </c>
      <c r="BZ158" s="4" t="str">
        <f t="shared" si="120"/>
        <v/>
      </c>
      <c r="CA158" s="4" t="str">
        <f t="shared" si="120"/>
        <v/>
      </c>
      <c r="CB158" s="4" t="str">
        <f t="shared" si="152"/>
        <v/>
      </c>
      <c r="CC158" s="4" t="str">
        <f t="shared" si="152"/>
        <v/>
      </c>
      <c r="CD158" s="4" t="str">
        <f t="shared" si="152"/>
        <v/>
      </c>
      <c r="CE158" s="4" t="str">
        <f t="shared" si="152"/>
        <v/>
      </c>
      <c r="CF158" s="4" t="str">
        <f t="shared" si="152"/>
        <v/>
      </c>
      <c r="CG158" s="4" t="str">
        <f t="shared" si="152"/>
        <v/>
      </c>
      <c r="CH158" s="4" t="str">
        <f t="shared" si="152"/>
        <v/>
      </c>
      <c r="CI158" s="4" t="str">
        <f t="shared" si="152"/>
        <v/>
      </c>
      <c r="CJ158" s="4" t="str">
        <f t="shared" si="152"/>
        <v/>
      </c>
      <c r="CK158" s="4" t="str">
        <f t="shared" si="121"/>
        <v/>
      </c>
      <c r="CL158" s="4" t="str">
        <f t="shared" si="121"/>
        <v/>
      </c>
      <c r="CM158" s="4" t="str">
        <f t="shared" si="121"/>
        <v/>
      </c>
      <c r="CN158" s="4" t="str">
        <f t="shared" si="121"/>
        <v/>
      </c>
      <c r="CO158" s="4" t="str">
        <f t="shared" si="121"/>
        <v/>
      </c>
      <c r="CP158" s="4" t="str">
        <f t="shared" si="121"/>
        <v/>
      </c>
      <c r="CQ158" s="4" t="str">
        <f t="shared" si="121"/>
        <v/>
      </c>
      <c r="CR158" s="4" t="str">
        <f t="shared" si="121"/>
        <v/>
      </c>
      <c r="CS158" s="4" t="str">
        <f t="shared" si="121"/>
        <v/>
      </c>
      <c r="CT158" s="4" t="str">
        <f t="shared" si="121"/>
        <v/>
      </c>
      <c r="CU158" s="4" t="str">
        <f t="shared" si="121"/>
        <v/>
      </c>
      <c r="CV158" s="4" t="str">
        <f t="shared" si="121"/>
        <v/>
      </c>
      <c r="CW158" s="4" t="str">
        <f t="shared" si="121"/>
        <v/>
      </c>
      <c r="CX158" s="4" t="str">
        <f t="shared" si="121"/>
        <v/>
      </c>
      <c r="CY158" s="4" t="str">
        <f t="shared" si="121"/>
        <v/>
      </c>
      <c r="CZ158" s="4" t="str">
        <f t="shared" si="126"/>
        <v/>
      </c>
      <c r="DA158" s="4" t="str">
        <f t="shared" si="126"/>
        <v/>
      </c>
      <c r="DB158" s="4" t="str">
        <f t="shared" si="126"/>
        <v/>
      </c>
      <c r="DC158" s="4" t="str">
        <f t="shared" si="126"/>
        <v/>
      </c>
      <c r="DE158" s="57">
        <v>201373</v>
      </c>
      <c r="DF158" s="93"/>
      <c r="DG158" s="58" t="s">
        <v>128</v>
      </c>
      <c r="DH158" s="5">
        <f t="shared" si="139"/>
        <v>126</v>
      </c>
      <c r="DI158" s="22">
        <v>5.05</v>
      </c>
      <c r="DJ158" s="23">
        <f t="shared" si="157"/>
        <v>636.29999999999995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636.29999999999995</v>
      </c>
      <c r="DO158" s="23">
        <f t="shared" si="144"/>
        <v>0</v>
      </c>
      <c r="DP158" s="23" t="str">
        <f t="shared" si="145"/>
        <v/>
      </c>
      <c r="DQ158" s="3">
        <v>0.8</v>
      </c>
      <c r="DR158" s="23">
        <f t="shared" si="146"/>
        <v>5.0903999999999998</v>
      </c>
      <c r="DS158" s="23" t="str">
        <f t="shared" si="147"/>
        <v/>
      </c>
      <c r="DT158" s="23">
        <f t="shared" si="148"/>
        <v>0</v>
      </c>
      <c r="DU158" s="2">
        <v>0.1</v>
      </c>
      <c r="DV158" s="6">
        <f t="shared" si="149"/>
        <v>6.3629999999999992E-2</v>
      </c>
      <c r="DW158" s="5">
        <f t="shared" si="159"/>
        <v>0</v>
      </c>
      <c r="DX158" s="5">
        <f t="shared" si="159"/>
        <v>0</v>
      </c>
      <c r="DY158" s="5">
        <f t="shared" si="159"/>
        <v>0</v>
      </c>
      <c r="DZ158" s="5">
        <f t="shared" si="159"/>
        <v>0</v>
      </c>
      <c r="EA158" s="5">
        <f t="shared" si="159"/>
        <v>0</v>
      </c>
      <c r="EB158" s="5">
        <f t="shared" si="159"/>
        <v>0</v>
      </c>
      <c r="EC158" s="5">
        <f t="shared" si="159"/>
        <v>0</v>
      </c>
      <c r="ED158" s="5">
        <f t="shared" si="159"/>
        <v>0</v>
      </c>
      <c r="EE158" s="5">
        <f t="shared" si="159"/>
        <v>0</v>
      </c>
      <c r="EF158" s="61">
        <f t="shared" si="159"/>
        <v>0</v>
      </c>
      <c r="EG158" s="61">
        <f t="shared" si="159"/>
        <v>0</v>
      </c>
      <c r="EH158" s="61">
        <f t="shared" si="159"/>
        <v>0</v>
      </c>
      <c r="EI158" s="61">
        <f t="shared" si="159"/>
        <v>0</v>
      </c>
      <c r="EJ158" s="61">
        <f t="shared" si="159"/>
        <v>0</v>
      </c>
      <c r="EK158" s="61">
        <f t="shared" si="159"/>
        <v>0</v>
      </c>
      <c r="EL158" s="61">
        <f t="shared" si="153"/>
        <v>0</v>
      </c>
      <c r="EM158" s="61">
        <f t="shared" si="129"/>
        <v>0</v>
      </c>
      <c r="EN158" s="61">
        <f t="shared" si="129"/>
        <v>0</v>
      </c>
      <c r="EO158" s="61">
        <f t="shared" si="129"/>
        <v>0</v>
      </c>
      <c r="EP158" s="61">
        <f t="shared" si="129"/>
        <v>0</v>
      </c>
      <c r="EQ158" s="61">
        <f t="shared" si="129"/>
        <v>0</v>
      </c>
      <c r="ER158" s="61">
        <f t="shared" si="129"/>
        <v>0</v>
      </c>
      <c r="ES158" s="61">
        <f t="shared" si="129"/>
        <v>0</v>
      </c>
      <c r="ET158" s="61">
        <f t="shared" si="129"/>
        <v>0</v>
      </c>
      <c r="EU158" s="61">
        <f t="shared" si="129"/>
        <v>0</v>
      </c>
      <c r="EV158" s="61">
        <f t="shared" si="129"/>
        <v>0</v>
      </c>
      <c r="EW158" s="61">
        <f t="shared" si="127"/>
        <v>0</v>
      </c>
      <c r="EX158" s="61">
        <f t="shared" si="158"/>
        <v>0</v>
      </c>
      <c r="EY158" s="61">
        <f t="shared" si="158"/>
        <v>0</v>
      </c>
      <c r="EZ158" s="61">
        <f t="shared" si="158"/>
        <v>0</v>
      </c>
      <c r="FA158" s="61">
        <f t="shared" si="158"/>
        <v>0</v>
      </c>
      <c r="FB158" s="61">
        <f t="shared" si="158"/>
        <v>0</v>
      </c>
      <c r="FC158" s="61">
        <f t="shared" si="158"/>
        <v>0</v>
      </c>
      <c r="FD158" s="61">
        <f t="shared" si="158"/>
        <v>0</v>
      </c>
      <c r="FE158" s="61">
        <f t="shared" si="158"/>
        <v>0</v>
      </c>
      <c r="FF158" s="61">
        <f t="shared" si="158"/>
        <v>0</v>
      </c>
      <c r="FG158" s="61">
        <f t="shared" si="158"/>
        <v>0</v>
      </c>
      <c r="FH158" s="61">
        <f t="shared" si="158"/>
        <v>0</v>
      </c>
      <c r="FI158" s="61">
        <f t="shared" si="158"/>
        <v>0</v>
      </c>
      <c r="FJ158" s="61">
        <f t="shared" si="158"/>
        <v>0</v>
      </c>
      <c r="FK158" s="61">
        <f t="shared" si="150"/>
        <v>0</v>
      </c>
      <c r="FL158" s="61">
        <f t="shared" si="150"/>
        <v>0</v>
      </c>
      <c r="FM158" s="61">
        <f t="shared" si="150"/>
        <v>0</v>
      </c>
      <c r="FN158" s="61">
        <f t="shared" si="150"/>
        <v>0</v>
      </c>
      <c r="FO158" s="61">
        <f t="shared" si="150"/>
        <v>0</v>
      </c>
      <c r="FP158" s="61">
        <f t="shared" si="150"/>
        <v>0</v>
      </c>
      <c r="FQ158" s="61">
        <f t="shared" si="150"/>
        <v>0</v>
      </c>
      <c r="FR158" s="61">
        <f t="shared" si="150"/>
        <v>0</v>
      </c>
      <c r="FS158" s="61">
        <f t="shared" si="150"/>
        <v>0</v>
      </c>
      <c r="FT158" s="4">
        <f t="shared" si="125"/>
        <v>0</v>
      </c>
      <c r="FU158" s="4" t="str">
        <f t="shared" si="125"/>
        <v/>
      </c>
      <c r="FV158" s="4" t="str">
        <f t="shared" si="125"/>
        <v/>
      </c>
      <c r="FW158" s="4">
        <f t="shared" si="122"/>
        <v>0</v>
      </c>
      <c r="FX158" s="4">
        <f t="shared" si="122"/>
        <v>0</v>
      </c>
      <c r="FY158" s="4" t="str">
        <f t="shared" si="122"/>
        <v/>
      </c>
      <c r="FZ158" s="4" t="str">
        <f t="shared" si="122"/>
        <v/>
      </c>
      <c r="GA158" s="4">
        <f t="shared" si="122"/>
        <v>0</v>
      </c>
      <c r="GB158" s="4">
        <f t="shared" si="122"/>
        <v>0</v>
      </c>
      <c r="GC158" s="4" t="str">
        <f t="shared" si="122"/>
        <v/>
      </c>
      <c r="GD158" s="4" t="str">
        <f t="shared" si="122"/>
        <v/>
      </c>
      <c r="GE158" s="4" t="str">
        <f t="shared" si="122"/>
        <v/>
      </c>
      <c r="GF158" s="4" t="str">
        <f t="shared" si="154"/>
        <v/>
      </c>
      <c r="GG158" s="4" t="str">
        <f t="shared" si="154"/>
        <v/>
      </c>
      <c r="GH158" s="4" t="str">
        <f t="shared" si="154"/>
        <v/>
      </c>
      <c r="GI158" s="4" t="str">
        <f t="shared" si="154"/>
        <v/>
      </c>
      <c r="GJ158" s="4" t="str">
        <f t="shared" si="154"/>
        <v/>
      </c>
      <c r="GK158" s="4" t="str">
        <f t="shared" si="154"/>
        <v/>
      </c>
      <c r="GL158" s="4" t="str">
        <f t="shared" si="154"/>
        <v/>
      </c>
      <c r="GM158" s="4" t="str">
        <f t="shared" si="154"/>
        <v/>
      </c>
      <c r="GN158" s="4" t="str">
        <f t="shared" si="154"/>
        <v/>
      </c>
      <c r="GO158" s="4" t="str">
        <f t="shared" si="123"/>
        <v/>
      </c>
      <c r="GP158" s="4" t="str">
        <f t="shared" si="123"/>
        <v/>
      </c>
      <c r="GQ158" s="4" t="str">
        <f t="shared" si="123"/>
        <v/>
      </c>
      <c r="GR158" s="4" t="str">
        <f t="shared" si="123"/>
        <v/>
      </c>
      <c r="GS158" s="4" t="str">
        <f t="shared" si="123"/>
        <v/>
      </c>
      <c r="GT158" s="4" t="str">
        <f t="shared" si="123"/>
        <v/>
      </c>
      <c r="GU158" s="4" t="str">
        <f t="shared" si="123"/>
        <v/>
      </c>
      <c r="GV158" s="4" t="str">
        <f t="shared" si="123"/>
        <v/>
      </c>
      <c r="GW158" s="4" t="str">
        <f t="shared" si="123"/>
        <v/>
      </c>
      <c r="GX158" s="4" t="str">
        <f t="shared" si="123"/>
        <v/>
      </c>
      <c r="GY158" s="4" t="str">
        <f t="shared" si="123"/>
        <v/>
      </c>
      <c r="GZ158" s="4" t="str">
        <f t="shared" si="123"/>
        <v/>
      </c>
      <c r="HA158" s="4" t="str">
        <f t="shared" si="123"/>
        <v/>
      </c>
      <c r="HB158" s="4" t="str">
        <f t="shared" si="123"/>
        <v/>
      </c>
      <c r="HC158" s="4" t="str">
        <f t="shared" si="123"/>
        <v/>
      </c>
      <c r="HD158" s="4" t="str">
        <f t="shared" si="128"/>
        <v/>
      </c>
      <c r="HE158" s="4" t="str">
        <f t="shared" si="128"/>
        <v/>
      </c>
      <c r="HF158" s="4" t="str">
        <f t="shared" si="128"/>
        <v/>
      </c>
      <c r="HG158" s="4" t="str">
        <f t="shared" si="128"/>
        <v/>
      </c>
    </row>
    <row r="159" spans="1:215" s="9" customFormat="1" ht="15" hidden="1" customHeight="1">
      <c r="A159" s="57">
        <v>201374</v>
      </c>
      <c r="B159" s="94"/>
      <c r="C159" s="58" t="s">
        <v>216</v>
      </c>
      <c r="D159" s="5"/>
      <c r="E159" s="22">
        <v>5.05</v>
      </c>
      <c r="F159" s="23">
        <f t="shared" si="156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4"/>
        <v/>
      </c>
      <c r="BQ159" s="4" t="str">
        <f t="shared" si="124"/>
        <v/>
      </c>
      <c r="BR159" s="4" t="str">
        <f t="shared" si="124"/>
        <v/>
      </c>
      <c r="BS159" s="4">
        <f t="shared" si="120"/>
        <v>0</v>
      </c>
      <c r="BT159" s="4" t="str">
        <f t="shared" si="120"/>
        <v/>
      </c>
      <c r="BU159" s="4">
        <f t="shared" si="120"/>
        <v>0</v>
      </c>
      <c r="BV159" s="4" t="str">
        <f t="shared" si="120"/>
        <v/>
      </c>
      <c r="BW159" s="4">
        <f t="shared" si="120"/>
        <v>0</v>
      </c>
      <c r="BX159" s="4" t="str">
        <f t="shared" si="120"/>
        <v/>
      </c>
      <c r="BY159" s="4" t="str">
        <f t="shared" si="120"/>
        <v/>
      </c>
      <c r="BZ159" s="4" t="str">
        <f t="shared" si="120"/>
        <v/>
      </c>
      <c r="CA159" s="4" t="str">
        <f t="shared" si="120"/>
        <v/>
      </c>
      <c r="CB159" s="4" t="str">
        <f t="shared" si="152"/>
        <v/>
      </c>
      <c r="CC159" s="4" t="str">
        <f t="shared" si="152"/>
        <v/>
      </c>
      <c r="CD159" s="4" t="str">
        <f t="shared" si="152"/>
        <v/>
      </c>
      <c r="CE159" s="4" t="str">
        <f t="shared" si="152"/>
        <v/>
      </c>
      <c r="CF159" s="4" t="str">
        <f t="shared" si="152"/>
        <v/>
      </c>
      <c r="CG159" s="4" t="str">
        <f t="shared" si="152"/>
        <v/>
      </c>
      <c r="CH159" s="4" t="str">
        <f t="shared" si="152"/>
        <v/>
      </c>
      <c r="CI159" s="4" t="str">
        <f t="shared" si="152"/>
        <v/>
      </c>
      <c r="CJ159" s="4" t="str">
        <f t="shared" si="152"/>
        <v/>
      </c>
      <c r="CK159" s="4" t="str">
        <f t="shared" si="121"/>
        <v/>
      </c>
      <c r="CL159" s="4" t="str">
        <f t="shared" si="121"/>
        <v/>
      </c>
      <c r="CM159" s="4" t="str">
        <f t="shared" si="121"/>
        <v/>
      </c>
      <c r="CN159" s="4" t="str">
        <f t="shared" si="121"/>
        <v/>
      </c>
      <c r="CO159" s="4" t="str">
        <f t="shared" si="121"/>
        <v/>
      </c>
      <c r="CP159" s="4" t="str">
        <f t="shared" si="121"/>
        <v/>
      </c>
      <c r="CQ159" s="4" t="str">
        <f t="shared" si="121"/>
        <v/>
      </c>
      <c r="CR159" s="4" t="str">
        <f t="shared" si="121"/>
        <v/>
      </c>
      <c r="CS159" s="4" t="str">
        <f t="shared" si="121"/>
        <v/>
      </c>
      <c r="CT159" s="4" t="str">
        <f t="shared" si="121"/>
        <v/>
      </c>
      <c r="CU159" s="4" t="str">
        <f t="shared" si="121"/>
        <v/>
      </c>
      <c r="CV159" s="4" t="str">
        <f t="shared" ref="CP159:CY222" si="160">IF(ISERROR(BH159/AP159*100),"",(BH159/AP159*100))</f>
        <v/>
      </c>
      <c r="CW159" s="4" t="str">
        <f t="shared" si="160"/>
        <v/>
      </c>
      <c r="CX159" s="4" t="str">
        <f t="shared" si="160"/>
        <v/>
      </c>
      <c r="CY159" s="4" t="str">
        <f t="shared" si="160"/>
        <v/>
      </c>
      <c r="CZ159" s="4" t="str">
        <f t="shared" si="126"/>
        <v/>
      </c>
      <c r="DA159" s="4" t="str">
        <f t="shared" si="126"/>
        <v/>
      </c>
      <c r="DB159" s="4" t="str">
        <f t="shared" si="126"/>
        <v/>
      </c>
      <c r="DC159" s="4" t="str">
        <f t="shared" si="126"/>
        <v/>
      </c>
      <c r="DE159" s="57">
        <v>201374</v>
      </c>
      <c r="DF159" s="94"/>
      <c r="DG159" s="58" t="s">
        <v>216</v>
      </c>
      <c r="DH159" s="5">
        <f t="shared" si="139"/>
        <v>0</v>
      </c>
      <c r="DI159" s="22">
        <v>5.05</v>
      </c>
      <c r="DJ159" s="23">
        <f t="shared" si="157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59"/>
        <v>0</v>
      </c>
      <c r="DX159" s="5">
        <f t="shared" si="159"/>
        <v>0</v>
      </c>
      <c r="DY159" s="5">
        <f t="shared" si="159"/>
        <v>0</v>
      </c>
      <c r="DZ159" s="5">
        <f t="shared" si="159"/>
        <v>0</v>
      </c>
      <c r="EA159" s="5">
        <f t="shared" si="159"/>
        <v>0</v>
      </c>
      <c r="EB159" s="5">
        <f t="shared" si="159"/>
        <v>0</v>
      </c>
      <c r="EC159" s="5">
        <f t="shared" si="159"/>
        <v>0</v>
      </c>
      <c r="ED159" s="5">
        <f t="shared" si="159"/>
        <v>0</v>
      </c>
      <c r="EE159" s="5">
        <f t="shared" si="159"/>
        <v>0</v>
      </c>
      <c r="EF159" s="61">
        <f t="shared" si="159"/>
        <v>0</v>
      </c>
      <c r="EG159" s="61">
        <f t="shared" si="159"/>
        <v>0</v>
      </c>
      <c r="EH159" s="61">
        <f t="shared" si="159"/>
        <v>0</v>
      </c>
      <c r="EI159" s="61">
        <f t="shared" si="159"/>
        <v>0</v>
      </c>
      <c r="EJ159" s="61">
        <f t="shared" si="159"/>
        <v>0</v>
      </c>
      <c r="EK159" s="61">
        <f t="shared" si="159"/>
        <v>0</v>
      </c>
      <c r="EL159" s="61">
        <f t="shared" si="153"/>
        <v>0</v>
      </c>
      <c r="EM159" s="61">
        <f t="shared" si="129"/>
        <v>0</v>
      </c>
      <c r="EN159" s="61">
        <f t="shared" si="129"/>
        <v>0</v>
      </c>
      <c r="EO159" s="61">
        <f t="shared" si="129"/>
        <v>0</v>
      </c>
      <c r="EP159" s="61">
        <f t="shared" si="129"/>
        <v>0</v>
      </c>
      <c r="EQ159" s="61">
        <f t="shared" si="129"/>
        <v>0</v>
      </c>
      <c r="ER159" s="61">
        <f t="shared" si="129"/>
        <v>0</v>
      </c>
      <c r="ES159" s="61">
        <f t="shared" si="129"/>
        <v>0</v>
      </c>
      <c r="ET159" s="61">
        <f t="shared" si="129"/>
        <v>0</v>
      </c>
      <c r="EU159" s="61">
        <f t="shared" si="129"/>
        <v>0</v>
      </c>
      <c r="EV159" s="61">
        <f t="shared" si="129"/>
        <v>0</v>
      </c>
      <c r="EW159" s="61">
        <f t="shared" si="127"/>
        <v>0</v>
      </c>
      <c r="EX159" s="61">
        <f t="shared" si="158"/>
        <v>0</v>
      </c>
      <c r="EY159" s="61">
        <f t="shared" si="158"/>
        <v>0</v>
      </c>
      <c r="EZ159" s="61">
        <f t="shared" si="158"/>
        <v>0</v>
      </c>
      <c r="FA159" s="61">
        <f t="shared" si="158"/>
        <v>0</v>
      </c>
      <c r="FB159" s="61">
        <f t="shared" si="158"/>
        <v>0</v>
      </c>
      <c r="FC159" s="61">
        <f t="shared" si="158"/>
        <v>0</v>
      </c>
      <c r="FD159" s="61">
        <f t="shared" si="158"/>
        <v>0</v>
      </c>
      <c r="FE159" s="61">
        <f t="shared" si="158"/>
        <v>0</v>
      </c>
      <c r="FF159" s="61">
        <f t="shared" si="158"/>
        <v>0</v>
      </c>
      <c r="FG159" s="61">
        <f t="shared" si="158"/>
        <v>0</v>
      </c>
      <c r="FH159" s="61">
        <f t="shared" si="158"/>
        <v>0</v>
      </c>
      <c r="FI159" s="61">
        <f t="shared" si="158"/>
        <v>0</v>
      </c>
      <c r="FJ159" s="61">
        <f t="shared" si="158"/>
        <v>0</v>
      </c>
      <c r="FK159" s="61">
        <f t="shared" si="150"/>
        <v>0</v>
      </c>
      <c r="FL159" s="61">
        <f t="shared" si="150"/>
        <v>0</v>
      </c>
      <c r="FM159" s="61">
        <f t="shared" si="150"/>
        <v>0</v>
      </c>
      <c r="FN159" s="61">
        <f t="shared" si="150"/>
        <v>0</v>
      </c>
      <c r="FO159" s="61">
        <f t="shared" si="150"/>
        <v>0</v>
      </c>
      <c r="FP159" s="61">
        <f t="shared" si="150"/>
        <v>0</v>
      </c>
      <c r="FQ159" s="61">
        <f t="shared" si="150"/>
        <v>0</v>
      </c>
      <c r="FR159" s="61">
        <f t="shared" si="150"/>
        <v>0</v>
      </c>
      <c r="FS159" s="61">
        <f t="shared" si="150"/>
        <v>0</v>
      </c>
      <c r="FT159" s="4" t="str">
        <f t="shared" si="125"/>
        <v/>
      </c>
      <c r="FU159" s="4" t="str">
        <f t="shared" si="125"/>
        <v/>
      </c>
      <c r="FV159" s="4" t="str">
        <f t="shared" si="125"/>
        <v/>
      </c>
      <c r="FW159" s="4">
        <f t="shared" si="122"/>
        <v>0</v>
      </c>
      <c r="FX159" s="4" t="str">
        <f t="shared" si="122"/>
        <v/>
      </c>
      <c r="FY159" s="4" t="str">
        <f t="shared" si="122"/>
        <v/>
      </c>
      <c r="FZ159" s="4" t="str">
        <f t="shared" si="122"/>
        <v/>
      </c>
      <c r="GA159" s="4">
        <f t="shared" si="122"/>
        <v>0</v>
      </c>
      <c r="GB159" s="4" t="str">
        <f t="shared" si="122"/>
        <v/>
      </c>
      <c r="GC159" s="4" t="str">
        <f t="shared" si="122"/>
        <v/>
      </c>
      <c r="GD159" s="4" t="str">
        <f t="shared" si="122"/>
        <v/>
      </c>
      <c r="GE159" s="4" t="str">
        <f t="shared" si="122"/>
        <v/>
      </c>
      <c r="GF159" s="4" t="str">
        <f t="shared" si="154"/>
        <v/>
      </c>
      <c r="GG159" s="4" t="str">
        <f t="shared" si="154"/>
        <v/>
      </c>
      <c r="GH159" s="4" t="str">
        <f t="shared" si="154"/>
        <v/>
      </c>
      <c r="GI159" s="4" t="str">
        <f t="shared" si="154"/>
        <v/>
      </c>
      <c r="GJ159" s="4" t="str">
        <f t="shared" si="154"/>
        <v/>
      </c>
      <c r="GK159" s="4" t="str">
        <f t="shared" si="154"/>
        <v/>
      </c>
      <c r="GL159" s="4" t="str">
        <f t="shared" si="154"/>
        <v/>
      </c>
      <c r="GM159" s="4" t="str">
        <f t="shared" si="154"/>
        <v/>
      </c>
      <c r="GN159" s="4" t="str">
        <f t="shared" si="154"/>
        <v/>
      </c>
      <c r="GO159" s="4" t="str">
        <f t="shared" si="123"/>
        <v/>
      </c>
      <c r="GP159" s="4" t="str">
        <f t="shared" si="123"/>
        <v/>
      </c>
      <c r="GQ159" s="4" t="str">
        <f t="shared" si="123"/>
        <v/>
      </c>
      <c r="GR159" s="4" t="str">
        <f t="shared" si="123"/>
        <v/>
      </c>
      <c r="GS159" s="4" t="str">
        <f t="shared" si="123"/>
        <v/>
      </c>
      <c r="GT159" s="4" t="str">
        <f t="shared" si="123"/>
        <v/>
      </c>
      <c r="GU159" s="4" t="str">
        <f t="shared" si="123"/>
        <v/>
      </c>
      <c r="GV159" s="4" t="str">
        <f t="shared" si="123"/>
        <v/>
      </c>
      <c r="GW159" s="4" t="str">
        <f t="shared" si="123"/>
        <v/>
      </c>
      <c r="GX159" s="4" t="str">
        <f t="shared" si="123"/>
        <v/>
      </c>
      <c r="GY159" s="4" t="str">
        <f t="shared" si="123"/>
        <v/>
      </c>
      <c r="GZ159" s="4" t="str">
        <f t="shared" ref="GT159:HC222" si="161">IF(ISERROR(FL159/ET159*100),"",(FL159/ET159*100))</f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28"/>
        <v/>
      </c>
      <c r="HE159" s="4" t="str">
        <f t="shared" si="128"/>
        <v/>
      </c>
      <c r="HF159" s="4" t="str">
        <f t="shared" si="128"/>
        <v/>
      </c>
      <c r="HG159" s="4" t="str">
        <f t="shared" si="128"/>
        <v/>
      </c>
    </row>
    <row r="160" spans="1:215" s="9" customFormat="1" ht="15" hidden="1" customHeight="1">
      <c r="A160" s="57">
        <v>201383</v>
      </c>
      <c r="B160" s="92" t="s">
        <v>217</v>
      </c>
      <c r="C160" s="58" t="s">
        <v>166</v>
      </c>
      <c r="D160" s="5"/>
      <c r="E160" s="22">
        <v>5.03</v>
      </c>
      <c r="F160" s="23">
        <f t="shared" si="156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4"/>
        <v/>
      </c>
      <c r="BQ160" s="4" t="str">
        <f t="shared" si="124"/>
        <v/>
      </c>
      <c r="BR160" s="4" t="str">
        <f t="shared" si="124"/>
        <v/>
      </c>
      <c r="BS160" s="4">
        <f t="shared" si="124"/>
        <v>0</v>
      </c>
      <c r="BT160" s="4" t="str">
        <f t="shared" si="124"/>
        <v/>
      </c>
      <c r="BU160" s="4">
        <f t="shared" si="124"/>
        <v>0</v>
      </c>
      <c r="BV160" s="4" t="str">
        <f t="shared" si="124"/>
        <v/>
      </c>
      <c r="BW160" s="4">
        <f t="shared" si="124"/>
        <v>0</v>
      </c>
      <c r="BX160" s="4" t="str">
        <f t="shared" si="124"/>
        <v/>
      </c>
      <c r="BY160" s="4" t="str">
        <f t="shared" si="124"/>
        <v/>
      </c>
      <c r="BZ160" s="4" t="str">
        <f t="shared" si="124"/>
        <v/>
      </c>
      <c r="CA160" s="4" t="str">
        <f t="shared" si="124"/>
        <v/>
      </c>
      <c r="CB160" s="4" t="str">
        <f t="shared" si="152"/>
        <v/>
      </c>
      <c r="CC160" s="4" t="str">
        <f t="shared" si="152"/>
        <v/>
      </c>
      <c r="CD160" s="4" t="str">
        <f t="shared" si="152"/>
        <v/>
      </c>
      <c r="CE160" s="4" t="str">
        <f t="shared" si="152"/>
        <v/>
      </c>
      <c r="CF160" s="4" t="str">
        <f t="shared" si="152"/>
        <v/>
      </c>
      <c r="CG160" s="4" t="str">
        <f t="shared" si="152"/>
        <v/>
      </c>
      <c r="CH160" s="4" t="str">
        <f t="shared" si="152"/>
        <v/>
      </c>
      <c r="CI160" s="4" t="str">
        <f t="shared" si="152"/>
        <v/>
      </c>
      <c r="CJ160" s="4" t="str">
        <f t="shared" si="152"/>
        <v/>
      </c>
      <c r="CK160" s="4" t="str">
        <f t="shared" si="152"/>
        <v/>
      </c>
      <c r="CL160" s="4" t="str">
        <f t="shared" si="152"/>
        <v/>
      </c>
      <c r="CM160" s="4" t="str">
        <f t="shared" si="152"/>
        <v/>
      </c>
      <c r="CN160" s="4" t="str">
        <f t="shared" si="152"/>
        <v/>
      </c>
      <c r="CO160" s="4" t="str">
        <f t="shared" ref="CK160:CO223" si="162">IF(ISERROR(BA160/AI160*100),"",(BA160/AI160*100))</f>
        <v/>
      </c>
      <c r="CP160" s="4" t="str">
        <f t="shared" si="160"/>
        <v/>
      </c>
      <c r="CQ160" s="4" t="str">
        <f t="shared" si="160"/>
        <v/>
      </c>
      <c r="CR160" s="4" t="str">
        <f t="shared" si="160"/>
        <v/>
      </c>
      <c r="CS160" s="4" t="str">
        <f t="shared" si="160"/>
        <v/>
      </c>
      <c r="CT160" s="4" t="str">
        <f t="shared" si="160"/>
        <v/>
      </c>
      <c r="CU160" s="4" t="str">
        <f t="shared" si="160"/>
        <v/>
      </c>
      <c r="CV160" s="4" t="str">
        <f t="shared" si="160"/>
        <v/>
      </c>
      <c r="CW160" s="4" t="str">
        <f t="shared" si="160"/>
        <v/>
      </c>
      <c r="CX160" s="4" t="str">
        <f t="shared" si="160"/>
        <v/>
      </c>
      <c r="CY160" s="4" t="str">
        <f t="shared" si="160"/>
        <v/>
      </c>
      <c r="CZ160" s="4" t="str">
        <f t="shared" si="126"/>
        <v/>
      </c>
      <c r="DA160" s="4" t="str">
        <f t="shared" si="126"/>
        <v/>
      </c>
      <c r="DB160" s="4" t="str">
        <f t="shared" si="126"/>
        <v/>
      </c>
      <c r="DC160" s="4" t="str">
        <f t="shared" si="126"/>
        <v/>
      </c>
      <c r="DE160" s="57">
        <v>201383</v>
      </c>
      <c r="DF160" s="92" t="s">
        <v>217</v>
      </c>
      <c r="DG160" s="58" t="s">
        <v>166</v>
      </c>
      <c r="DH160" s="5">
        <f t="shared" si="139"/>
        <v>0</v>
      </c>
      <c r="DI160" s="22">
        <v>5.03</v>
      </c>
      <c r="DJ160" s="23">
        <f t="shared" si="157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59"/>
        <v>0</v>
      </c>
      <c r="DX160" s="5">
        <f t="shared" si="159"/>
        <v>0</v>
      </c>
      <c r="DY160" s="5">
        <f t="shared" si="159"/>
        <v>0</v>
      </c>
      <c r="DZ160" s="5">
        <f t="shared" si="159"/>
        <v>0</v>
      </c>
      <c r="EA160" s="5">
        <f t="shared" si="159"/>
        <v>0</v>
      </c>
      <c r="EB160" s="5">
        <f t="shared" si="159"/>
        <v>0</v>
      </c>
      <c r="EC160" s="5">
        <f t="shared" si="159"/>
        <v>0</v>
      </c>
      <c r="ED160" s="5">
        <f t="shared" si="159"/>
        <v>0</v>
      </c>
      <c r="EE160" s="5">
        <f t="shared" si="159"/>
        <v>0</v>
      </c>
      <c r="EF160" s="61">
        <f t="shared" si="159"/>
        <v>0</v>
      </c>
      <c r="EG160" s="61">
        <f t="shared" si="159"/>
        <v>0</v>
      </c>
      <c r="EH160" s="61">
        <f t="shared" si="159"/>
        <v>0</v>
      </c>
      <c r="EI160" s="61">
        <f t="shared" si="159"/>
        <v>0</v>
      </c>
      <c r="EJ160" s="61">
        <f t="shared" si="159"/>
        <v>0</v>
      </c>
      <c r="EK160" s="61">
        <f t="shared" si="159"/>
        <v>0</v>
      </c>
      <c r="EL160" s="61">
        <f t="shared" si="153"/>
        <v>0</v>
      </c>
      <c r="EM160" s="61">
        <f t="shared" si="129"/>
        <v>0</v>
      </c>
      <c r="EN160" s="61">
        <f t="shared" si="129"/>
        <v>0</v>
      </c>
      <c r="EO160" s="61">
        <f t="shared" si="129"/>
        <v>0</v>
      </c>
      <c r="EP160" s="61">
        <f t="shared" si="129"/>
        <v>0</v>
      </c>
      <c r="EQ160" s="61">
        <f t="shared" si="129"/>
        <v>0</v>
      </c>
      <c r="ER160" s="61">
        <f t="shared" si="129"/>
        <v>0</v>
      </c>
      <c r="ES160" s="61">
        <f t="shared" si="129"/>
        <v>0</v>
      </c>
      <c r="ET160" s="61">
        <f t="shared" si="129"/>
        <v>0</v>
      </c>
      <c r="EU160" s="61">
        <f t="shared" si="129"/>
        <v>0</v>
      </c>
      <c r="EV160" s="61">
        <f t="shared" si="129"/>
        <v>0</v>
      </c>
      <c r="EW160" s="61">
        <f t="shared" si="127"/>
        <v>0</v>
      </c>
      <c r="EX160" s="61">
        <f t="shared" si="158"/>
        <v>0</v>
      </c>
      <c r="EY160" s="61">
        <f t="shared" si="158"/>
        <v>0</v>
      </c>
      <c r="EZ160" s="61">
        <f t="shared" si="158"/>
        <v>0</v>
      </c>
      <c r="FA160" s="61">
        <f t="shared" si="158"/>
        <v>0</v>
      </c>
      <c r="FB160" s="61">
        <f t="shared" si="158"/>
        <v>0</v>
      </c>
      <c r="FC160" s="61">
        <f t="shared" si="158"/>
        <v>0</v>
      </c>
      <c r="FD160" s="61">
        <f t="shared" si="158"/>
        <v>0</v>
      </c>
      <c r="FE160" s="61">
        <f t="shared" si="158"/>
        <v>0</v>
      </c>
      <c r="FF160" s="61">
        <f t="shared" si="158"/>
        <v>0</v>
      </c>
      <c r="FG160" s="61">
        <f t="shared" si="158"/>
        <v>0</v>
      </c>
      <c r="FH160" s="61">
        <f t="shared" si="158"/>
        <v>0</v>
      </c>
      <c r="FI160" s="61">
        <f t="shared" si="158"/>
        <v>0</v>
      </c>
      <c r="FJ160" s="61">
        <f t="shared" si="158"/>
        <v>0</v>
      </c>
      <c r="FK160" s="61">
        <f t="shared" si="150"/>
        <v>0</v>
      </c>
      <c r="FL160" s="61">
        <f t="shared" si="150"/>
        <v>0</v>
      </c>
      <c r="FM160" s="61">
        <f t="shared" si="150"/>
        <v>0</v>
      </c>
      <c r="FN160" s="61">
        <f t="shared" si="150"/>
        <v>0</v>
      </c>
      <c r="FO160" s="61">
        <f t="shared" si="150"/>
        <v>0</v>
      </c>
      <c r="FP160" s="61">
        <f t="shared" si="150"/>
        <v>0</v>
      </c>
      <c r="FQ160" s="61">
        <f t="shared" si="150"/>
        <v>0</v>
      </c>
      <c r="FR160" s="61">
        <f t="shared" si="150"/>
        <v>0</v>
      </c>
      <c r="FS160" s="61">
        <f t="shared" si="150"/>
        <v>0</v>
      </c>
      <c r="FT160" s="4" t="str">
        <f t="shared" si="125"/>
        <v/>
      </c>
      <c r="FU160" s="4" t="str">
        <f t="shared" si="125"/>
        <v/>
      </c>
      <c r="FV160" s="4" t="str">
        <f t="shared" si="125"/>
        <v/>
      </c>
      <c r="FW160" s="4">
        <f t="shared" si="125"/>
        <v>0</v>
      </c>
      <c r="FX160" s="4" t="str">
        <f t="shared" si="125"/>
        <v/>
      </c>
      <c r="FY160" s="4" t="str">
        <f t="shared" si="125"/>
        <v/>
      </c>
      <c r="FZ160" s="4" t="str">
        <f t="shared" si="125"/>
        <v/>
      </c>
      <c r="GA160" s="4">
        <f t="shared" si="125"/>
        <v>0</v>
      </c>
      <c r="GB160" s="4" t="str">
        <f t="shared" si="125"/>
        <v/>
      </c>
      <c r="GC160" s="4" t="str">
        <f t="shared" si="125"/>
        <v/>
      </c>
      <c r="GD160" s="4" t="str">
        <f t="shared" si="125"/>
        <v/>
      </c>
      <c r="GE160" s="4" t="str">
        <f t="shared" si="125"/>
        <v/>
      </c>
      <c r="GF160" s="4" t="str">
        <f t="shared" si="154"/>
        <v/>
      </c>
      <c r="GG160" s="4" t="str">
        <f t="shared" si="154"/>
        <v/>
      </c>
      <c r="GH160" s="4" t="str">
        <f t="shared" si="154"/>
        <v/>
      </c>
      <c r="GI160" s="4" t="str">
        <f t="shared" si="154"/>
        <v/>
      </c>
      <c r="GJ160" s="4" t="str">
        <f t="shared" si="154"/>
        <v/>
      </c>
      <c r="GK160" s="4" t="str">
        <f t="shared" si="154"/>
        <v/>
      </c>
      <c r="GL160" s="4" t="str">
        <f t="shared" si="154"/>
        <v/>
      </c>
      <c r="GM160" s="4" t="str">
        <f t="shared" si="154"/>
        <v/>
      </c>
      <c r="GN160" s="4" t="str">
        <f t="shared" si="154"/>
        <v/>
      </c>
      <c r="GO160" s="4" t="str">
        <f t="shared" si="154"/>
        <v/>
      </c>
      <c r="GP160" s="4" t="str">
        <f t="shared" si="154"/>
        <v/>
      </c>
      <c r="GQ160" s="4" t="str">
        <f t="shared" si="154"/>
        <v/>
      </c>
      <c r="GR160" s="4" t="str">
        <f t="shared" si="154"/>
        <v/>
      </c>
      <c r="GS160" s="4" t="str">
        <f t="shared" ref="GO160:GS223" si="163">IF(ISERROR(FE160/EM160*100),"",(FE160/EM160*100))</f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28"/>
        <v/>
      </c>
      <c r="HE160" s="4" t="str">
        <f t="shared" si="128"/>
        <v/>
      </c>
      <c r="HF160" s="4" t="str">
        <f t="shared" si="128"/>
        <v/>
      </c>
      <c r="HG160" s="4" t="str">
        <f t="shared" si="128"/>
        <v/>
      </c>
    </row>
    <row r="161" spans="1:215" s="9" customFormat="1" ht="15" hidden="1" customHeight="1">
      <c r="A161" s="57">
        <v>201384</v>
      </c>
      <c r="B161" s="93"/>
      <c r="C161" s="58" t="s">
        <v>152</v>
      </c>
      <c r="D161" s="5"/>
      <c r="E161" s="22">
        <v>5.03</v>
      </c>
      <c r="F161" s="23">
        <f t="shared" si="156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4"/>
        <v/>
      </c>
      <c r="BQ161" s="4" t="str">
        <f t="shared" si="124"/>
        <v/>
      </c>
      <c r="BR161" s="4" t="str">
        <f t="shared" si="124"/>
        <v/>
      </c>
      <c r="BS161" s="4">
        <f t="shared" si="124"/>
        <v>0</v>
      </c>
      <c r="BT161" s="4" t="str">
        <f t="shared" si="124"/>
        <v/>
      </c>
      <c r="BU161" s="4">
        <f t="shared" si="124"/>
        <v>0</v>
      </c>
      <c r="BV161" s="4" t="str">
        <f t="shared" si="124"/>
        <v/>
      </c>
      <c r="BW161" s="4">
        <f t="shared" si="124"/>
        <v>0</v>
      </c>
      <c r="BX161" s="4" t="str">
        <f t="shared" si="124"/>
        <v/>
      </c>
      <c r="BY161" s="4" t="str">
        <f t="shared" si="124"/>
        <v/>
      </c>
      <c r="BZ161" s="4" t="str">
        <f t="shared" si="124"/>
        <v/>
      </c>
      <c r="CA161" s="4" t="str">
        <f t="shared" si="124"/>
        <v/>
      </c>
      <c r="CB161" s="4" t="str">
        <f t="shared" si="152"/>
        <v/>
      </c>
      <c r="CC161" s="4" t="str">
        <f t="shared" si="152"/>
        <v/>
      </c>
      <c r="CD161" s="4" t="str">
        <f t="shared" si="152"/>
        <v/>
      </c>
      <c r="CE161" s="4" t="str">
        <f t="shared" si="152"/>
        <v/>
      </c>
      <c r="CF161" s="4" t="str">
        <f t="shared" si="152"/>
        <v/>
      </c>
      <c r="CG161" s="4" t="str">
        <f t="shared" si="152"/>
        <v/>
      </c>
      <c r="CH161" s="4" t="str">
        <f t="shared" si="152"/>
        <v/>
      </c>
      <c r="CI161" s="4" t="str">
        <f t="shared" si="152"/>
        <v/>
      </c>
      <c r="CJ161" s="4" t="str">
        <f t="shared" si="152"/>
        <v/>
      </c>
      <c r="CK161" s="4" t="str">
        <f t="shared" si="162"/>
        <v/>
      </c>
      <c r="CL161" s="4" t="str">
        <f t="shared" si="162"/>
        <v/>
      </c>
      <c r="CM161" s="4" t="str">
        <f t="shared" si="162"/>
        <v/>
      </c>
      <c r="CN161" s="4" t="str">
        <f t="shared" si="162"/>
        <v/>
      </c>
      <c r="CO161" s="4" t="str">
        <f t="shared" si="162"/>
        <v/>
      </c>
      <c r="CP161" s="4" t="str">
        <f t="shared" si="160"/>
        <v/>
      </c>
      <c r="CQ161" s="4" t="str">
        <f t="shared" si="160"/>
        <v/>
      </c>
      <c r="CR161" s="4" t="str">
        <f t="shared" si="160"/>
        <v/>
      </c>
      <c r="CS161" s="4" t="str">
        <f t="shared" si="160"/>
        <v/>
      </c>
      <c r="CT161" s="4" t="str">
        <f t="shared" si="160"/>
        <v/>
      </c>
      <c r="CU161" s="4" t="str">
        <f t="shared" si="160"/>
        <v/>
      </c>
      <c r="CV161" s="4" t="str">
        <f t="shared" si="160"/>
        <v/>
      </c>
      <c r="CW161" s="4" t="str">
        <f t="shared" si="160"/>
        <v/>
      </c>
      <c r="CX161" s="4" t="str">
        <f t="shared" si="160"/>
        <v/>
      </c>
      <c r="CY161" s="4" t="str">
        <f t="shared" si="160"/>
        <v/>
      </c>
      <c r="CZ161" s="4" t="str">
        <f t="shared" si="126"/>
        <v/>
      </c>
      <c r="DA161" s="4" t="str">
        <f t="shared" si="126"/>
        <v/>
      </c>
      <c r="DB161" s="4" t="str">
        <f t="shared" si="126"/>
        <v/>
      </c>
      <c r="DC161" s="4" t="str">
        <f t="shared" si="126"/>
        <v/>
      </c>
      <c r="DE161" s="57">
        <v>201384</v>
      </c>
      <c r="DF161" s="93"/>
      <c r="DG161" s="58" t="s">
        <v>152</v>
      </c>
      <c r="DH161" s="5">
        <f t="shared" si="139"/>
        <v>0</v>
      </c>
      <c r="DI161" s="22">
        <v>5.03</v>
      </c>
      <c r="DJ161" s="23">
        <f t="shared" si="157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59"/>
        <v>0</v>
      </c>
      <c r="DX161" s="5">
        <f t="shared" si="159"/>
        <v>0</v>
      </c>
      <c r="DY161" s="5">
        <f t="shared" si="159"/>
        <v>0</v>
      </c>
      <c r="DZ161" s="5">
        <f t="shared" si="159"/>
        <v>0</v>
      </c>
      <c r="EA161" s="5">
        <f t="shared" si="159"/>
        <v>0</v>
      </c>
      <c r="EB161" s="5">
        <f t="shared" si="159"/>
        <v>0</v>
      </c>
      <c r="EC161" s="5">
        <f t="shared" si="159"/>
        <v>0</v>
      </c>
      <c r="ED161" s="5">
        <f t="shared" si="159"/>
        <v>0</v>
      </c>
      <c r="EE161" s="5">
        <f t="shared" si="159"/>
        <v>0</v>
      </c>
      <c r="EF161" s="61">
        <f t="shared" si="159"/>
        <v>0</v>
      </c>
      <c r="EG161" s="61">
        <f t="shared" si="159"/>
        <v>0</v>
      </c>
      <c r="EH161" s="61">
        <f t="shared" si="159"/>
        <v>0</v>
      </c>
      <c r="EI161" s="61">
        <f t="shared" si="159"/>
        <v>0</v>
      </c>
      <c r="EJ161" s="61">
        <f t="shared" si="159"/>
        <v>0</v>
      </c>
      <c r="EK161" s="61">
        <f t="shared" si="159"/>
        <v>0</v>
      </c>
      <c r="EL161" s="61">
        <f t="shared" si="153"/>
        <v>0</v>
      </c>
      <c r="EM161" s="61">
        <f t="shared" si="129"/>
        <v>0</v>
      </c>
      <c r="EN161" s="61">
        <f t="shared" si="129"/>
        <v>0</v>
      </c>
      <c r="EO161" s="61">
        <f t="shared" si="129"/>
        <v>0</v>
      </c>
      <c r="EP161" s="61">
        <f t="shared" si="129"/>
        <v>0</v>
      </c>
      <c r="EQ161" s="61">
        <f t="shared" si="129"/>
        <v>0</v>
      </c>
      <c r="ER161" s="61">
        <f t="shared" si="129"/>
        <v>0</v>
      </c>
      <c r="ES161" s="61">
        <f t="shared" si="129"/>
        <v>0</v>
      </c>
      <c r="ET161" s="61">
        <f t="shared" si="129"/>
        <v>0</v>
      </c>
      <c r="EU161" s="61">
        <f t="shared" si="129"/>
        <v>0</v>
      </c>
      <c r="EV161" s="61">
        <f t="shared" si="129"/>
        <v>0</v>
      </c>
      <c r="EW161" s="61">
        <f t="shared" si="127"/>
        <v>0</v>
      </c>
      <c r="EX161" s="61">
        <f t="shared" si="158"/>
        <v>0</v>
      </c>
      <c r="EY161" s="61">
        <f t="shared" si="158"/>
        <v>0</v>
      </c>
      <c r="EZ161" s="61">
        <f t="shared" si="158"/>
        <v>0</v>
      </c>
      <c r="FA161" s="61">
        <f t="shared" si="158"/>
        <v>0</v>
      </c>
      <c r="FB161" s="61">
        <f t="shared" si="158"/>
        <v>0</v>
      </c>
      <c r="FC161" s="61">
        <f t="shared" si="158"/>
        <v>0</v>
      </c>
      <c r="FD161" s="61">
        <f t="shared" si="158"/>
        <v>0</v>
      </c>
      <c r="FE161" s="61">
        <f t="shared" si="158"/>
        <v>0</v>
      </c>
      <c r="FF161" s="61">
        <f t="shared" si="158"/>
        <v>0</v>
      </c>
      <c r="FG161" s="61">
        <f t="shared" si="158"/>
        <v>0</v>
      </c>
      <c r="FH161" s="61">
        <f t="shared" si="158"/>
        <v>0</v>
      </c>
      <c r="FI161" s="61">
        <f t="shared" si="158"/>
        <v>0</v>
      </c>
      <c r="FJ161" s="61">
        <f t="shared" si="158"/>
        <v>0</v>
      </c>
      <c r="FK161" s="61">
        <f t="shared" si="150"/>
        <v>0</v>
      </c>
      <c r="FL161" s="61">
        <f t="shared" si="150"/>
        <v>0</v>
      </c>
      <c r="FM161" s="61">
        <f t="shared" si="150"/>
        <v>0</v>
      </c>
      <c r="FN161" s="61">
        <f t="shared" si="150"/>
        <v>0</v>
      </c>
      <c r="FO161" s="61">
        <f t="shared" si="150"/>
        <v>0</v>
      </c>
      <c r="FP161" s="61">
        <f t="shared" si="150"/>
        <v>0</v>
      </c>
      <c r="FQ161" s="61">
        <f t="shared" si="150"/>
        <v>0</v>
      </c>
      <c r="FR161" s="61">
        <f t="shared" si="150"/>
        <v>0</v>
      </c>
      <c r="FS161" s="61">
        <f t="shared" si="150"/>
        <v>0</v>
      </c>
      <c r="FT161" s="4" t="str">
        <f t="shared" si="125"/>
        <v/>
      </c>
      <c r="FU161" s="4" t="str">
        <f t="shared" si="125"/>
        <v/>
      </c>
      <c r="FV161" s="4" t="str">
        <f t="shared" si="125"/>
        <v/>
      </c>
      <c r="FW161" s="4">
        <f t="shared" si="125"/>
        <v>0</v>
      </c>
      <c r="FX161" s="4" t="str">
        <f t="shared" si="125"/>
        <v/>
      </c>
      <c r="FY161" s="4" t="str">
        <f t="shared" si="125"/>
        <v/>
      </c>
      <c r="FZ161" s="4" t="str">
        <f t="shared" si="125"/>
        <v/>
      </c>
      <c r="GA161" s="4">
        <f t="shared" si="125"/>
        <v>0</v>
      </c>
      <c r="GB161" s="4" t="str">
        <f t="shared" si="125"/>
        <v/>
      </c>
      <c r="GC161" s="4" t="str">
        <f t="shared" si="125"/>
        <v/>
      </c>
      <c r="GD161" s="4" t="str">
        <f t="shared" si="125"/>
        <v/>
      </c>
      <c r="GE161" s="4" t="str">
        <f t="shared" si="125"/>
        <v/>
      </c>
      <c r="GF161" s="4" t="str">
        <f t="shared" si="154"/>
        <v/>
      </c>
      <c r="GG161" s="4" t="str">
        <f t="shared" si="154"/>
        <v/>
      </c>
      <c r="GH161" s="4" t="str">
        <f t="shared" si="154"/>
        <v/>
      </c>
      <c r="GI161" s="4" t="str">
        <f t="shared" si="154"/>
        <v/>
      </c>
      <c r="GJ161" s="4" t="str">
        <f t="shared" si="154"/>
        <v/>
      </c>
      <c r="GK161" s="4" t="str">
        <f t="shared" si="154"/>
        <v/>
      </c>
      <c r="GL161" s="4" t="str">
        <f t="shared" si="154"/>
        <v/>
      </c>
      <c r="GM161" s="4" t="str">
        <f t="shared" si="154"/>
        <v/>
      </c>
      <c r="GN161" s="4" t="str">
        <f t="shared" si="154"/>
        <v/>
      </c>
      <c r="GO161" s="4" t="str">
        <f t="shared" si="163"/>
        <v/>
      </c>
      <c r="GP161" s="4" t="str">
        <f t="shared" si="163"/>
        <v/>
      </c>
      <c r="GQ161" s="4" t="str">
        <f t="shared" si="163"/>
        <v/>
      </c>
      <c r="GR161" s="4" t="str">
        <f t="shared" si="163"/>
        <v/>
      </c>
      <c r="GS161" s="4" t="str">
        <f t="shared" si="163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28"/>
        <v/>
      </c>
      <c r="HE161" s="4" t="str">
        <f t="shared" si="128"/>
        <v/>
      </c>
      <c r="HF161" s="4" t="str">
        <f t="shared" si="128"/>
        <v/>
      </c>
      <c r="HG161" s="4" t="str">
        <f t="shared" si="128"/>
        <v/>
      </c>
    </row>
    <row r="162" spans="1:215" s="9" customFormat="1" ht="15" hidden="1" customHeight="1">
      <c r="A162" s="57">
        <v>201385</v>
      </c>
      <c r="B162" s="94"/>
      <c r="C162" s="58" t="s">
        <v>216</v>
      </c>
      <c r="D162" s="5"/>
      <c r="E162" s="22">
        <v>5.03</v>
      </c>
      <c r="F162" s="23">
        <f t="shared" si="156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4"/>
        <v/>
      </c>
      <c r="BQ162" s="4" t="str">
        <f t="shared" si="124"/>
        <v/>
      </c>
      <c r="BR162" s="4" t="str">
        <f t="shared" si="124"/>
        <v/>
      </c>
      <c r="BS162" s="4">
        <f t="shared" si="124"/>
        <v>0</v>
      </c>
      <c r="BT162" s="4" t="str">
        <f t="shared" si="124"/>
        <v/>
      </c>
      <c r="BU162" s="4">
        <f t="shared" si="124"/>
        <v>0</v>
      </c>
      <c r="BV162" s="4" t="str">
        <f t="shared" si="124"/>
        <v/>
      </c>
      <c r="BW162" s="4">
        <f t="shared" si="124"/>
        <v>0</v>
      </c>
      <c r="BX162" s="4" t="str">
        <f t="shared" si="124"/>
        <v/>
      </c>
      <c r="BY162" s="4" t="str">
        <f t="shared" si="124"/>
        <v/>
      </c>
      <c r="BZ162" s="4" t="str">
        <f t="shared" si="124"/>
        <v/>
      </c>
      <c r="CA162" s="4" t="str">
        <f t="shared" si="124"/>
        <v/>
      </c>
      <c r="CB162" s="4" t="str">
        <f t="shared" si="152"/>
        <v/>
      </c>
      <c r="CC162" s="4" t="str">
        <f t="shared" si="152"/>
        <v/>
      </c>
      <c r="CD162" s="4" t="str">
        <f t="shared" si="152"/>
        <v/>
      </c>
      <c r="CE162" s="4" t="str">
        <f t="shared" si="152"/>
        <v/>
      </c>
      <c r="CF162" s="4" t="str">
        <f t="shared" si="152"/>
        <v/>
      </c>
      <c r="CG162" s="4" t="str">
        <f t="shared" ref="CB162:CQ225" si="164">IF(ISERROR(AS162/AA162*100),"",(AS162/AA162*100))</f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62"/>
        <v/>
      </c>
      <c r="CL162" s="4" t="str">
        <f t="shared" si="162"/>
        <v/>
      </c>
      <c r="CM162" s="4" t="str">
        <f t="shared" si="162"/>
        <v/>
      </c>
      <c r="CN162" s="4" t="str">
        <f t="shared" si="162"/>
        <v/>
      </c>
      <c r="CO162" s="4" t="str">
        <f t="shared" si="162"/>
        <v/>
      </c>
      <c r="CP162" s="4" t="str">
        <f t="shared" si="160"/>
        <v/>
      </c>
      <c r="CQ162" s="4" t="str">
        <f t="shared" si="160"/>
        <v/>
      </c>
      <c r="CR162" s="4" t="str">
        <f t="shared" si="160"/>
        <v/>
      </c>
      <c r="CS162" s="4" t="str">
        <f t="shared" si="160"/>
        <v/>
      </c>
      <c r="CT162" s="4" t="str">
        <f t="shared" si="160"/>
        <v/>
      </c>
      <c r="CU162" s="4" t="str">
        <f t="shared" si="160"/>
        <v/>
      </c>
      <c r="CV162" s="4" t="str">
        <f t="shared" si="160"/>
        <v/>
      </c>
      <c r="CW162" s="4" t="str">
        <f t="shared" si="160"/>
        <v/>
      </c>
      <c r="CX162" s="4" t="str">
        <f t="shared" si="160"/>
        <v/>
      </c>
      <c r="CY162" s="4" t="str">
        <f t="shared" si="160"/>
        <v/>
      </c>
      <c r="CZ162" s="4" t="str">
        <f t="shared" si="126"/>
        <v/>
      </c>
      <c r="DA162" s="4" t="str">
        <f t="shared" si="126"/>
        <v/>
      </c>
      <c r="DB162" s="4" t="str">
        <f t="shared" si="126"/>
        <v/>
      </c>
      <c r="DC162" s="4" t="str">
        <f t="shared" si="126"/>
        <v/>
      </c>
      <c r="DE162" s="57">
        <v>201385</v>
      </c>
      <c r="DF162" s="94"/>
      <c r="DG162" s="58" t="s">
        <v>216</v>
      </c>
      <c r="DH162" s="5">
        <f t="shared" si="139"/>
        <v>0</v>
      </c>
      <c r="DI162" s="22">
        <v>5.03</v>
      </c>
      <c r="DJ162" s="23">
        <f t="shared" si="157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59"/>
        <v>0</v>
      </c>
      <c r="DX162" s="5">
        <f t="shared" si="159"/>
        <v>0</v>
      </c>
      <c r="DY162" s="5">
        <f t="shared" si="159"/>
        <v>0</v>
      </c>
      <c r="DZ162" s="5">
        <f t="shared" si="159"/>
        <v>0</v>
      </c>
      <c r="EA162" s="5">
        <f t="shared" si="159"/>
        <v>0</v>
      </c>
      <c r="EB162" s="5">
        <f t="shared" si="159"/>
        <v>0</v>
      </c>
      <c r="EC162" s="5">
        <f t="shared" si="159"/>
        <v>0</v>
      </c>
      <c r="ED162" s="5">
        <f t="shared" si="159"/>
        <v>0</v>
      </c>
      <c r="EE162" s="5">
        <f t="shared" si="159"/>
        <v>0</v>
      </c>
      <c r="EF162" s="61">
        <f t="shared" si="159"/>
        <v>0</v>
      </c>
      <c r="EG162" s="61">
        <f t="shared" si="159"/>
        <v>0</v>
      </c>
      <c r="EH162" s="61">
        <f t="shared" si="159"/>
        <v>0</v>
      </c>
      <c r="EI162" s="61">
        <f t="shared" si="159"/>
        <v>0</v>
      </c>
      <c r="EJ162" s="61">
        <f t="shared" si="159"/>
        <v>0</v>
      </c>
      <c r="EK162" s="61">
        <f t="shared" si="159"/>
        <v>0</v>
      </c>
      <c r="EL162" s="61">
        <f t="shared" si="153"/>
        <v>0</v>
      </c>
      <c r="EM162" s="61">
        <f t="shared" si="129"/>
        <v>0</v>
      </c>
      <c r="EN162" s="61">
        <f t="shared" si="129"/>
        <v>0</v>
      </c>
      <c r="EO162" s="61">
        <f t="shared" si="129"/>
        <v>0</v>
      </c>
      <c r="EP162" s="61">
        <f t="shared" si="129"/>
        <v>0</v>
      </c>
      <c r="EQ162" s="61">
        <f t="shared" si="129"/>
        <v>0</v>
      </c>
      <c r="ER162" s="61">
        <f t="shared" si="129"/>
        <v>0</v>
      </c>
      <c r="ES162" s="61">
        <f t="shared" si="129"/>
        <v>0</v>
      </c>
      <c r="ET162" s="61">
        <f t="shared" si="129"/>
        <v>0</v>
      </c>
      <c r="EU162" s="61">
        <f t="shared" si="129"/>
        <v>0</v>
      </c>
      <c r="EV162" s="61">
        <f t="shared" si="129"/>
        <v>0</v>
      </c>
      <c r="EW162" s="61">
        <f t="shared" si="127"/>
        <v>0</v>
      </c>
      <c r="EX162" s="61">
        <f t="shared" si="158"/>
        <v>0</v>
      </c>
      <c r="EY162" s="61">
        <f t="shared" si="158"/>
        <v>0</v>
      </c>
      <c r="EZ162" s="61">
        <f t="shared" si="158"/>
        <v>0</v>
      </c>
      <c r="FA162" s="61">
        <f t="shared" si="158"/>
        <v>0</v>
      </c>
      <c r="FB162" s="61">
        <f t="shared" si="158"/>
        <v>0</v>
      </c>
      <c r="FC162" s="61">
        <f t="shared" si="158"/>
        <v>0</v>
      </c>
      <c r="FD162" s="61">
        <f t="shared" si="158"/>
        <v>0</v>
      </c>
      <c r="FE162" s="61">
        <f t="shared" si="158"/>
        <v>0</v>
      </c>
      <c r="FF162" s="61">
        <f t="shared" si="158"/>
        <v>0</v>
      </c>
      <c r="FG162" s="61">
        <f t="shared" si="158"/>
        <v>0</v>
      </c>
      <c r="FH162" s="61">
        <f t="shared" si="158"/>
        <v>0</v>
      </c>
      <c r="FI162" s="61">
        <f t="shared" si="158"/>
        <v>0</v>
      </c>
      <c r="FJ162" s="61">
        <f t="shared" si="158"/>
        <v>0</v>
      </c>
      <c r="FK162" s="61">
        <f t="shared" si="150"/>
        <v>0</v>
      </c>
      <c r="FL162" s="61">
        <f t="shared" si="150"/>
        <v>0</v>
      </c>
      <c r="FM162" s="61">
        <f t="shared" si="150"/>
        <v>0</v>
      </c>
      <c r="FN162" s="61">
        <f t="shared" si="150"/>
        <v>0</v>
      </c>
      <c r="FO162" s="61">
        <f t="shared" si="150"/>
        <v>0</v>
      </c>
      <c r="FP162" s="61">
        <f t="shared" si="150"/>
        <v>0</v>
      </c>
      <c r="FQ162" s="61">
        <f t="shared" si="150"/>
        <v>0</v>
      </c>
      <c r="FR162" s="61">
        <f t="shared" si="150"/>
        <v>0</v>
      </c>
      <c r="FS162" s="61">
        <f t="shared" si="150"/>
        <v>0</v>
      </c>
      <c r="FT162" s="4" t="str">
        <f t="shared" si="125"/>
        <v/>
      </c>
      <c r="FU162" s="4" t="str">
        <f t="shared" si="125"/>
        <v/>
      </c>
      <c r="FV162" s="4" t="str">
        <f t="shared" si="125"/>
        <v/>
      </c>
      <c r="FW162" s="4">
        <f t="shared" si="125"/>
        <v>0</v>
      </c>
      <c r="FX162" s="4" t="str">
        <f t="shared" si="125"/>
        <v/>
      </c>
      <c r="FY162" s="4" t="str">
        <f t="shared" si="125"/>
        <v/>
      </c>
      <c r="FZ162" s="4" t="str">
        <f t="shared" si="125"/>
        <v/>
      </c>
      <c r="GA162" s="4">
        <f t="shared" si="125"/>
        <v>0</v>
      </c>
      <c r="GB162" s="4" t="str">
        <f t="shared" si="125"/>
        <v/>
      </c>
      <c r="GC162" s="4" t="str">
        <f t="shared" si="125"/>
        <v/>
      </c>
      <c r="GD162" s="4" t="str">
        <f t="shared" si="125"/>
        <v/>
      </c>
      <c r="GE162" s="4" t="str">
        <f t="shared" si="125"/>
        <v/>
      </c>
      <c r="GF162" s="4" t="str">
        <f t="shared" si="154"/>
        <v/>
      </c>
      <c r="GG162" s="4" t="str">
        <f t="shared" si="154"/>
        <v/>
      </c>
      <c r="GH162" s="4" t="str">
        <f t="shared" si="154"/>
        <v/>
      </c>
      <c r="GI162" s="4" t="str">
        <f t="shared" si="154"/>
        <v/>
      </c>
      <c r="GJ162" s="4" t="str">
        <f t="shared" si="154"/>
        <v/>
      </c>
      <c r="GK162" s="4" t="str">
        <f t="shared" ref="GF162:GU225" si="165">IF(ISERROR(EW162/EE162*100),"",(EW162/EE162*100))</f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3"/>
        <v/>
      </c>
      <c r="GP162" s="4" t="str">
        <f t="shared" si="163"/>
        <v/>
      </c>
      <c r="GQ162" s="4" t="str">
        <f t="shared" si="163"/>
        <v/>
      </c>
      <c r="GR162" s="4" t="str">
        <f t="shared" si="163"/>
        <v/>
      </c>
      <c r="GS162" s="4" t="str">
        <f t="shared" si="163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28"/>
        <v/>
      </c>
      <c r="HE162" s="4" t="str">
        <f t="shared" si="128"/>
        <v/>
      </c>
      <c r="HF162" s="4" t="str">
        <f t="shared" si="128"/>
        <v/>
      </c>
      <c r="HG162" s="4" t="str">
        <f t="shared" si="128"/>
        <v/>
      </c>
    </row>
    <row r="163" spans="1:215" s="9" customFormat="1" ht="15" hidden="1" customHeight="1">
      <c r="A163" s="57">
        <v>201066</v>
      </c>
      <c r="B163" s="74" t="s">
        <v>218</v>
      </c>
      <c r="C163" s="58" t="s">
        <v>20</v>
      </c>
      <c r="D163" s="5"/>
      <c r="E163" s="22">
        <v>5.05</v>
      </c>
      <c r="F163" s="23">
        <f t="shared" si="156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4"/>
        <v/>
      </c>
      <c r="BQ163" s="4" t="str">
        <f t="shared" si="124"/>
        <v/>
      </c>
      <c r="BR163" s="4" t="str">
        <f t="shared" si="124"/>
        <v/>
      </c>
      <c r="BS163" s="4">
        <f t="shared" si="124"/>
        <v>0</v>
      </c>
      <c r="BT163" s="4" t="str">
        <f t="shared" si="124"/>
        <v/>
      </c>
      <c r="BU163" s="4">
        <f t="shared" si="124"/>
        <v>0</v>
      </c>
      <c r="BV163" s="4" t="str">
        <f t="shared" si="124"/>
        <v/>
      </c>
      <c r="BW163" s="4">
        <f t="shared" si="124"/>
        <v>0</v>
      </c>
      <c r="BX163" s="4" t="str">
        <f t="shared" si="124"/>
        <v/>
      </c>
      <c r="BY163" s="4" t="str">
        <f t="shared" si="124"/>
        <v/>
      </c>
      <c r="BZ163" s="4" t="str">
        <f t="shared" si="124"/>
        <v/>
      </c>
      <c r="CA163" s="4" t="str">
        <f t="shared" si="124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62"/>
        <v/>
      </c>
      <c r="CL163" s="4" t="str">
        <f t="shared" si="162"/>
        <v/>
      </c>
      <c r="CM163" s="4" t="str">
        <f t="shared" si="162"/>
        <v/>
      </c>
      <c r="CN163" s="4" t="str">
        <f t="shared" si="162"/>
        <v/>
      </c>
      <c r="CO163" s="4" t="str">
        <f t="shared" si="162"/>
        <v/>
      </c>
      <c r="CP163" s="4" t="str">
        <f t="shared" si="160"/>
        <v/>
      </c>
      <c r="CQ163" s="4" t="str">
        <f t="shared" si="160"/>
        <v/>
      </c>
      <c r="CR163" s="4" t="str">
        <f t="shared" si="160"/>
        <v/>
      </c>
      <c r="CS163" s="4" t="str">
        <f t="shared" si="160"/>
        <v/>
      </c>
      <c r="CT163" s="4" t="str">
        <f t="shared" si="160"/>
        <v/>
      </c>
      <c r="CU163" s="4" t="str">
        <f t="shared" si="160"/>
        <v/>
      </c>
      <c r="CV163" s="4" t="str">
        <f t="shared" si="160"/>
        <v/>
      </c>
      <c r="CW163" s="4" t="str">
        <f t="shared" si="160"/>
        <v/>
      </c>
      <c r="CX163" s="4" t="str">
        <f t="shared" si="160"/>
        <v/>
      </c>
      <c r="CY163" s="4" t="str">
        <f t="shared" si="160"/>
        <v/>
      </c>
      <c r="CZ163" s="4" t="str">
        <f t="shared" si="126"/>
        <v/>
      </c>
      <c r="DA163" s="4" t="str">
        <f t="shared" si="126"/>
        <v/>
      </c>
      <c r="DB163" s="4" t="str">
        <f t="shared" si="126"/>
        <v/>
      </c>
      <c r="DC163" s="4" t="str">
        <f t="shared" si="126"/>
        <v/>
      </c>
      <c r="DE163" s="57">
        <v>201066</v>
      </c>
      <c r="DF163" s="74" t="s">
        <v>218</v>
      </c>
      <c r="DG163" s="58" t="s">
        <v>20</v>
      </c>
      <c r="DH163" s="5">
        <f t="shared" si="139"/>
        <v>0</v>
      </c>
      <c r="DI163" s="22">
        <v>5.05</v>
      </c>
      <c r="DJ163" s="23">
        <f t="shared" si="157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59"/>
        <v>0</v>
      </c>
      <c r="DX163" s="5">
        <f t="shared" si="159"/>
        <v>0</v>
      </c>
      <c r="DY163" s="5">
        <f t="shared" si="159"/>
        <v>0</v>
      </c>
      <c r="DZ163" s="5">
        <f t="shared" si="159"/>
        <v>0</v>
      </c>
      <c r="EA163" s="5">
        <f t="shared" si="159"/>
        <v>0</v>
      </c>
      <c r="EB163" s="5">
        <f t="shared" si="159"/>
        <v>0</v>
      </c>
      <c r="EC163" s="5">
        <f t="shared" si="159"/>
        <v>0</v>
      </c>
      <c r="ED163" s="5">
        <f t="shared" si="159"/>
        <v>0</v>
      </c>
      <c r="EE163" s="5">
        <f t="shared" si="159"/>
        <v>0</v>
      </c>
      <c r="EF163" s="61">
        <f t="shared" si="159"/>
        <v>0</v>
      </c>
      <c r="EG163" s="61">
        <f t="shared" si="159"/>
        <v>0</v>
      </c>
      <c r="EH163" s="61">
        <f t="shared" si="159"/>
        <v>0</v>
      </c>
      <c r="EI163" s="61">
        <f t="shared" si="159"/>
        <v>0</v>
      </c>
      <c r="EJ163" s="61">
        <f t="shared" si="159"/>
        <v>0</v>
      </c>
      <c r="EK163" s="61">
        <f t="shared" si="159"/>
        <v>0</v>
      </c>
      <c r="EL163" s="61">
        <f t="shared" si="153"/>
        <v>0</v>
      </c>
      <c r="EM163" s="61">
        <f t="shared" si="129"/>
        <v>0</v>
      </c>
      <c r="EN163" s="61">
        <f t="shared" si="129"/>
        <v>0</v>
      </c>
      <c r="EO163" s="61">
        <f t="shared" si="129"/>
        <v>0</v>
      </c>
      <c r="EP163" s="61">
        <f t="shared" si="129"/>
        <v>0</v>
      </c>
      <c r="EQ163" s="61">
        <f t="shared" si="129"/>
        <v>0</v>
      </c>
      <c r="ER163" s="61">
        <f t="shared" si="129"/>
        <v>0</v>
      </c>
      <c r="ES163" s="61">
        <f t="shared" si="129"/>
        <v>0</v>
      </c>
      <c r="ET163" s="61">
        <f t="shared" si="129"/>
        <v>0</v>
      </c>
      <c r="EU163" s="61">
        <f t="shared" si="129"/>
        <v>0</v>
      </c>
      <c r="EV163" s="61">
        <f t="shared" si="129"/>
        <v>0</v>
      </c>
      <c r="EW163" s="61">
        <f t="shared" si="127"/>
        <v>0</v>
      </c>
      <c r="EX163" s="61">
        <f t="shared" si="127"/>
        <v>0</v>
      </c>
      <c r="EY163" s="61">
        <f t="shared" si="127"/>
        <v>0</v>
      </c>
      <c r="EZ163" s="61">
        <f t="shared" si="127"/>
        <v>0</v>
      </c>
      <c r="FA163" s="61">
        <f t="shared" si="127"/>
        <v>0</v>
      </c>
      <c r="FB163" s="61">
        <f t="shared" si="127"/>
        <v>0</v>
      </c>
      <c r="FC163" s="61">
        <f t="shared" si="127"/>
        <v>0</v>
      </c>
      <c r="FD163" s="61">
        <f t="shared" si="127"/>
        <v>0</v>
      </c>
      <c r="FE163" s="61">
        <f t="shared" si="127"/>
        <v>0</v>
      </c>
      <c r="FF163" s="61">
        <f t="shared" si="158"/>
        <v>0</v>
      </c>
      <c r="FG163" s="61">
        <f t="shared" si="158"/>
        <v>0</v>
      </c>
      <c r="FH163" s="61">
        <f t="shared" si="158"/>
        <v>0</v>
      </c>
      <c r="FI163" s="61">
        <f t="shared" si="158"/>
        <v>0</v>
      </c>
      <c r="FJ163" s="61">
        <f t="shared" si="158"/>
        <v>0</v>
      </c>
      <c r="FK163" s="61">
        <f t="shared" si="150"/>
        <v>0</v>
      </c>
      <c r="FL163" s="61">
        <f t="shared" si="150"/>
        <v>0</v>
      </c>
      <c r="FM163" s="61">
        <f t="shared" si="150"/>
        <v>0</v>
      </c>
      <c r="FN163" s="61">
        <f t="shared" si="150"/>
        <v>0</v>
      </c>
      <c r="FO163" s="61">
        <f t="shared" si="150"/>
        <v>0</v>
      </c>
      <c r="FP163" s="61">
        <f t="shared" si="150"/>
        <v>0</v>
      </c>
      <c r="FQ163" s="61">
        <f t="shared" si="150"/>
        <v>0</v>
      </c>
      <c r="FR163" s="61">
        <f t="shared" si="150"/>
        <v>0</v>
      </c>
      <c r="FS163" s="61">
        <f t="shared" ref="FS163:FS226" si="166">BO163+BO367</f>
        <v>0</v>
      </c>
      <c r="FT163" s="4" t="str">
        <f t="shared" si="125"/>
        <v/>
      </c>
      <c r="FU163" s="4" t="str">
        <f t="shared" si="125"/>
        <v/>
      </c>
      <c r="FV163" s="4" t="str">
        <f t="shared" si="125"/>
        <v/>
      </c>
      <c r="FW163" s="4">
        <f t="shared" si="125"/>
        <v>0</v>
      </c>
      <c r="FX163" s="4" t="str">
        <f t="shared" si="125"/>
        <v/>
      </c>
      <c r="FY163" s="4" t="str">
        <f t="shared" si="125"/>
        <v/>
      </c>
      <c r="FZ163" s="4" t="str">
        <f t="shared" si="125"/>
        <v/>
      </c>
      <c r="GA163" s="4">
        <f t="shared" si="125"/>
        <v>0</v>
      </c>
      <c r="GB163" s="4" t="str">
        <f t="shared" si="125"/>
        <v/>
      </c>
      <c r="GC163" s="4" t="str">
        <f t="shared" si="125"/>
        <v/>
      </c>
      <c r="GD163" s="4" t="str">
        <f t="shared" si="125"/>
        <v/>
      </c>
      <c r="GE163" s="4" t="str">
        <f t="shared" si="125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3"/>
        <v/>
      </c>
      <c r="GP163" s="4" t="str">
        <f t="shared" si="163"/>
        <v/>
      </c>
      <c r="GQ163" s="4" t="str">
        <f t="shared" si="163"/>
        <v/>
      </c>
      <c r="GR163" s="4" t="str">
        <f t="shared" si="163"/>
        <v/>
      </c>
      <c r="GS163" s="4" t="str">
        <f t="shared" si="163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28"/>
        <v/>
      </c>
      <c r="HE163" s="4" t="str">
        <f t="shared" si="128"/>
        <v/>
      </c>
      <c r="HF163" s="4" t="str">
        <f t="shared" si="128"/>
        <v/>
      </c>
      <c r="HG163" s="4" t="str">
        <f t="shared" si="128"/>
        <v/>
      </c>
    </row>
    <row r="164" spans="1:215" s="9" customFormat="1" ht="15" hidden="1" customHeight="1">
      <c r="A164" s="57">
        <v>201392</v>
      </c>
      <c r="B164" s="92" t="s">
        <v>219</v>
      </c>
      <c r="C164" s="58" t="s">
        <v>21</v>
      </c>
      <c r="D164" s="5"/>
      <c r="E164" s="22">
        <v>5.03</v>
      </c>
      <c r="F164" s="23">
        <f t="shared" si="156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4"/>
        <v/>
      </c>
      <c r="BQ164" s="4" t="str">
        <f t="shared" si="124"/>
        <v/>
      </c>
      <c r="BR164" s="4" t="str">
        <f t="shared" si="124"/>
        <v/>
      </c>
      <c r="BS164" s="4">
        <f t="shared" si="124"/>
        <v>0</v>
      </c>
      <c r="BT164" s="4" t="str">
        <f t="shared" si="124"/>
        <v/>
      </c>
      <c r="BU164" s="4">
        <f t="shared" si="124"/>
        <v>0</v>
      </c>
      <c r="BV164" s="4" t="str">
        <f t="shared" si="124"/>
        <v/>
      </c>
      <c r="BW164" s="4">
        <f t="shared" si="124"/>
        <v>0</v>
      </c>
      <c r="BX164" s="4" t="str">
        <f t="shared" si="124"/>
        <v/>
      </c>
      <c r="BY164" s="4" t="str">
        <f t="shared" si="124"/>
        <v/>
      </c>
      <c r="BZ164" s="4" t="str">
        <f t="shared" si="124"/>
        <v/>
      </c>
      <c r="CA164" s="4" t="str">
        <f t="shared" si="124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62"/>
        <v/>
      </c>
      <c r="CL164" s="4" t="str">
        <f t="shared" si="162"/>
        <v/>
      </c>
      <c r="CM164" s="4" t="str">
        <f t="shared" si="162"/>
        <v/>
      </c>
      <c r="CN164" s="4" t="str">
        <f t="shared" si="162"/>
        <v/>
      </c>
      <c r="CO164" s="4" t="str">
        <f t="shared" si="162"/>
        <v/>
      </c>
      <c r="CP164" s="4" t="str">
        <f t="shared" si="160"/>
        <v/>
      </c>
      <c r="CQ164" s="4" t="str">
        <f t="shared" si="160"/>
        <v/>
      </c>
      <c r="CR164" s="4" t="str">
        <f t="shared" si="160"/>
        <v/>
      </c>
      <c r="CS164" s="4" t="str">
        <f t="shared" si="160"/>
        <v/>
      </c>
      <c r="CT164" s="4" t="str">
        <f t="shared" si="160"/>
        <v/>
      </c>
      <c r="CU164" s="4" t="str">
        <f t="shared" si="160"/>
        <v/>
      </c>
      <c r="CV164" s="4" t="str">
        <f t="shared" si="160"/>
        <v/>
      </c>
      <c r="CW164" s="4" t="str">
        <f t="shared" si="160"/>
        <v/>
      </c>
      <c r="CX164" s="4" t="str">
        <f t="shared" si="160"/>
        <v/>
      </c>
      <c r="CY164" s="4" t="str">
        <f t="shared" si="160"/>
        <v/>
      </c>
      <c r="CZ164" s="4" t="str">
        <f t="shared" si="126"/>
        <v/>
      </c>
      <c r="DA164" s="4" t="str">
        <f t="shared" si="126"/>
        <v/>
      </c>
      <c r="DB164" s="4" t="str">
        <f t="shared" si="126"/>
        <v/>
      </c>
      <c r="DC164" s="4" t="str">
        <f t="shared" si="126"/>
        <v/>
      </c>
      <c r="DE164" s="57">
        <v>201392</v>
      </c>
      <c r="DF164" s="92" t="s">
        <v>219</v>
      </c>
      <c r="DG164" s="58" t="s">
        <v>21</v>
      </c>
      <c r="DH164" s="5">
        <f t="shared" si="139"/>
        <v>0</v>
      </c>
      <c r="DI164" s="22">
        <v>5.03</v>
      </c>
      <c r="DJ164" s="23">
        <f t="shared" si="157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59"/>
        <v>0</v>
      </c>
      <c r="DX164" s="5">
        <f t="shared" si="159"/>
        <v>0</v>
      </c>
      <c r="DY164" s="5">
        <f t="shared" si="159"/>
        <v>0</v>
      </c>
      <c r="DZ164" s="5">
        <f t="shared" si="159"/>
        <v>0</v>
      </c>
      <c r="EA164" s="5">
        <f t="shared" si="159"/>
        <v>0</v>
      </c>
      <c r="EB164" s="5">
        <f t="shared" si="159"/>
        <v>0</v>
      </c>
      <c r="EC164" s="5">
        <f t="shared" si="159"/>
        <v>0</v>
      </c>
      <c r="ED164" s="5">
        <f t="shared" si="159"/>
        <v>0</v>
      </c>
      <c r="EE164" s="5">
        <f t="shared" si="159"/>
        <v>0</v>
      </c>
      <c r="EF164" s="61">
        <f t="shared" si="159"/>
        <v>0</v>
      </c>
      <c r="EG164" s="61">
        <f t="shared" si="159"/>
        <v>0</v>
      </c>
      <c r="EH164" s="61">
        <f t="shared" si="159"/>
        <v>0</v>
      </c>
      <c r="EI164" s="61">
        <f t="shared" si="159"/>
        <v>0</v>
      </c>
      <c r="EJ164" s="61">
        <f t="shared" si="159"/>
        <v>0</v>
      </c>
      <c r="EK164" s="61">
        <f t="shared" si="159"/>
        <v>0</v>
      </c>
      <c r="EL164" s="61">
        <f t="shared" si="153"/>
        <v>0</v>
      </c>
      <c r="EM164" s="61">
        <f t="shared" si="129"/>
        <v>0</v>
      </c>
      <c r="EN164" s="61">
        <f t="shared" si="129"/>
        <v>0</v>
      </c>
      <c r="EO164" s="61">
        <f t="shared" si="129"/>
        <v>0</v>
      </c>
      <c r="EP164" s="61">
        <f t="shared" si="129"/>
        <v>0</v>
      </c>
      <c r="EQ164" s="61">
        <f t="shared" si="129"/>
        <v>0</v>
      </c>
      <c r="ER164" s="61">
        <f t="shared" si="129"/>
        <v>0</v>
      </c>
      <c r="ES164" s="61">
        <f t="shared" si="129"/>
        <v>0</v>
      </c>
      <c r="ET164" s="61">
        <f t="shared" si="129"/>
        <v>0</v>
      </c>
      <c r="EU164" s="61">
        <f t="shared" si="129"/>
        <v>0</v>
      </c>
      <c r="EV164" s="61">
        <f t="shared" si="129"/>
        <v>0</v>
      </c>
      <c r="EW164" s="61">
        <f t="shared" si="127"/>
        <v>0</v>
      </c>
      <c r="EX164" s="61">
        <f t="shared" si="127"/>
        <v>0</v>
      </c>
      <c r="EY164" s="61">
        <f t="shared" si="127"/>
        <v>0</v>
      </c>
      <c r="EZ164" s="61">
        <f t="shared" si="127"/>
        <v>0</v>
      </c>
      <c r="FA164" s="61">
        <f t="shared" si="127"/>
        <v>0</v>
      </c>
      <c r="FB164" s="61">
        <f t="shared" si="127"/>
        <v>0</v>
      </c>
      <c r="FC164" s="61">
        <f t="shared" si="127"/>
        <v>0</v>
      </c>
      <c r="FD164" s="61">
        <f t="shared" si="127"/>
        <v>0</v>
      </c>
      <c r="FE164" s="61">
        <f t="shared" si="127"/>
        <v>0</v>
      </c>
      <c r="FF164" s="61">
        <f t="shared" si="158"/>
        <v>0</v>
      </c>
      <c r="FG164" s="61">
        <f t="shared" si="158"/>
        <v>0</v>
      </c>
      <c r="FH164" s="61">
        <f t="shared" si="158"/>
        <v>0</v>
      </c>
      <c r="FI164" s="61">
        <f t="shared" si="158"/>
        <v>0</v>
      </c>
      <c r="FJ164" s="61">
        <f t="shared" si="158"/>
        <v>0</v>
      </c>
      <c r="FK164" s="61">
        <f t="shared" si="158"/>
        <v>0</v>
      </c>
      <c r="FL164" s="61">
        <f t="shared" si="158"/>
        <v>0</v>
      </c>
      <c r="FM164" s="61">
        <f t="shared" si="158"/>
        <v>0</v>
      </c>
      <c r="FN164" s="61">
        <f t="shared" ref="FK164:FS227" si="167">BJ164+BJ368</f>
        <v>0</v>
      </c>
      <c r="FO164" s="61">
        <f t="shared" si="167"/>
        <v>0</v>
      </c>
      <c r="FP164" s="61">
        <f t="shared" si="167"/>
        <v>0</v>
      </c>
      <c r="FQ164" s="61">
        <f t="shared" si="167"/>
        <v>0</v>
      </c>
      <c r="FR164" s="61">
        <f t="shared" si="167"/>
        <v>0</v>
      </c>
      <c r="FS164" s="61">
        <f t="shared" si="166"/>
        <v>0</v>
      </c>
      <c r="FT164" s="4" t="str">
        <f t="shared" si="125"/>
        <v/>
      </c>
      <c r="FU164" s="4" t="str">
        <f t="shared" si="125"/>
        <v/>
      </c>
      <c r="FV164" s="4" t="str">
        <f t="shared" si="125"/>
        <v/>
      </c>
      <c r="FW164" s="4">
        <f t="shared" si="125"/>
        <v>0</v>
      </c>
      <c r="FX164" s="4" t="str">
        <f t="shared" si="125"/>
        <v/>
      </c>
      <c r="FY164" s="4" t="str">
        <f t="shared" si="125"/>
        <v/>
      </c>
      <c r="FZ164" s="4" t="str">
        <f t="shared" si="125"/>
        <v/>
      </c>
      <c r="GA164" s="4">
        <f t="shared" si="125"/>
        <v>0</v>
      </c>
      <c r="GB164" s="4" t="str">
        <f t="shared" si="125"/>
        <v/>
      </c>
      <c r="GC164" s="4" t="str">
        <f t="shared" si="125"/>
        <v/>
      </c>
      <c r="GD164" s="4" t="str">
        <f t="shared" si="125"/>
        <v/>
      </c>
      <c r="GE164" s="4" t="str">
        <f t="shared" si="125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3"/>
        <v/>
      </c>
      <c r="GP164" s="4" t="str">
        <f t="shared" si="163"/>
        <v/>
      </c>
      <c r="GQ164" s="4" t="str">
        <f t="shared" si="163"/>
        <v/>
      </c>
      <c r="GR164" s="4" t="str">
        <f t="shared" si="163"/>
        <v/>
      </c>
      <c r="GS164" s="4" t="str">
        <f t="shared" si="163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28"/>
        <v/>
      </c>
      <c r="HE164" s="4" t="str">
        <f t="shared" si="128"/>
        <v/>
      </c>
      <c r="HF164" s="4" t="str">
        <f t="shared" si="128"/>
        <v/>
      </c>
      <c r="HG164" s="4" t="str">
        <f t="shared" si="128"/>
        <v/>
      </c>
    </row>
    <row r="165" spans="1:215" s="9" customFormat="1" ht="15" hidden="1" customHeight="1">
      <c r="A165" s="57">
        <v>201391</v>
      </c>
      <c r="B165" s="93"/>
      <c r="C165" s="58" t="s">
        <v>137</v>
      </c>
      <c r="D165" s="5"/>
      <c r="E165" s="22">
        <v>5.03</v>
      </c>
      <c r="F165" s="23">
        <f t="shared" si="156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4"/>
        <v/>
      </c>
      <c r="BQ165" s="4" t="str">
        <f t="shared" si="124"/>
        <v/>
      </c>
      <c r="BR165" s="4" t="str">
        <f t="shared" si="124"/>
        <v/>
      </c>
      <c r="BS165" s="4">
        <f t="shared" si="124"/>
        <v>0</v>
      </c>
      <c r="BT165" s="4" t="str">
        <f t="shared" si="124"/>
        <v/>
      </c>
      <c r="BU165" s="4">
        <f t="shared" si="124"/>
        <v>0</v>
      </c>
      <c r="BV165" s="4" t="str">
        <f t="shared" si="124"/>
        <v/>
      </c>
      <c r="BW165" s="4">
        <f t="shared" si="124"/>
        <v>0</v>
      </c>
      <c r="BX165" s="4" t="str">
        <f t="shared" si="124"/>
        <v/>
      </c>
      <c r="BY165" s="4" t="str">
        <f t="shared" si="124"/>
        <v/>
      </c>
      <c r="BZ165" s="4" t="str">
        <f t="shared" si="124"/>
        <v/>
      </c>
      <c r="CA165" s="4" t="str">
        <f t="shared" si="124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62"/>
        <v/>
      </c>
      <c r="CL165" s="4" t="str">
        <f t="shared" si="162"/>
        <v/>
      </c>
      <c r="CM165" s="4" t="str">
        <f t="shared" si="162"/>
        <v/>
      </c>
      <c r="CN165" s="4" t="str">
        <f t="shared" si="162"/>
        <v/>
      </c>
      <c r="CO165" s="4" t="str">
        <f t="shared" si="162"/>
        <v/>
      </c>
      <c r="CP165" s="4" t="str">
        <f t="shared" si="160"/>
        <v/>
      </c>
      <c r="CQ165" s="4" t="str">
        <f t="shared" si="160"/>
        <v/>
      </c>
      <c r="CR165" s="4" t="str">
        <f t="shared" si="160"/>
        <v/>
      </c>
      <c r="CS165" s="4" t="str">
        <f t="shared" si="160"/>
        <v/>
      </c>
      <c r="CT165" s="4" t="str">
        <f t="shared" si="160"/>
        <v/>
      </c>
      <c r="CU165" s="4" t="str">
        <f t="shared" si="160"/>
        <v/>
      </c>
      <c r="CV165" s="4" t="str">
        <f t="shared" si="160"/>
        <v/>
      </c>
      <c r="CW165" s="4" t="str">
        <f t="shared" si="160"/>
        <v/>
      </c>
      <c r="CX165" s="4" t="str">
        <f t="shared" si="160"/>
        <v/>
      </c>
      <c r="CY165" s="4" t="str">
        <f t="shared" si="160"/>
        <v/>
      </c>
      <c r="CZ165" s="4" t="str">
        <f t="shared" si="126"/>
        <v/>
      </c>
      <c r="DA165" s="4" t="str">
        <f t="shared" si="126"/>
        <v/>
      </c>
      <c r="DB165" s="4" t="str">
        <f t="shared" si="126"/>
        <v/>
      </c>
      <c r="DC165" s="4" t="str">
        <f t="shared" si="126"/>
        <v/>
      </c>
      <c r="DE165" s="57">
        <v>201391</v>
      </c>
      <c r="DF165" s="93"/>
      <c r="DG165" s="58" t="s">
        <v>137</v>
      </c>
      <c r="DH165" s="5">
        <f t="shared" si="139"/>
        <v>0</v>
      </c>
      <c r="DI165" s="22">
        <v>5.03</v>
      </c>
      <c r="DJ165" s="23">
        <f t="shared" si="157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59"/>
        <v>0</v>
      </c>
      <c r="DX165" s="5">
        <f t="shared" si="159"/>
        <v>0</v>
      </c>
      <c r="DY165" s="5">
        <f t="shared" si="159"/>
        <v>0</v>
      </c>
      <c r="DZ165" s="5">
        <f t="shared" si="159"/>
        <v>0</v>
      </c>
      <c r="EA165" s="5">
        <f t="shared" si="159"/>
        <v>0</v>
      </c>
      <c r="EB165" s="5">
        <f t="shared" si="159"/>
        <v>0</v>
      </c>
      <c r="EC165" s="5">
        <f t="shared" si="159"/>
        <v>0</v>
      </c>
      <c r="ED165" s="5">
        <f t="shared" si="159"/>
        <v>0</v>
      </c>
      <c r="EE165" s="5">
        <f t="shared" si="159"/>
        <v>0</v>
      </c>
      <c r="EF165" s="61">
        <f t="shared" si="159"/>
        <v>0</v>
      </c>
      <c r="EG165" s="61">
        <f t="shared" si="159"/>
        <v>0</v>
      </c>
      <c r="EH165" s="61">
        <f t="shared" si="159"/>
        <v>0</v>
      </c>
      <c r="EI165" s="61">
        <f t="shared" si="159"/>
        <v>0</v>
      </c>
      <c r="EJ165" s="61">
        <f t="shared" si="159"/>
        <v>0</v>
      </c>
      <c r="EK165" s="61">
        <f t="shared" si="159"/>
        <v>0</v>
      </c>
      <c r="EL165" s="61">
        <f t="shared" si="153"/>
        <v>0</v>
      </c>
      <c r="EM165" s="61">
        <f t="shared" si="129"/>
        <v>0</v>
      </c>
      <c r="EN165" s="61">
        <f t="shared" si="129"/>
        <v>0</v>
      </c>
      <c r="EO165" s="61">
        <f t="shared" si="129"/>
        <v>0</v>
      </c>
      <c r="EP165" s="61">
        <f t="shared" si="129"/>
        <v>0</v>
      </c>
      <c r="EQ165" s="61">
        <f t="shared" si="129"/>
        <v>0</v>
      </c>
      <c r="ER165" s="61">
        <f t="shared" si="129"/>
        <v>0</v>
      </c>
      <c r="ES165" s="61">
        <f t="shared" si="129"/>
        <v>0</v>
      </c>
      <c r="ET165" s="61">
        <f t="shared" si="129"/>
        <v>0</v>
      </c>
      <c r="EU165" s="61">
        <f t="shared" si="129"/>
        <v>0</v>
      </c>
      <c r="EV165" s="61">
        <f t="shared" si="129"/>
        <v>0</v>
      </c>
      <c r="EW165" s="61">
        <f t="shared" si="127"/>
        <v>0</v>
      </c>
      <c r="EX165" s="61">
        <f t="shared" si="127"/>
        <v>0</v>
      </c>
      <c r="EY165" s="61">
        <f t="shared" si="127"/>
        <v>0</v>
      </c>
      <c r="EZ165" s="61">
        <f t="shared" si="127"/>
        <v>0</v>
      </c>
      <c r="FA165" s="61">
        <f t="shared" si="127"/>
        <v>0</v>
      </c>
      <c r="FB165" s="61">
        <f t="shared" si="127"/>
        <v>0</v>
      </c>
      <c r="FC165" s="61">
        <f t="shared" si="127"/>
        <v>0</v>
      </c>
      <c r="FD165" s="61">
        <f t="shared" si="127"/>
        <v>0</v>
      </c>
      <c r="FE165" s="61">
        <f t="shared" si="127"/>
        <v>0</v>
      </c>
      <c r="FF165" s="61">
        <f t="shared" si="158"/>
        <v>0</v>
      </c>
      <c r="FG165" s="61">
        <f t="shared" si="158"/>
        <v>0</v>
      </c>
      <c r="FH165" s="61">
        <f t="shared" si="158"/>
        <v>0</v>
      </c>
      <c r="FI165" s="61">
        <f t="shared" si="158"/>
        <v>0</v>
      </c>
      <c r="FJ165" s="61">
        <f t="shared" si="158"/>
        <v>0</v>
      </c>
      <c r="FK165" s="61">
        <f t="shared" si="167"/>
        <v>0</v>
      </c>
      <c r="FL165" s="61">
        <f t="shared" si="167"/>
        <v>0</v>
      </c>
      <c r="FM165" s="61">
        <f t="shared" si="167"/>
        <v>0</v>
      </c>
      <c r="FN165" s="61">
        <f t="shared" si="167"/>
        <v>0</v>
      </c>
      <c r="FO165" s="61">
        <f t="shared" si="167"/>
        <v>0</v>
      </c>
      <c r="FP165" s="61">
        <f t="shared" si="167"/>
        <v>0</v>
      </c>
      <c r="FQ165" s="61">
        <f t="shared" si="167"/>
        <v>0</v>
      </c>
      <c r="FR165" s="61">
        <f t="shared" si="167"/>
        <v>0</v>
      </c>
      <c r="FS165" s="61">
        <f t="shared" si="166"/>
        <v>0</v>
      </c>
      <c r="FT165" s="4" t="str">
        <f t="shared" si="125"/>
        <v/>
      </c>
      <c r="FU165" s="4" t="str">
        <f t="shared" si="125"/>
        <v/>
      </c>
      <c r="FV165" s="4" t="str">
        <f t="shared" si="125"/>
        <v/>
      </c>
      <c r="FW165" s="4">
        <f t="shared" si="125"/>
        <v>0</v>
      </c>
      <c r="FX165" s="4" t="str">
        <f t="shared" si="125"/>
        <v/>
      </c>
      <c r="FY165" s="4" t="str">
        <f t="shared" si="125"/>
        <v/>
      </c>
      <c r="FZ165" s="4" t="str">
        <f t="shared" si="125"/>
        <v/>
      </c>
      <c r="GA165" s="4">
        <f t="shared" si="125"/>
        <v>0</v>
      </c>
      <c r="GB165" s="4" t="str">
        <f t="shared" si="125"/>
        <v/>
      </c>
      <c r="GC165" s="4" t="str">
        <f t="shared" si="125"/>
        <v/>
      </c>
      <c r="GD165" s="4" t="str">
        <f t="shared" si="125"/>
        <v/>
      </c>
      <c r="GE165" s="4" t="str">
        <f t="shared" si="125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3"/>
        <v/>
      </c>
      <c r="GP165" s="4" t="str">
        <f t="shared" si="163"/>
        <v/>
      </c>
      <c r="GQ165" s="4" t="str">
        <f t="shared" si="163"/>
        <v/>
      </c>
      <c r="GR165" s="4" t="str">
        <f t="shared" si="163"/>
        <v/>
      </c>
      <c r="GS165" s="4" t="str">
        <f t="shared" si="163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28"/>
        <v/>
      </c>
      <c r="HE165" s="4" t="str">
        <f t="shared" si="128"/>
        <v/>
      </c>
      <c r="HF165" s="4" t="str">
        <f t="shared" si="128"/>
        <v/>
      </c>
      <c r="HG165" s="4" t="str">
        <f t="shared" si="128"/>
        <v/>
      </c>
    </row>
    <row r="166" spans="1:215" s="9" customFormat="1" ht="15" hidden="1" customHeight="1">
      <c r="A166" s="57">
        <v>201393</v>
      </c>
      <c r="B166" s="94"/>
      <c r="C166" s="58" t="s">
        <v>119</v>
      </c>
      <c r="D166" s="5"/>
      <c r="E166" s="22">
        <v>5.03</v>
      </c>
      <c r="F166" s="23">
        <f t="shared" si="156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4"/>
        <v/>
      </c>
      <c r="BQ166" s="4" t="str">
        <f t="shared" si="124"/>
        <v/>
      </c>
      <c r="BR166" s="4" t="str">
        <f t="shared" si="124"/>
        <v/>
      </c>
      <c r="BS166" s="4">
        <f t="shared" si="124"/>
        <v>0</v>
      </c>
      <c r="BT166" s="4" t="str">
        <f t="shared" si="124"/>
        <v/>
      </c>
      <c r="BU166" s="4">
        <f t="shared" si="124"/>
        <v>0</v>
      </c>
      <c r="BV166" s="4" t="str">
        <f t="shared" si="124"/>
        <v/>
      </c>
      <c r="BW166" s="4">
        <f t="shared" si="124"/>
        <v>0</v>
      </c>
      <c r="BX166" s="4" t="str">
        <f t="shared" si="124"/>
        <v/>
      </c>
      <c r="BY166" s="4" t="str">
        <f t="shared" si="124"/>
        <v/>
      </c>
      <c r="BZ166" s="4" t="str">
        <f t="shared" si="124"/>
        <v/>
      </c>
      <c r="CA166" s="4" t="str">
        <f t="shared" si="124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62"/>
        <v/>
      </c>
      <c r="CL166" s="4" t="str">
        <f t="shared" si="162"/>
        <v/>
      </c>
      <c r="CM166" s="4" t="str">
        <f t="shared" si="162"/>
        <v/>
      </c>
      <c r="CN166" s="4" t="str">
        <f t="shared" si="162"/>
        <v/>
      </c>
      <c r="CO166" s="4" t="str">
        <f t="shared" si="162"/>
        <v/>
      </c>
      <c r="CP166" s="4" t="str">
        <f t="shared" si="160"/>
        <v/>
      </c>
      <c r="CQ166" s="4" t="str">
        <f t="shared" si="160"/>
        <v/>
      </c>
      <c r="CR166" s="4" t="str">
        <f t="shared" si="160"/>
        <v/>
      </c>
      <c r="CS166" s="4" t="str">
        <f t="shared" si="160"/>
        <v/>
      </c>
      <c r="CT166" s="4" t="str">
        <f t="shared" si="160"/>
        <v/>
      </c>
      <c r="CU166" s="4" t="str">
        <f t="shared" si="160"/>
        <v/>
      </c>
      <c r="CV166" s="4" t="str">
        <f t="shared" si="160"/>
        <v/>
      </c>
      <c r="CW166" s="4" t="str">
        <f t="shared" si="160"/>
        <v/>
      </c>
      <c r="CX166" s="4" t="str">
        <f t="shared" si="160"/>
        <v/>
      </c>
      <c r="CY166" s="4" t="str">
        <f t="shared" si="160"/>
        <v/>
      </c>
      <c r="CZ166" s="4" t="str">
        <f t="shared" si="126"/>
        <v/>
      </c>
      <c r="DA166" s="4" t="str">
        <f t="shared" si="126"/>
        <v/>
      </c>
      <c r="DB166" s="4" t="str">
        <f t="shared" si="126"/>
        <v/>
      </c>
      <c r="DC166" s="4" t="str">
        <f t="shared" si="126"/>
        <v/>
      </c>
      <c r="DE166" s="57">
        <v>201393</v>
      </c>
      <c r="DF166" s="94"/>
      <c r="DG166" s="58" t="s">
        <v>119</v>
      </c>
      <c r="DH166" s="5">
        <f t="shared" si="139"/>
        <v>0</v>
      </c>
      <c r="DI166" s="22">
        <v>5.03</v>
      </c>
      <c r="DJ166" s="23">
        <f t="shared" si="157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59"/>
        <v>0</v>
      </c>
      <c r="DX166" s="5">
        <f t="shared" si="159"/>
        <v>0</v>
      </c>
      <c r="DY166" s="5">
        <f t="shared" si="159"/>
        <v>0</v>
      </c>
      <c r="DZ166" s="5">
        <f t="shared" si="159"/>
        <v>0</v>
      </c>
      <c r="EA166" s="5">
        <f t="shared" si="159"/>
        <v>0</v>
      </c>
      <c r="EB166" s="5">
        <f t="shared" si="159"/>
        <v>0</v>
      </c>
      <c r="EC166" s="5">
        <f t="shared" si="159"/>
        <v>0</v>
      </c>
      <c r="ED166" s="5">
        <f t="shared" si="159"/>
        <v>0</v>
      </c>
      <c r="EE166" s="5">
        <f t="shared" si="159"/>
        <v>0</v>
      </c>
      <c r="EF166" s="61">
        <f t="shared" si="159"/>
        <v>0</v>
      </c>
      <c r="EG166" s="61">
        <f t="shared" si="159"/>
        <v>0</v>
      </c>
      <c r="EH166" s="61">
        <f t="shared" si="159"/>
        <v>0</v>
      </c>
      <c r="EI166" s="61">
        <f t="shared" si="159"/>
        <v>0</v>
      </c>
      <c r="EJ166" s="61">
        <f t="shared" si="159"/>
        <v>0</v>
      </c>
      <c r="EK166" s="61">
        <f t="shared" si="159"/>
        <v>0</v>
      </c>
      <c r="EL166" s="61">
        <f t="shared" si="153"/>
        <v>0</v>
      </c>
      <c r="EM166" s="61">
        <f t="shared" si="129"/>
        <v>0</v>
      </c>
      <c r="EN166" s="61">
        <f t="shared" si="129"/>
        <v>0</v>
      </c>
      <c r="EO166" s="61">
        <f t="shared" si="129"/>
        <v>0</v>
      </c>
      <c r="EP166" s="61">
        <f t="shared" si="129"/>
        <v>0</v>
      </c>
      <c r="EQ166" s="61">
        <f t="shared" si="129"/>
        <v>0</v>
      </c>
      <c r="ER166" s="61">
        <f t="shared" si="129"/>
        <v>0</v>
      </c>
      <c r="ES166" s="61">
        <f t="shared" si="129"/>
        <v>0</v>
      </c>
      <c r="ET166" s="61">
        <f t="shared" si="129"/>
        <v>0</v>
      </c>
      <c r="EU166" s="61">
        <f t="shared" si="129"/>
        <v>0</v>
      </c>
      <c r="EV166" s="61">
        <f t="shared" si="129"/>
        <v>0</v>
      </c>
      <c r="EW166" s="61">
        <f t="shared" si="127"/>
        <v>0</v>
      </c>
      <c r="EX166" s="61">
        <f t="shared" ref="EW166:FE229" si="168">AT166+AT370</f>
        <v>0</v>
      </c>
      <c r="EY166" s="61">
        <f t="shared" si="168"/>
        <v>0</v>
      </c>
      <c r="EZ166" s="61">
        <f t="shared" si="168"/>
        <v>0</v>
      </c>
      <c r="FA166" s="61">
        <f t="shared" si="168"/>
        <v>0</v>
      </c>
      <c r="FB166" s="61">
        <f t="shared" si="168"/>
        <v>0</v>
      </c>
      <c r="FC166" s="61">
        <f t="shared" si="168"/>
        <v>0</v>
      </c>
      <c r="FD166" s="61">
        <f t="shared" si="168"/>
        <v>0</v>
      </c>
      <c r="FE166" s="61">
        <f t="shared" si="168"/>
        <v>0</v>
      </c>
      <c r="FF166" s="61">
        <f t="shared" si="158"/>
        <v>0</v>
      </c>
      <c r="FG166" s="61">
        <f t="shared" si="158"/>
        <v>0</v>
      </c>
      <c r="FH166" s="61">
        <f t="shared" si="158"/>
        <v>0</v>
      </c>
      <c r="FI166" s="61">
        <f t="shared" si="158"/>
        <v>0</v>
      </c>
      <c r="FJ166" s="61">
        <f t="shared" si="158"/>
        <v>0</v>
      </c>
      <c r="FK166" s="61">
        <f t="shared" si="167"/>
        <v>0</v>
      </c>
      <c r="FL166" s="61">
        <f t="shared" si="167"/>
        <v>0</v>
      </c>
      <c r="FM166" s="61">
        <f t="shared" si="167"/>
        <v>0</v>
      </c>
      <c r="FN166" s="61">
        <f t="shared" si="167"/>
        <v>0</v>
      </c>
      <c r="FO166" s="61">
        <f t="shared" si="167"/>
        <v>0</v>
      </c>
      <c r="FP166" s="61">
        <f t="shared" si="167"/>
        <v>0</v>
      </c>
      <c r="FQ166" s="61">
        <f t="shared" si="167"/>
        <v>0</v>
      </c>
      <c r="FR166" s="61">
        <f t="shared" si="167"/>
        <v>0</v>
      </c>
      <c r="FS166" s="61">
        <f t="shared" si="166"/>
        <v>0</v>
      </c>
      <c r="FT166" s="4" t="str">
        <f t="shared" si="125"/>
        <v/>
      </c>
      <c r="FU166" s="4" t="str">
        <f t="shared" si="125"/>
        <v/>
      </c>
      <c r="FV166" s="4" t="str">
        <f t="shared" si="125"/>
        <v/>
      </c>
      <c r="FW166" s="4">
        <f t="shared" si="125"/>
        <v>0</v>
      </c>
      <c r="FX166" s="4" t="str">
        <f t="shared" si="125"/>
        <v/>
      </c>
      <c r="FY166" s="4" t="str">
        <f t="shared" si="125"/>
        <v/>
      </c>
      <c r="FZ166" s="4" t="str">
        <f t="shared" si="125"/>
        <v/>
      </c>
      <c r="GA166" s="4">
        <f t="shared" si="125"/>
        <v>0</v>
      </c>
      <c r="GB166" s="4" t="str">
        <f t="shared" si="125"/>
        <v/>
      </c>
      <c r="GC166" s="4" t="str">
        <f t="shared" si="125"/>
        <v/>
      </c>
      <c r="GD166" s="4" t="str">
        <f t="shared" si="125"/>
        <v/>
      </c>
      <c r="GE166" s="4" t="str">
        <f t="shared" si="125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3"/>
        <v/>
      </c>
      <c r="GP166" s="4" t="str">
        <f t="shared" si="163"/>
        <v/>
      </c>
      <c r="GQ166" s="4" t="str">
        <f t="shared" si="163"/>
        <v/>
      </c>
      <c r="GR166" s="4" t="str">
        <f t="shared" si="163"/>
        <v/>
      </c>
      <c r="GS166" s="4" t="str">
        <f t="shared" si="163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28"/>
        <v/>
      </c>
      <c r="HE166" s="4" t="str">
        <f t="shared" si="128"/>
        <v/>
      </c>
      <c r="HF166" s="4" t="str">
        <f t="shared" si="128"/>
        <v/>
      </c>
      <c r="HG166" s="4" t="str">
        <f t="shared" si="128"/>
        <v/>
      </c>
    </row>
    <row r="167" spans="1:215" s="9" customFormat="1" ht="15" hidden="1" customHeight="1">
      <c r="A167" s="57">
        <v>201394</v>
      </c>
      <c r="B167" s="92" t="s">
        <v>220</v>
      </c>
      <c r="C167" s="58" t="s">
        <v>143</v>
      </c>
      <c r="D167" s="5"/>
      <c r="E167" s="22">
        <v>5.03</v>
      </c>
      <c r="F167" s="23">
        <f t="shared" si="156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4"/>
        <v/>
      </c>
      <c r="BQ167" s="4" t="str">
        <f t="shared" si="124"/>
        <v/>
      </c>
      <c r="BR167" s="4" t="str">
        <f t="shared" si="124"/>
        <v/>
      </c>
      <c r="BS167" s="4">
        <f t="shared" si="124"/>
        <v>0</v>
      </c>
      <c r="BT167" s="4" t="str">
        <f t="shared" si="124"/>
        <v/>
      </c>
      <c r="BU167" s="4">
        <f t="shared" si="124"/>
        <v>0</v>
      </c>
      <c r="BV167" s="4" t="str">
        <f t="shared" si="124"/>
        <v/>
      </c>
      <c r="BW167" s="4">
        <f t="shared" si="124"/>
        <v>0</v>
      </c>
      <c r="BX167" s="4" t="str">
        <f t="shared" si="124"/>
        <v/>
      </c>
      <c r="BY167" s="4" t="str">
        <f t="shared" si="124"/>
        <v/>
      </c>
      <c r="BZ167" s="4" t="str">
        <f t="shared" si="124"/>
        <v/>
      </c>
      <c r="CA167" s="4" t="str">
        <f t="shared" si="124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62"/>
        <v/>
      </c>
      <c r="CL167" s="4" t="str">
        <f t="shared" si="162"/>
        <v/>
      </c>
      <c r="CM167" s="4" t="str">
        <f t="shared" si="162"/>
        <v/>
      </c>
      <c r="CN167" s="4" t="str">
        <f t="shared" si="162"/>
        <v/>
      </c>
      <c r="CO167" s="4" t="str">
        <f t="shared" si="162"/>
        <v/>
      </c>
      <c r="CP167" s="4" t="str">
        <f t="shared" si="160"/>
        <v/>
      </c>
      <c r="CQ167" s="4" t="str">
        <f t="shared" si="160"/>
        <v/>
      </c>
      <c r="CR167" s="4" t="str">
        <f t="shared" si="160"/>
        <v/>
      </c>
      <c r="CS167" s="4" t="str">
        <f t="shared" si="160"/>
        <v/>
      </c>
      <c r="CT167" s="4" t="str">
        <f t="shared" si="160"/>
        <v/>
      </c>
      <c r="CU167" s="4" t="str">
        <f t="shared" si="160"/>
        <v/>
      </c>
      <c r="CV167" s="4" t="str">
        <f t="shared" si="160"/>
        <v/>
      </c>
      <c r="CW167" s="4" t="str">
        <f t="shared" si="160"/>
        <v/>
      </c>
      <c r="CX167" s="4" t="str">
        <f t="shared" si="160"/>
        <v/>
      </c>
      <c r="CY167" s="4" t="str">
        <f t="shared" si="160"/>
        <v/>
      </c>
      <c r="CZ167" s="4" t="str">
        <f t="shared" si="126"/>
        <v/>
      </c>
      <c r="DA167" s="4" t="str">
        <f t="shared" si="126"/>
        <v/>
      </c>
      <c r="DB167" s="4" t="str">
        <f t="shared" si="126"/>
        <v/>
      </c>
      <c r="DC167" s="4" t="str">
        <f t="shared" si="126"/>
        <v/>
      </c>
      <c r="DE167" s="57">
        <v>201394</v>
      </c>
      <c r="DF167" s="92" t="s">
        <v>220</v>
      </c>
      <c r="DG167" s="58" t="s">
        <v>143</v>
      </c>
      <c r="DH167" s="5">
        <f t="shared" si="139"/>
        <v>0</v>
      </c>
      <c r="DI167" s="22">
        <v>5.03</v>
      </c>
      <c r="DJ167" s="23">
        <f t="shared" si="157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59"/>
        <v>0</v>
      </c>
      <c r="DX167" s="5">
        <f t="shared" si="159"/>
        <v>0</v>
      </c>
      <c r="DY167" s="5">
        <f t="shared" si="159"/>
        <v>0</v>
      </c>
      <c r="DZ167" s="5">
        <f t="shared" si="159"/>
        <v>0</v>
      </c>
      <c r="EA167" s="5">
        <f t="shared" si="159"/>
        <v>0</v>
      </c>
      <c r="EB167" s="5">
        <f t="shared" si="159"/>
        <v>0</v>
      </c>
      <c r="EC167" s="5">
        <f t="shared" si="159"/>
        <v>0</v>
      </c>
      <c r="ED167" s="5">
        <f t="shared" si="159"/>
        <v>0</v>
      </c>
      <c r="EE167" s="5">
        <f t="shared" si="159"/>
        <v>0</v>
      </c>
      <c r="EF167" s="61">
        <f t="shared" si="159"/>
        <v>0</v>
      </c>
      <c r="EG167" s="61">
        <f t="shared" si="159"/>
        <v>0</v>
      </c>
      <c r="EH167" s="61">
        <f t="shared" si="159"/>
        <v>0</v>
      </c>
      <c r="EI167" s="61">
        <f t="shared" si="159"/>
        <v>0</v>
      </c>
      <c r="EJ167" s="61">
        <f t="shared" si="159"/>
        <v>0</v>
      </c>
      <c r="EK167" s="61">
        <f t="shared" si="159"/>
        <v>0</v>
      </c>
      <c r="EL167" s="61">
        <f t="shared" si="153"/>
        <v>0</v>
      </c>
      <c r="EM167" s="61">
        <f t="shared" si="129"/>
        <v>0</v>
      </c>
      <c r="EN167" s="61">
        <f t="shared" si="129"/>
        <v>0</v>
      </c>
      <c r="EO167" s="61">
        <f t="shared" si="129"/>
        <v>0</v>
      </c>
      <c r="EP167" s="61">
        <f t="shared" si="129"/>
        <v>0</v>
      </c>
      <c r="EQ167" s="61">
        <f t="shared" si="129"/>
        <v>0</v>
      </c>
      <c r="ER167" s="61">
        <f t="shared" si="129"/>
        <v>0</v>
      </c>
      <c r="ES167" s="61">
        <f t="shared" si="129"/>
        <v>0</v>
      </c>
      <c r="ET167" s="61">
        <f t="shared" si="129"/>
        <v>0</v>
      </c>
      <c r="EU167" s="61">
        <f t="shared" si="129"/>
        <v>0</v>
      </c>
      <c r="EV167" s="61">
        <f t="shared" si="129"/>
        <v>0</v>
      </c>
      <c r="EW167" s="61">
        <f t="shared" si="168"/>
        <v>0</v>
      </c>
      <c r="EX167" s="61">
        <f t="shared" si="168"/>
        <v>0</v>
      </c>
      <c r="EY167" s="61">
        <f t="shared" si="168"/>
        <v>0</v>
      </c>
      <c r="EZ167" s="61">
        <f t="shared" si="168"/>
        <v>0</v>
      </c>
      <c r="FA167" s="61">
        <f t="shared" si="168"/>
        <v>0</v>
      </c>
      <c r="FB167" s="61">
        <f t="shared" si="168"/>
        <v>0</v>
      </c>
      <c r="FC167" s="61">
        <f t="shared" si="168"/>
        <v>0</v>
      </c>
      <c r="FD167" s="61">
        <f t="shared" si="168"/>
        <v>0</v>
      </c>
      <c r="FE167" s="61">
        <f t="shared" si="168"/>
        <v>0</v>
      </c>
      <c r="FF167" s="61">
        <f t="shared" si="158"/>
        <v>0</v>
      </c>
      <c r="FG167" s="61">
        <f t="shared" si="158"/>
        <v>0</v>
      </c>
      <c r="FH167" s="61">
        <f t="shared" si="158"/>
        <v>0</v>
      </c>
      <c r="FI167" s="61">
        <f t="shared" si="158"/>
        <v>0</v>
      </c>
      <c r="FJ167" s="61">
        <f t="shared" si="158"/>
        <v>0</v>
      </c>
      <c r="FK167" s="61">
        <f t="shared" si="167"/>
        <v>0</v>
      </c>
      <c r="FL167" s="61">
        <f t="shared" si="167"/>
        <v>0</v>
      </c>
      <c r="FM167" s="61">
        <f t="shared" si="167"/>
        <v>0</v>
      </c>
      <c r="FN167" s="61">
        <f t="shared" si="167"/>
        <v>0</v>
      </c>
      <c r="FO167" s="61">
        <f t="shared" si="167"/>
        <v>0</v>
      </c>
      <c r="FP167" s="61">
        <f t="shared" si="167"/>
        <v>0</v>
      </c>
      <c r="FQ167" s="61">
        <f t="shared" si="167"/>
        <v>0</v>
      </c>
      <c r="FR167" s="61">
        <f t="shared" si="167"/>
        <v>0</v>
      </c>
      <c r="FS167" s="61">
        <f t="shared" si="166"/>
        <v>0</v>
      </c>
      <c r="FT167" s="4" t="str">
        <f t="shared" si="125"/>
        <v/>
      </c>
      <c r="FU167" s="4" t="str">
        <f t="shared" si="125"/>
        <v/>
      </c>
      <c r="FV167" s="4" t="str">
        <f t="shared" si="125"/>
        <v/>
      </c>
      <c r="FW167" s="4">
        <f t="shared" si="125"/>
        <v>0</v>
      </c>
      <c r="FX167" s="4" t="str">
        <f t="shared" si="125"/>
        <v/>
      </c>
      <c r="FY167" s="4" t="str">
        <f t="shared" si="125"/>
        <v/>
      </c>
      <c r="FZ167" s="4" t="str">
        <f t="shared" si="125"/>
        <v/>
      </c>
      <c r="GA167" s="4">
        <f t="shared" si="125"/>
        <v>0</v>
      </c>
      <c r="GB167" s="4" t="str">
        <f t="shared" si="125"/>
        <v/>
      </c>
      <c r="GC167" s="4" t="str">
        <f t="shared" si="125"/>
        <v/>
      </c>
      <c r="GD167" s="4" t="str">
        <f t="shared" si="125"/>
        <v/>
      </c>
      <c r="GE167" s="4" t="str">
        <f t="shared" si="125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3"/>
        <v/>
      </c>
      <c r="GP167" s="4" t="str">
        <f t="shared" si="163"/>
        <v/>
      </c>
      <c r="GQ167" s="4" t="str">
        <f t="shared" si="163"/>
        <v/>
      </c>
      <c r="GR167" s="4" t="str">
        <f t="shared" si="163"/>
        <v/>
      </c>
      <c r="GS167" s="4" t="str">
        <f t="shared" si="163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28"/>
        <v/>
      </c>
      <c r="HE167" s="4" t="str">
        <f t="shared" si="128"/>
        <v/>
      </c>
      <c r="HF167" s="4" t="str">
        <f t="shared" si="128"/>
        <v/>
      </c>
      <c r="HG167" s="4" t="str">
        <f t="shared" si="128"/>
        <v/>
      </c>
    </row>
    <row r="168" spans="1:215" s="9" customFormat="1" ht="15" hidden="1" customHeight="1">
      <c r="A168" s="57">
        <v>201395</v>
      </c>
      <c r="B168" s="93"/>
      <c r="C168" s="58" t="s">
        <v>120</v>
      </c>
      <c r="D168" s="5"/>
      <c r="E168" s="22">
        <v>5.03</v>
      </c>
      <c r="F168" s="23">
        <f t="shared" si="156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4"/>
        <v/>
      </c>
      <c r="BQ168" s="4" t="str">
        <f t="shared" si="124"/>
        <v/>
      </c>
      <c r="BR168" s="4" t="str">
        <f t="shared" si="124"/>
        <v/>
      </c>
      <c r="BS168" s="4">
        <f t="shared" si="124"/>
        <v>0</v>
      </c>
      <c r="BT168" s="4" t="str">
        <f t="shared" si="124"/>
        <v/>
      </c>
      <c r="BU168" s="4">
        <f t="shared" si="124"/>
        <v>0</v>
      </c>
      <c r="BV168" s="4" t="str">
        <f t="shared" si="124"/>
        <v/>
      </c>
      <c r="BW168" s="4">
        <f t="shared" si="124"/>
        <v>0</v>
      </c>
      <c r="BX168" s="4" t="str">
        <f t="shared" si="124"/>
        <v/>
      </c>
      <c r="BY168" s="4" t="str">
        <f t="shared" si="124"/>
        <v/>
      </c>
      <c r="BZ168" s="4" t="str">
        <f t="shared" si="124"/>
        <v/>
      </c>
      <c r="CA168" s="4" t="str">
        <f t="shared" si="124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62"/>
        <v/>
      </c>
      <c r="CL168" s="4" t="str">
        <f t="shared" si="162"/>
        <v/>
      </c>
      <c r="CM168" s="4" t="str">
        <f t="shared" si="162"/>
        <v/>
      </c>
      <c r="CN168" s="4" t="str">
        <f t="shared" si="162"/>
        <v/>
      </c>
      <c r="CO168" s="4" t="str">
        <f t="shared" si="162"/>
        <v/>
      </c>
      <c r="CP168" s="4" t="str">
        <f t="shared" si="160"/>
        <v/>
      </c>
      <c r="CQ168" s="4" t="str">
        <f t="shared" si="160"/>
        <v/>
      </c>
      <c r="CR168" s="4" t="str">
        <f t="shared" si="160"/>
        <v/>
      </c>
      <c r="CS168" s="4" t="str">
        <f t="shared" si="160"/>
        <v/>
      </c>
      <c r="CT168" s="4" t="str">
        <f t="shared" si="160"/>
        <v/>
      </c>
      <c r="CU168" s="4" t="str">
        <f t="shared" si="160"/>
        <v/>
      </c>
      <c r="CV168" s="4" t="str">
        <f t="shared" si="160"/>
        <v/>
      </c>
      <c r="CW168" s="4" t="str">
        <f t="shared" si="160"/>
        <v/>
      </c>
      <c r="CX168" s="4" t="str">
        <f t="shared" si="160"/>
        <v/>
      </c>
      <c r="CY168" s="4" t="str">
        <f t="shared" si="160"/>
        <v/>
      </c>
      <c r="CZ168" s="4" t="str">
        <f t="shared" si="126"/>
        <v/>
      </c>
      <c r="DA168" s="4" t="str">
        <f t="shared" si="126"/>
        <v/>
      </c>
      <c r="DB168" s="4" t="str">
        <f t="shared" si="126"/>
        <v/>
      </c>
      <c r="DC168" s="4" t="str">
        <f t="shared" si="126"/>
        <v/>
      </c>
      <c r="DE168" s="57">
        <v>201395</v>
      </c>
      <c r="DF168" s="93"/>
      <c r="DG168" s="58" t="s">
        <v>120</v>
      </c>
      <c r="DH168" s="5">
        <f t="shared" si="139"/>
        <v>0</v>
      </c>
      <c r="DI168" s="22">
        <v>5.03</v>
      </c>
      <c r="DJ168" s="23">
        <f t="shared" si="157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59"/>
        <v>0</v>
      </c>
      <c r="DX168" s="5">
        <f t="shared" si="159"/>
        <v>0</v>
      </c>
      <c r="DY168" s="5">
        <f t="shared" si="159"/>
        <v>0</v>
      </c>
      <c r="DZ168" s="5">
        <f t="shared" si="159"/>
        <v>0</v>
      </c>
      <c r="EA168" s="5">
        <f t="shared" si="159"/>
        <v>0</v>
      </c>
      <c r="EB168" s="5">
        <f t="shared" si="159"/>
        <v>0</v>
      </c>
      <c r="EC168" s="5">
        <f t="shared" si="159"/>
        <v>0</v>
      </c>
      <c r="ED168" s="5">
        <f t="shared" si="159"/>
        <v>0</v>
      </c>
      <c r="EE168" s="5">
        <f t="shared" si="159"/>
        <v>0</v>
      </c>
      <c r="EF168" s="61">
        <f t="shared" si="159"/>
        <v>0</v>
      </c>
      <c r="EG168" s="61">
        <f t="shared" si="159"/>
        <v>0</v>
      </c>
      <c r="EH168" s="61">
        <f t="shared" si="159"/>
        <v>0</v>
      </c>
      <c r="EI168" s="61">
        <f t="shared" si="159"/>
        <v>0</v>
      </c>
      <c r="EJ168" s="61">
        <f t="shared" si="159"/>
        <v>0</v>
      </c>
      <c r="EK168" s="61">
        <f t="shared" si="159"/>
        <v>0</v>
      </c>
      <c r="EL168" s="61">
        <f t="shared" si="153"/>
        <v>0</v>
      </c>
      <c r="EM168" s="61">
        <f t="shared" si="129"/>
        <v>0</v>
      </c>
      <c r="EN168" s="61">
        <f t="shared" si="129"/>
        <v>0</v>
      </c>
      <c r="EO168" s="61">
        <f t="shared" si="129"/>
        <v>0</v>
      </c>
      <c r="EP168" s="61">
        <f t="shared" si="129"/>
        <v>0</v>
      </c>
      <c r="EQ168" s="61">
        <f t="shared" si="129"/>
        <v>0</v>
      </c>
      <c r="ER168" s="61">
        <f t="shared" si="129"/>
        <v>0</v>
      </c>
      <c r="ES168" s="61">
        <f t="shared" si="129"/>
        <v>0</v>
      </c>
      <c r="ET168" s="61">
        <f t="shared" si="129"/>
        <v>0</v>
      </c>
      <c r="EU168" s="61">
        <f t="shared" si="129"/>
        <v>0</v>
      </c>
      <c r="EV168" s="61">
        <f t="shared" si="129"/>
        <v>0</v>
      </c>
      <c r="EW168" s="61">
        <f t="shared" si="168"/>
        <v>0</v>
      </c>
      <c r="EX168" s="61">
        <f t="shared" si="168"/>
        <v>0</v>
      </c>
      <c r="EY168" s="61">
        <f t="shared" si="168"/>
        <v>0</v>
      </c>
      <c r="EZ168" s="61">
        <f t="shared" si="168"/>
        <v>0</v>
      </c>
      <c r="FA168" s="61">
        <f t="shared" si="168"/>
        <v>0</v>
      </c>
      <c r="FB168" s="61">
        <f t="shared" si="168"/>
        <v>0</v>
      </c>
      <c r="FC168" s="61">
        <f t="shared" si="168"/>
        <v>0</v>
      </c>
      <c r="FD168" s="61">
        <f t="shared" si="168"/>
        <v>0</v>
      </c>
      <c r="FE168" s="61">
        <f t="shared" si="168"/>
        <v>0</v>
      </c>
      <c r="FF168" s="61">
        <f t="shared" si="158"/>
        <v>0</v>
      </c>
      <c r="FG168" s="61">
        <f t="shared" si="158"/>
        <v>0</v>
      </c>
      <c r="FH168" s="61">
        <f t="shared" si="158"/>
        <v>0</v>
      </c>
      <c r="FI168" s="61">
        <f t="shared" si="158"/>
        <v>0</v>
      </c>
      <c r="FJ168" s="61">
        <f t="shared" si="158"/>
        <v>0</v>
      </c>
      <c r="FK168" s="61">
        <f t="shared" si="167"/>
        <v>0</v>
      </c>
      <c r="FL168" s="61">
        <f t="shared" si="167"/>
        <v>0</v>
      </c>
      <c r="FM168" s="61">
        <f t="shared" si="167"/>
        <v>0</v>
      </c>
      <c r="FN168" s="61">
        <f t="shared" si="167"/>
        <v>0</v>
      </c>
      <c r="FO168" s="61">
        <f t="shared" si="167"/>
        <v>0</v>
      </c>
      <c r="FP168" s="61">
        <f t="shared" si="167"/>
        <v>0</v>
      </c>
      <c r="FQ168" s="61">
        <f t="shared" si="167"/>
        <v>0</v>
      </c>
      <c r="FR168" s="61">
        <f t="shared" si="167"/>
        <v>0</v>
      </c>
      <c r="FS168" s="61">
        <f t="shared" si="166"/>
        <v>0</v>
      </c>
      <c r="FT168" s="4" t="str">
        <f t="shared" si="125"/>
        <v/>
      </c>
      <c r="FU168" s="4" t="str">
        <f t="shared" si="125"/>
        <v/>
      </c>
      <c r="FV168" s="4" t="str">
        <f t="shared" si="125"/>
        <v/>
      </c>
      <c r="FW168" s="4">
        <f t="shared" si="125"/>
        <v>0</v>
      </c>
      <c r="FX168" s="4" t="str">
        <f t="shared" si="125"/>
        <v/>
      </c>
      <c r="FY168" s="4" t="str">
        <f t="shared" si="125"/>
        <v/>
      </c>
      <c r="FZ168" s="4" t="str">
        <f t="shared" si="125"/>
        <v/>
      </c>
      <c r="GA168" s="4">
        <f t="shared" si="125"/>
        <v>0</v>
      </c>
      <c r="GB168" s="4" t="str">
        <f t="shared" si="125"/>
        <v/>
      </c>
      <c r="GC168" s="4" t="str">
        <f t="shared" si="125"/>
        <v/>
      </c>
      <c r="GD168" s="4" t="str">
        <f t="shared" si="125"/>
        <v/>
      </c>
      <c r="GE168" s="4" t="str">
        <f t="shared" si="125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3"/>
        <v/>
      </c>
      <c r="GP168" s="4" t="str">
        <f t="shared" si="163"/>
        <v/>
      </c>
      <c r="GQ168" s="4" t="str">
        <f t="shared" si="163"/>
        <v/>
      </c>
      <c r="GR168" s="4" t="str">
        <f t="shared" si="163"/>
        <v/>
      </c>
      <c r="GS168" s="4" t="str">
        <f t="shared" si="163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28"/>
        <v/>
      </c>
      <c r="HE168" s="4" t="str">
        <f t="shared" si="128"/>
        <v/>
      </c>
      <c r="HF168" s="4" t="str">
        <f t="shared" si="128"/>
        <v/>
      </c>
      <c r="HG168" s="4" t="str">
        <f t="shared" si="128"/>
        <v/>
      </c>
    </row>
    <row r="169" spans="1:215" s="9" customFormat="1" ht="15" hidden="1" customHeight="1">
      <c r="A169" s="57">
        <v>201396</v>
      </c>
      <c r="B169" s="93"/>
      <c r="C169" s="58" t="s">
        <v>166</v>
      </c>
      <c r="D169" s="5"/>
      <c r="E169" s="22">
        <v>5.03</v>
      </c>
      <c r="F169" s="23">
        <f t="shared" si="156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4"/>
        <v/>
      </c>
      <c r="BQ169" s="4" t="str">
        <f t="shared" si="124"/>
        <v/>
      </c>
      <c r="BR169" s="4" t="str">
        <f t="shared" si="124"/>
        <v/>
      </c>
      <c r="BS169" s="4">
        <f t="shared" si="124"/>
        <v>0</v>
      </c>
      <c r="BT169" s="4" t="str">
        <f t="shared" si="124"/>
        <v/>
      </c>
      <c r="BU169" s="4">
        <f t="shared" si="124"/>
        <v>0</v>
      </c>
      <c r="BV169" s="4" t="str">
        <f t="shared" si="124"/>
        <v/>
      </c>
      <c r="BW169" s="4">
        <f t="shared" si="124"/>
        <v>0</v>
      </c>
      <c r="BX169" s="4" t="str">
        <f t="shared" si="124"/>
        <v/>
      </c>
      <c r="BY169" s="4" t="str">
        <f t="shared" si="124"/>
        <v/>
      </c>
      <c r="BZ169" s="4" t="str">
        <f t="shared" si="124"/>
        <v/>
      </c>
      <c r="CA169" s="4" t="str">
        <f t="shared" si="124"/>
        <v/>
      </c>
      <c r="CB169" s="4" t="str">
        <f t="shared" si="124"/>
        <v/>
      </c>
      <c r="CC169" s="4" t="str">
        <f t="shared" si="124"/>
        <v/>
      </c>
      <c r="CD169" s="4" t="str">
        <f t="shared" si="124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62"/>
        <v/>
      </c>
      <c r="CL169" s="4" t="str">
        <f t="shared" si="162"/>
        <v/>
      </c>
      <c r="CM169" s="4" t="str">
        <f t="shared" si="162"/>
        <v/>
      </c>
      <c r="CN169" s="4" t="str">
        <f t="shared" si="162"/>
        <v/>
      </c>
      <c r="CO169" s="4" t="str">
        <f t="shared" si="162"/>
        <v/>
      </c>
      <c r="CP169" s="4" t="str">
        <f t="shared" si="160"/>
        <v/>
      </c>
      <c r="CQ169" s="4" t="str">
        <f t="shared" si="160"/>
        <v/>
      </c>
      <c r="CR169" s="4" t="str">
        <f t="shared" si="160"/>
        <v/>
      </c>
      <c r="CS169" s="4" t="str">
        <f t="shared" si="160"/>
        <v/>
      </c>
      <c r="CT169" s="4" t="str">
        <f t="shared" si="160"/>
        <v/>
      </c>
      <c r="CU169" s="4" t="str">
        <f t="shared" si="160"/>
        <v/>
      </c>
      <c r="CV169" s="4" t="str">
        <f t="shared" si="160"/>
        <v/>
      </c>
      <c r="CW169" s="4" t="str">
        <f t="shared" si="160"/>
        <v/>
      </c>
      <c r="CX169" s="4" t="str">
        <f t="shared" si="160"/>
        <v/>
      </c>
      <c r="CY169" s="4" t="str">
        <f t="shared" si="160"/>
        <v/>
      </c>
      <c r="CZ169" s="4" t="str">
        <f t="shared" si="126"/>
        <v/>
      </c>
      <c r="DA169" s="4" t="str">
        <f t="shared" si="126"/>
        <v/>
      </c>
      <c r="DB169" s="4" t="str">
        <f t="shared" si="126"/>
        <v/>
      </c>
      <c r="DC169" s="4" t="str">
        <f t="shared" si="126"/>
        <v/>
      </c>
      <c r="DE169" s="57">
        <v>201396</v>
      </c>
      <c r="DF169" s="93"/>
      <c r="DG169" s="58" t="s">
        <v>166</v>
      </c>
      <c r="DH169" s="5">
        <f t="shared" si="139"/>
        <v>0</v>
      </c>
      <c r="DI169" s="22">
        <v>5.03</v>
      </c>
      <c r="DJ169" s="23">
        <f t="shared" si="157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59"/>
        <v>0</v>
      </c>
      <c r="DX169" s="5">
        <f t="shared" si="159"/>
        <v>0</v>
      </c>
      <c r="DY169" s="5">
        <f t="shared" si="159"/>
        <v>0</v>
      </c>
      <c r="DZ169" s="5">
        <f t="shared" si="159"/>
        <v>0</v>
      </c>
      <c r="EA169" s="5">
        <f t="shared" si="159"/>
        <v>0</v>
      </c>
      <c r="EB169" s="5">
        <f t="shared" si="159"/>
        <v>0</v>
      </c>
      <c r="EC169" s="5">
        <f t="shared" si="159"/>
        <v>0</v>
      </c>
      <c r="ED169" s="5">
        <f t="shared" si="159"/>
        <v>0</v>
      </c>
      <c r="EE169" s="5">
        <f t="shared" si="159"/>
        <v>0</v>
      </c>
      <c r="EF169" s="61">
        <f t="shared" si="159"/>
        <v>0</v>
      </c>
      <c r="EG169" s="61">
        <f t="shared" si="159"/>
        <v>0</v>
      </c>
      <c r="EH169" s="61">
        <f t="shared" si="159"/>
        <v>0</v>
      </c>
      <c r="EI169" s="61">
        <f t="shared" si="159"/>
        <v>0</v>
      </c>
      <c r="EJ169" s="61">
        <f t="shared" si="159"/>
        <v>0</v>
      </c>
      <c r="EK169" s="61">
        <f t="shared" si="159"/>
        <v>0</v>
      </c>
      <c r="EL169" s="61">
        <f t="shared" si="153"/>
        <v>0</v>
      </c>
      <c r="EM169" s="61">
        <f t="shared" si="129"/>
        <v>0</v>
      </c>
      <c r="EN169" s="61">
        <f t="shared" si="129"/>
        <v>0</v>
      </c>
      <c r="EO169" s="61">
        <f t="shared" si="129"/>
        <v>0</v>
      </c>
      <c r="EP169" s="61">
        <f t="shared" si="129"/>
        <v>0</v>
      </c>
      <c r="EQ169" s="61">
        <f t="shared" si="129"/>
        <v>0</v>
      </c>
      <c r="ER169" s="61">
        <f t="shared" si="129"/>
        <v>0</v>
      </c>
      <c r="ES169" s="61">
        <f t="shared" si="129"/>
        <v>0</v>
      </c>
      <c r="ET169" s="61">
        <f t="shared" si="129"/>
        <v>0</v>
      </c>
      <c r="EU169" s="61">
        <f t="shared" si="129"/>
        <v>0</v>
      </c>
      <c r="EV169" s="61">
        <f t="shared" si="129"/>
        <v>0</v>
      </c>
      <c r="EW169" s="61">
        <f t="shared" si="168"/>
        <v>0</v>
      </c>
      <c r="EX169" s="61">
        <f t="shared" si="168"/>
        <v>0</v>
      </c>
      <c r="EY169" s="61">
        <f t="shared" si="168"/>
        <v>0</v>
      </c>
      <c r="EZ169" s="61">
        <f t="shared" si="168"/>
        <v>0</v>
      </c>
      <c r="FA169" s="61">
        <f t="shared" si="168"/>
        <v>0</v>
      </c>
      <c r="FB169" s="61">
        <f t="shared" si="168"/>
        <v>0</v>
      </c>
      <c r="FC169" s="61">
        <f t="shared" si="168"/>
        <v>0</v>
      </c>
      <c r="FD169" s="61">
        <f t="shared" si="168"/>
        <v>0</v>
      </c>
      <c r="FE169" s="61">
        <f t="shared" si="168"/>
        <v>0</v>
      </c>
      <c r="FF169" s="61">
        <f t="shared" si="158"/>
        <v>0</v>
      </c>
      <c r="FG169" s="61">
        <f t="shared" si="158"/>
        <v>0</v>
      </c>
      <c r="FH169" s="61">
        <f t="shared" si="158"/>
        <v>0</v>
      </c>
      <c r="FI169" s="61">
        <f t="shared" si="158"/>
        <v>0</v>
      </c>
      <c r="FJ169" s="61">
        <f t="shared" si="158"/>
        <v>0</v>
      </c>
      <c r="FK169" s="61">
        <f t="shared" si="167"/>
        <v>0</v>
      </c>
      <c r="FL169" s="61">
        <f t="shared" si="167"/>
        <v>0</v>
      </c>
      <c r="FM169" s="61">
        <f t="shared" si="167"/>
        <v>0</v>
      </c>
      <c r="FN169" s="61">
        <f t="shared" si="167"/>
        <v>0</v>
      </c>
      <c r="FO169" s="61">
        <f t="shared" si="167"/>
        <v>0</v>
      </c>
      <c r="FP169" s="61">
        <f t="shared" si="167"/>
        <v>0</v>
      </c>
      <c r="FQ169" s="61">
        <f t="shared" si="167"/>
        <v>0</v>
      </c>
      <c r="FR169" s="61">
        <f t="shared" si="167"/>
        <v>0</v>
      </c>
      <c r="FS169" s="61">
        <f t="shared" si="166"/>
        <v>0</v>
      </c>
      <c r="FT169" s="4" t="str">
        <f t="shared" si="125"/>
        <v/>
      </c>
      <c r="FU169" s="4" t="str">
        <f t="shared" si="125"/>
        <v/>
      </c>
      <c r="FV169" s="4" t="str">
        <f t="shared" si="125"/>
        <v/>
      </c>
      <c r="FW169" s="4">
        <f t="shared" si="125"/>
        <v>0</v>
      </c>
      <c r="FX169" s="4" t="str">
        <f t="shared" si="125"/>
        <v/>
      </c>
      <c r="FY169" s="4" t="str">
        <f t="shared" si="125"/>
        <v/>
      </c>
      <c r="FZ169" s="4" t="str">
        <f t="shared" si="125"/>
        <v/>
      </c>
      <c r="GA169" s="4">
        <f t="shared" si="125"/>
        <v>0</v>
      </c>
      <c r="GB169" s="4" t="str">
        <f t="shared" si="125"/>
        <v/>
      </c>
      <c r="GC169" s="4" t="str">
        <f t="shared" si="125"/>
        <v/>
      </c>
      <c r="GD169" s="4" t="str">
        <f t="shared" si="125"/>
        <v/>
      </c>
      <c r="GE169" s="4" t="str">
        <f t="shared" si="125"/>
        <v/>
      </c>
      <c r="GF169" s="4" t="str">
        <f t="shared" si="125"/>
        <v/>
      </c>
      <c r="GG169" s="4" t="str">
        <f t="shared" si="125"/>
        <v/>
      </c>
      <c r="GH169" s="4" t="str">
        <f t="shared" si="125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3"/>
        <v/>
      </c>
      <c r="GP169" s="4" t="str">
        <f t="shared" si="163"/>
        <v/>
      </c>
      <c r="GQ169" s="4" t="str">
        <f t="shared" si="163"/>
        <v/>
      </c>
      <c r="GR169" s="4" t="str">
        <f t="shared" si="163"/>
        <v/>
      </c>
      <c r="GS169" s="4" t="str">
        <f t="shared" si="163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28"/>
        <v/>
      </c>
      <c r="HE169" s="4" t="str">
        <f t="shared" si="128"/>
        <v/>
      </c>
      <c r="HF169" s="4" t="str">
        <f t="shared" si="128"/>
        <v/>
      </c>
      <c r="HG169" s="4" t="str">
        <f t="shared" si="128"/>
        <v/>
      </c>
    </row>
    <row r="170" spans="1:215" s="9" customFormat="1" ht="15" hidden="1" customHeight="1">
      <c r="A170" s="57">
        <v>201397</v>
      </c>
      <c r="B170" s="94"/>
      <c r="C170" s="58" t="s">
        <v>136</v>
      </c>
      <c r="D170" s="5"/>
      <c r="E170" s="22">
        <v>5.03</v>
      </c>
      <c r="F170" s="23">
        <f t="shared" si="156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4"/>
        <v/>
      </c>
      <c r="BQ170" s="4" t="str">
        <f t="shared" si="124"/>
        <v/>
      </c>
      <c r="BR170" s="4" t="str">
        <f t="shared" si="124"/>
        <v/>
      </c>
      <c r="BS170" s="4">
        <f t="shared" si="124"/>
        <v>0</v>
      </c>
      <c r="BT170" s="4" t="str">
        <f t="shared" si="124"/>
        <v/>
      </c>
      <c r="BU170" s="4">
        <f t="shared" si="124"/>
        <v>0</v>
      </c>
      <c r="BV170" s="4" t="str">
        <f t="shared" si="124"/>
        <v/>
      </c>
      <c r="BW170" s="4">
        <f t="shared" si="124"/>
        <v>0</v>
      </c>
      <c r="BX170" s="4" t="str">
        <f t="shared" si="124"/>
        <v/>
      </c>
      <c r="BY170" s="4" t="str">
        <f t="shared" si="124"/>
        <v/>
      </c>
      <c r="BZ170" s="4" t="str">
        <f t="shared" si="124"/>
        <v/>
      </c>
      <c r="CA170" s="4" t="str">
        <f t="shared" si="124"/>
        <v/>
      </c>
      <c r="CB170" s="4" t="str">
        <f t="shared" si="124"/>
        <v/>
      </c>
      <c r="CC170" s="4" t="str">
        <f t="shared" si="124"/>
        <v/>
      </c>
      <c r="CD170" s="4" t="str">
        <f t="shared" si="124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62"/>
        <v/>
      </c>
      <c r="CL170" s="4" t="str">
        <f t="shared" si="162"/>
        <v/>
      </c>
      <c r="CM170" s="4" t="str">
        <f t="shared" si="162"/>
        <v/>
      </c>
      <c r="CN170" s="4" t="str">
        <f t="shared" si="162"/>
        <v/>
      </c>
      <c r="CO170" s="4" t="str">
        <f t="shared" si="162"/>
        <v/>
      </c>
      <c r="CP170" s="4" t="str">
        <f t="shared" si="160"/>
        <v/>
      </c>
      <c r="CQ170" s="4" t="str">
        <f t="shared" si="160"/>
        <v/>
      </c>
      <c r="CR170" s="4" t="str">
        <f t="shared" si="160"/>
        <v/>
      </c>
      <c r="CS170" s="4" t="str">
        <f t="shared" si="160"/>
        <v/>
      </c>
      <c r="CT170" s="4" t="str">
        <f t="shared" si="160"/>
        <v/>
      </c>
      <c r="CU170" s="4" t="str">
        <f t="shared" si="160"/>
        <v/>
      </c>
      <c r="CV170" s="4" t="str">
        <f t="shared" si="160"/>
        <v/>
      </c>
      <c r="CW170" s="4" t="str">
        <f t="shared" si="160"/>
        <v/>
      </c>
      <c r="CX170" s="4" t="str">
        <f t="shared" si="160"/>
        <v/>
      </c>
      <c r="CY170" s="4" t="str">
        <f t="shared" si="160"/>
        <v/>
      </c>
      <c r="CZ170" s="4" t="str">
        <f t="shared" si="126"/>
        <v/>
      </c>
      <c r="DA170" s="4" t="str">
        <f t="shared" si="126"/>
        <v/>
      </c>
      <c r="DB170" s="4" t="str">
        <f t="shared" si="126"/>
        <v/>
      </c>
      <c r="DC170" s="4" t="str">
        <f t="shared" si="126"/>
        <v/>
      </c>
      <c r="DE170" s="57">
        <v>201397</v>
      </c>
      <c r="DF170" s="94"/>
      <c r="DG170" s="58" t="s">
        <v>136</v>
      </c>
      <c r="DH170" s="5">
        <f t="shared" si="139"/>
        <v>0</v>
      </c>
      <c r="DI170" s="22">
        <v>5.03</v>
      </c>
      <c r="DJ170" s="23">
        <f t="shared" si="157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59"/>
        <v>0</v>
      </c>
      <c r="DX170" s="5">
        <f t="shared" si="159"/>
        <v>0</v>
      </c>
      <c r="DY170" s="5">
        <f t="shared" si="159"/>
        <v>0</v>
      </c>
      <c r="DZ170" s="5">
        <f t="shared" si="159"/>
        <v>0</v>
      </c>
      <c r="EA170" s="5">
        <f t="shared" si="159"/>
        <v>0</v>
      </c>
      <c r="EB170" s="5">
        <f t="shared" si="159"/>
        <v>0</v>
      </c>
      <c r="EC170" s="5">
        <f t="shared" si="159"/>
        <v>0</v>
      </c>
      <c r="ED170" s="5">
        <f t="shared" si="159"/>
        <v>0</v>
      </c>
      <c r="EE170" s="5">
        <f t="shared" si="159"/>
        <v>0</v>
      </c>
      <c r="EF170" s="61">
        <f t="shared" si="159"/>
        <v>0</v>
      </c>
      <c r="EG170" s="61">
        <f t="shared" si="159"/>
        <v>0</v>
      </c>
      <c r="EH170" s="61">
        <f t="shared" si="159"/>
        <v>0</v>
      </c>
      <c r="EI170" s="61">
        <f t="shared" si="159"/>
        <v>0</v>
      </c>
      <c r="EJ170" s="61">
        <f t="shared" si="159"/>
        <v>0</v>
      </c>
      <c r="EK170" s="61">
        <f t="shared" si="159"/>
        <v>0</v>
      </c>
      <c r="EL170" s="61">
        <f t="shared" si="153"/>
        <v>0</v>
      </c>
      <c r="EM170" s="61">
        <f t="shared" si="129"/>
        <v>0</v>
      </c>
      <c r="EN170" s="61">
        <f t="shared" si="129"/>
        <v>0</v>
      </c>
      <c r="EO170" s="61">
        <f t="shared" si="129"/>
        <v>0</v>
      </c>
      <c r="EP170" s="61">
        <f t="shared" si="129"/>
        <v>0</v>
      </c>
      <c r="EQ170" s="61">
        <f t="shared" si="129"/>
        <v>0</v>
      </c>
      <c r="ER170" s="61">
        <f t="shared" si="129"/>
        <v>0</v>
      </c>
      <c r="ES170" s="61">
        <f t="shared" si="129"/>
        <v>0</v>
      </c>
      <c r="ET170" s="61">
        <f t="shared" si="129"/>
        <v>0</v>
      </c>
      <c r="EU170" s="61">
        <f t="shared" si="129"/>
        <v>0</v>
      </c>
      <c r="EV170" s="61">
        <f t="shared" si="129"/>
        <v>0</v>
      </c>
      <c r="EW170" s="61">
        <f t="shared" si="168"/>
        <v>0</v>
      </c>
      <c r="EX170" s="61">
        <f t="shared" si="168"/>
        <v>0</v>
      </c>
      <c r="EY170" s="61">
        <f t="shared" si="168"/>
        <v>0</v>
      </c>
      <c r="EZ170" s="61">
        <f t="shared" si="168"/>
        <v>0</v>
      </c>
      <c r="FA170" s="61">
        <f t="shared" si="168"/>
        <v>0</v>
      </c>
      <c r="FB170" s="61">
        <f t="shared" si="168"/>
        <v>0</v>
      </c>
      <c r="FC170" s="61">
        <f t="shared" si="168"/>
        <v>0</v>
      </c>
      <c r="FD170" s="61">
        <f t="shared" si="168"/>
        <v>0</v>
      </c>
      <c r="FE170" s="61">
        <f t="shared" si="168"/>
        <v>0</v>
      </c>
      <c r="FF170" s="61">
        <f t="shared" si="158"/>
        <v>0</v>
      </c>
      <c r="FG170" s="61">
        <f t="shared" si="158"/>
        <v>0</v>
      </c>
      <c r="FH170" s="61">
        <f t="shared" si="158"/>
        <v>0</v>
      </c>
      <c r="FI170" s="61">
        <f t="shared" si="158"/>
        <v>0</v>
      </c>
      <c r="FJ170" s="61">
        <f t="shared" si="158"/>
        <v>0</v>
      </c>
      <c r="FK170" s="61">
        <f t="shared" si="167"/>
        <v>0</v>
      </c>
      <c r="FL170" s="61">
        <f t="shared" si="167"/>
        <v>0</v>
      </c>
      <c r="FM170" s="61">
        <f t="shared" si="167"/>
        <v>0</v>
      </c>
      <c r="FN170" s="61">
        <f t="shared" si="167"/>
        <v>0</v>
      </c>
      <c r="FO170" s="61">
        <f t="shared" si="167"/>
        <v>0</v>
      </c>
      <c r="FP170" s="61">
        <f t="shared" si="167"/>
        <v>0</v>
      </c>
      <c r="FQ170" s="61">
        <f t="shared" si="167"/>
        <v>0</v>
      </c>
      <c r="FR170" s="61">
        <f t="shared" si="167"/>
        <v>0</v>
      </c>
      <c r="FS170" s="61">
        <f t="shared" si="166"/>
        <v>0</v>
      </c>
      <c r="FT170" s="4" t="str">
        <f t="shared" si="125"/>
        <v/>
      </c>
      <c r="FU170" s="4" t="str">
        <f t="shared" si="125"/>
        <v/>
      </c>
      <c r="FV170" s="4" t="str">
        <f t="shared" si="125"/>
        <v/>
      </c>
      <c r="FW170" s="4">
        <f t="shared" si="125"/>
        <v>0</v>
      </c>
      <c r="FX170" s="4" t="str">
        <f t="shared" si="125"/>
        <v/>
      </c>
      <c r="FY170" s="4" t="str">
        <f t="shared" si="125"/>
        <v/>
      </c>
      <c r="FZ170" s="4" t="str">
        <f t="shared" si="125"/>
        <v/>
      </c>
      <c r="GA170" s="4">
        <f t="shared" si="125"/>
        <v>0</v>
      </c>
      <c r="GB170" s="4" t="str">
        <f t="shared" si="125"/>
        <v/>
      </c>
      <c r="GC170" s="4" t="str">
        <f t="shared" si="125"/>
        <v/>
      </c>
      <c r="GD170" s="4" t="str">
        <f t="shared" si="125"/>
        <v/>
      </c>
      <c r="GE170" s="4" t="str">
        <f t="shared" si="125"/>
        <v/>
      </c>
      <c r="GF170" s="4" t="str">
        <f t="shared" si="125"/>
        <v/>
      </c>
      <c r="GG170" s="4" t="str">
        <f t="shared" si="125"/>
        <v/>
      </c>
      <c r="GH170" s="4" t="str">
        <f t="shared" si="125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3"/>
        <v/>
      </c>
      <c r="GP170" s="4" t="str">
        <f t="shared" si="163"/>
        <v/>
      </c>
      <c r="GQ170" s="4" t="str">
        <f t="shared" si="163"/>
        <v/>
      </c>
      <c r="GR170" s="4" t="str">
        <f t="shared" si="163"/>
        <v/>
      </c>
      <c r="GS170" s="4" t="str">
        <f t="shared" si="163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28"/>
        <v/>
      </c>
      <c r="HE170" s="4" t="str">
        <f t="shared" si="128"/>
        <v/>
      </c>
      <c r="HF170" s="4" t="str">
        <f t="shared" si="128"/>
        <v/>
      </c>
      <c r="HG170" s="4" t="str">
        <f t="shared" si="128"/>
        <v/>
      </c>
    </row>
    <row r="171" spans="1:215" s="9" customFormat="1" ht="15" hidden="1" customHeight="1">
      <c r="A171" s="57">
        <v>201401</v>
      </c>
      <c r="B171" s="92" t="s">
        <v>221</v>
      </c>
      <c r="C171" s="58" t="s">
        <v>222</v>
      </c>
      <c r="D171" s="5"/>
      <c r="E171" s="22">
        <v>4.8600000000000003</v>
      </c>
      <c r="F171" s="23">
        <f t="shared" si="156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4"/>
        <v/>
      </c>
      <c r="BQ171" s="4" t="str">
        <f t="shared" si="124"/>
        <v/>
      </c>
      <c r="BR171" s="4" t="str">
        <f t="shared" si="124"/>
        <v/>
      </c>
      <c r="BS171" s="4">
        <f t="shared" si="124"/>
        <v>0</v>
      </c>
      <c r="BT171" s="4" t="str">
        <f t="shared" si="124"/>
        <v/>
      </c>
      <c r="BU171" s="4">
        <f t="shared" si="124"/>
        <v>0</v>
      </c>
      <c r="BV171" s="4" t="str">
        <f t="shared" si="124"/>
        <v/>
      </c>
      <c r="BW171" s="4">
        <f t="shared" si="124"/>
        <v>0</v>
      </c>
      <c r="BX171" s="4" t="str">
        <f t="shared" si="124"/>
        <v/>
      </c>
      <c r="BY171" s="4" t="str">
        <f t="shared" si="124"/>
        <v/>
      </c>
      <c r="BZ171" s="4" t="str">
        <f t="shared" si="124"/>
        <v/>
      </c>
      <c r="CA171" s="4" t="str">
        <f t="shared" si="124"/>
        <v/>
      </c>
      <c r="CB171" s="4" t="str">
        <f t="shared" si="124"/>
        <v/>
      </c>
      <c r="CC171" s="4" t="str">
        <f t="shared" si="124"/>
        <v/>
      </c>
      <c r="CD171" s="4" t="str">
        <f t="shared" si="124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62"/>
        <v/>
      </c>
      <c r="CL171" s="4" t="str">
        <f t="shared" si="162"/>
        <v/>
      </c>
      <c r="CM171" s="4" t="str">
        <f t="shared" si="162"/>
        <v/>
      </c>
      <c r="CN171" s="4" t="str">
        <f t="shared" si="162"/>
        <v/>
      </c>
      <c r="CO171" s="4" t="str">
        <f t="shared" si="162"/>
        <v/>
      </c>
      <c r="CP171" s="4" t="str">
        <f t="shared" si="160"/>
        <v/>
      </c>
      <c r="CQ171" s="4" t="str">
        <f t="shared" si="160"/>
        <v/>
      </c>
      <c r="CR171" s="4" t="str">
        <f t="shared" si="160"/>
        <v/>
      </c>
      <c r="CS171" s="4" t="str">
        <f t="shared" si="160"/>
        <v/>
      </c>
      <c r="CT171" s="4" t="str">
        <f t="shared" si="160"/>
        <v/>
      </c>
      <c r="CU171" s="4" t="str">
        <f t="shared" si="160"/>
        <v/>
      </c>
      <c r="CV171" s="4" t="str">
        <f t="shared" si="160"/>
        <v/>
      </c>
      <c r="CW171" s="4" t="str">
        <f t="shared" si="160"/>
        <v/>
      </c>
      <c r="CX171" s="4" t="str">
        <f t="shared" si="160"/>
        <v/>
      </c>
      <c r="CY171" s="4" t="str">
        <f t="shared" si="160"/>
        <v/>
      </c>
      <c r="CZ171" s="4" t="str">
        <f t="shared" si="126"/>
        <v/>
      </c>
      <c r="DA171" s="4" t="str">
        <f t="shared" si="126"/>
        <v/>
      </c>
      <c r="DB171" s="4" t="str">
        <f t="shared" ref="CZ171:DC234" si="169">IF(ISERROR(BN171/AV171*100),"",(BN171/AV171*100))</f>
        <v/>
      </c>
      <c r="DC171" s="4" t="str">
        <f t="shared" si="169"/>
        <v/>
      </c>
      <c r="DE171" s="57">
        <v>201401</v>
      </c>
      <c r="DF171" s="92" t="s">
        <v>221</v>
      </c>
      <c r="DG171" s="58" t="s">
        <v>222</v>
      </c>
      <c r="DH171" s="5">
        <f t="shared" si="139"/>
        <v>0</v>
      </c>
      <c r="DI171" s="22">
        <v>4.8600000000000003</v>
      </c>
      <c r="DJ171" s="23">
        <f t="shared" si="157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70">S171+S375</f>
        <v>0</v>
      </c>
      <c r="DX171" s="5">
        <f t="shared" si="170"/>
        <v>0</v>
      </c>
      <c r="DY171" s="5">
        <f t="shared" si="170"/>
        <v>0</v>
      </c>
      <c r="DZ171" s="5">
        <f t="shared" si="170"/>
        <v>0</v>
      </c>
      <c r="EA171" s="5">
        <f t="shared" si="170"/>
        <v>0</v>
      </c>
      <c r="EB171" s="5">
        <f t="shared" si="170"/>
        <v>0</v>
      </c>
      <c r="EC171" s="5">
        <f t="shared" si="170"/>
        <v>0</v>
      </c>
      <c r="ED171" s="5">
        <f t="shared" si="170"/>
        <v>0</v>
      </c>
      <c r="EE171" s="5">
        <f t="shared" si="170"/>
        <v>0</v>
      </c>
      <c r="EF171" s="61">
        <f t="shared" si="170"/>
        <v>0</v>
      </c>
      <c r="EG171" s="61">
        <f t="shared" si="170"/>
        <v>0</v>
      </c>
      <c r="EH171" s="61">
        <f t="shared" si="170"/>
        <v>0</v>
      </c>
      <c r="EI171" s="61">
        <f t="shared" si="170"/>
        <v>0</v>
      </c>
      <c r="EJ171" s="61">
        <f t="shared" si="170"/>
        <v>0</v>
      </c>
      <c r="EK171" s="61">
        <f t="shared" si="170"/>
        <v>0</v>
      </c>
      <c r="EL171" s="61">
        <f t="shared" si="153"/>
        <v>0</v>
      </c>
      <c r="EM171" s="61">
        <f t="shared" si="153"/>
        <v>0</v>
      </c>
      <c r="EN171" s="61">
        <f t="shared" si="153"/>
        <v>0</v>
      </c>
      <c r="EO171" s="61">
        <f t="shared" si="153"/>
        <v>0</v>
      </c>
      <c r="EP171" s="61">
        <f t="shared" si="129"/>
        <v>0</v>
      </c>
      <c r="EQ171" s="61">
        <f t="shared" si="129"/>
        <v>0</v>
      </c>
      <c r="ER171" s="61">
        <f t="shared" si="129"/>
        <v>0</v>
      </c>
      <c r="ES171" s="61">
        <f t="shared" si="129"/>
        <v>0</v>
      </c>
      <c r="ET171" s="61">
        <f t="shared" si="129"/>
        <v>0</v>
      </c>
      <c r="EU171" s="61">
        <f t="shared" si="129"/>
        <v>0</v>
      </c>
      <c r="EV171" s="61">
        <f t="shared" si="129"/>
        <v>0</v>
      </c>
      <c r="EW171" s="61">
        <f t="shared" si="168"/>
        <v>0</v>
      </c>
      <c r="EX171" s="61">
        <f t="shared" si="168"/>
        <v>0</v>
      </c>
      <c r="EY171" s="61">
        <f t="shared" si="168"/>
        <v>0</v>
      </c>
      <c r="EZ171" s="61">
        <f t="shared" si="168"/>
        <v>0</v>
      </c>
      <c r="FA171" s="61">
        <f t="shared" si="168"/>
        <v>0</v>
      </c>
      <c r="FB171" s="61">
        <f t="shared" si="168"/>
        <v>0</v>
      </c>
      <c r="FC171" s="61">
        <f t="shared" si="168"/>
        <v>0</v>
      </c>
      <c r="FD171" s="61">
        <f t="shared" si="168"/>
        <v>0</v>
      </c>
      <c r="FE171" s="61">
        <f t="shared" si="168"/>
        <v>0</v>
      </c>
      <c r="FF171" s="61">
        <f t="shared" si="158"/>
        <v>0</v>
      </c>
      <c r="FG171" s="61">
        <f t="shared" si="158"/>
        <v>0</v>
      </c>
      <c r="FH171" s="61">
        <f t="shared" si="158"/>
        <v>0</v>
      </c>
      <c r="FI171" s="61">
        <f t="shared" si="158"/>
        <v>0</v>
      </c>
      <c r="FJ171" s="61">
        <f t="shared" si="158"/>
        <v>0</v>
      </c>
      <c r="FK171" s="61">
        <f t="shared" si="167"/>
        <v>0</v>
      </c>
      <c r="FL171" s="61">
        <f t="shared" si="167"/>
        <v>0</v>
      </c>
      <c r="FM171" s="61">
        <f t="shared" si="167"/>
        <v>0</v>
      </c>
      <c r="FN171" s="61">
        <f t="shared" si="167"/>
        <v>0</v>
      </c>
      <c r="FO171" s="61">
        <f t="shared" si="167"/>
        <v>0</v>
      </c>
      <c r="FP171" s="61">
        <f t="shared" si="167"/>
        <v>0</v>
      </c>
      <c r="FQ171" s="61">
        <f t="shared" si="167"/>
        <v>0</v>
      </c>
      <c r="FR171" s="61">
        <f t="shared" si="167"/>
        <v>0</v>
      </c>
      <c r="FS171" s="61">
        <f t="shared" si="166"/>
        <v>0</v>
      </c>
      <c r="FT171" s="4" t="str">
        <f t="shared" si="125"/>
        <v/>
      </c>
      <c r="FU171" s="4" t="str">
        <f t="shared" si="125"/>
        <v/>
      </c>
      <c r="FV171" s="4" t="str">
        <f t="shared" si="125"/>
        <v/>
      </c>
      <c r="FW171" s="4">
        <f t="shared" si="125"/>
        <v>0</v>
      </c>
      <c r="FX171" s="4" t="str">
        <f t="shared" si="125"/>
        <v/>
      </c>
      <c r="FY171" s="4" t="str">
        <f t="shared" si="125"/>
        <v/>
      </c>
      <c r="FZ171" s="4" t="str">
        <f t="shared" si="125"/>
        <v/>
      </c>
      <c r="GA171" s="4">
        <f t="shared" si="125"/>
        <v>0</v>
      </c>
      <c r="GB171" s="4" t="str">
        <f t="shared" si="125"/>
        <v/>
      </c>
      <c r="GC171" s="4" t="str">
        <f t="shared" si="125"/>
        <v/>
      </c>
      <c r="GD171" s="4" t="str">
        <f t="shared" si="125"/>
        <v/>
      </c>
      <c r="GE171" s="4" t="str">
        <f t="shared" si="125"/>
        <v/>
      </c>
      <c r="GF171" s="4" t="str">
        <f t="shared" si="125"/>
        <v/>
      </c>
      <c r="GG171" s="4" t="str">
        <f t="shared" si="125"/>
        <v/>
      </c>
      <c r="GH171" s="4" t="str">
        <f t="shared" si="125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3"/>
        <v/>
      </c>
      <c r="GP171" s="4" t="str">
        <f t="shared" si="163"/>
        <v/>
      </c>
      <c r="GQ171" s="4" t="str">
        <f t="shared" si="163"/>
        <v/>
      </c>
      <c r="GR171" s="4" t="str">
        <f t="shared" si="163"/>
        <v/>
      </c>
      <c r="GS171" s="4" t="str">
        <f t="shared" si="163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28"/>
        <v/>
      </c>
      <c r="HE171" s="4" t="str">
        <f t="shared" si="128"/>
        <v/>
      </c>
      <c r="HF171" s="4" t="str">
        <f t="shared" ref="HD171:HG234" si="171">IF(ISERROR(FR171/EZ171*100),"",(FR171/EZ171*100))</f>
        <v/>
      </c>
      <c r="HG171" s="4" t="str">
        <f t="shared" si="171"/>
        <v/>
      </c>
    </row>
    <row r="172" spans="1:215" s="9" customFormat="1" ht="15" hidden="1" customHeight="1">
      <c r="A172" s="57">
        <v>201398</v>
      </c>
      <c r="B172" s="93"/>
      <c r="C172" s="58" t="s">
        <v>223</v>
      </c>
      <c r="D172" s="5"/>
      <c r="E172" s="22">
        <v>4.8600000000000003</v>
      </c>
      <c r="F172" s="23">
        <f t="shared" si="156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4"/>
        <v/>
      </c>
      <c r="BQ172" s="4" t="str">
        <f t="shared" si="124"/>
        <v/>
      </c>
      <c r="BR172" s="4" t="str">
        <f t="shared" si="124"/>
        <v/>
      </c>
      <c r="BS172" s="4">
        <f t="shared" si="124"/>
        <v>0</v>
      </c>
      <c r="BT172" s="4" t="str">
        <f t="shared" si="124"/>
        <v/>
      </c>
      <c r="BU172" s="4">
        <f t="shared" si="124"/>
        <v>0</v>
      </c>
      <c r="BV172" s="4" t="str">
        <f t="shared" ref="BV172:CK235" si="172">IF(ISERROR(AH172/P172*100),"",(AH172/P172*100))</f>
        <v/>
      </c>
      <c r="BW172" s="4">
        <f t="shared" si="172"/>
        <v>0</v>
      </c>
      <c r="BX172" s="4" t="str">
        <f t="shared" si="172"/>
        <v/>
      </c>
      <c r="BY172" s="4" t="str">
        <f t="shared" si="172"/>
        <v/>
      </c>
      <c r="BZ172" s="4" t="str">
        <f t="shared" si="172"/>
        <v/>
      </c>
      <c r="CA172" s="4" t="str">
        <f t="shared" si="172"/>
        <v/>
      </c>
      <c r="CB172" s="4" t="str">
        <f t="shared" si="172"/>
        <v/>
      </c>
      <c r="CC172" s="4" t="str">
        <f t="shared" si="172"/>
        <v/>
      </c>
      <c r="CD172" s="4" t="str">
        <f t="shared" si="172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62"/>
        <v/>
      </c>
      <c r="CL172" s="4" t="str">
        <f t="shared" si="162"/>
        <v/>
      </c>
      <c r="CM172" s="4" t="str">
        <f t="shared" si="162"/>
        <v/>
      </c>
      <c r="CN172" s="4" t="str">
        <f t="shared" si="162"/>
        <v/>
      </c>
      <c r="CO172" s="4" t="str">
        <f t="shared" si="162"/>
        <v/>
      </c>
      <c r="CP172" s="4" t="str">
        <f t="shared" si="160"/>
        <v/>
      </c>
      <c r="CQ172" s="4" t="str">
        <f t="shared" si="160"/>
        <v/>
      </c>
      <c r="CR172" s="4" t="str">
        <f t="shared" si="160"/>
        <v/>
      </c>
      <c r="CS172" s="4" t="str">
        <f t="shared" si="160"/>
        <v/>
      </c>
      <c r="CT172" s="4" t="str">
        <f t="shared" si="160"/>
        <v/>
      </c>
      <c r="CU172" s="4" t="str">
        <f t="shared" si="160"/>
        <v/>
      </c>
      <c r="CV172" s="4" t="str">
        <f t="shared" si="160"/>
        <v/>
      </c>
      <c r="CW172" s="4" t="str">
        <f t="shared" si="160"/>
        <v/>
      </c>
      <c r="CX172" s="4" t="str">
        <f t="shared" si="160"/>
        <v/>
      </c>
      <c r="CY172" s="4" t="str">
        <f t="shared" si="160"/>
        <v/>
      </c>
      <c r="CZ172" s="4" t="str">
        <f t="shared" si="169"/>
        <v/>
      </c>
      <c r="DA172" s="4" t="str">
        <f t="shared" si="169"/>
        <v/>
      </c>
      <c r="DB172" s="4" t="str">
        <f t="shared" si="169"/>
        <v/>
      </c>
      <c r="DC172" s="4" t="str">
        <f t="shared" si="169"/>
        <v/>
      </c>
      <c r="DE172" s="57">
        <v>201398</v>
      </c>
      <c r="DF172" s="93"/>
      <c r="DG172" s="58" t="s">
        <v>223</v>
      </c>
      <c r="DH172" s="5">
        <f t="shared" si="139"/>
        <v>0</v>
      </c>
      <c r="DI172" s="22">
        <v>4.8600000000000003</v>
      </c>
      <c r="DJ172" s="23">
        <f t="shared" si="157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70"/>
        <v>0</v>
      </c>
      <c r="DX172" s="5">
        <f t="shared" si="170"/>
        <v>0</v>
      </c>
      <c r="DY172" s="5">
        <f t="shared" si="170"/>
        <v>0</v>
      </c>
      <c r="DZ172" s="5">
        <f t="shared" si="170"/>
        <v>0</v>
      </c>
      <c r="EA172" s="5">
        <f t="shared" si="170"/>
        <v>0</v>
      </c>
      <c r="EB172" s="5">
        <f t="shared" si="170"/>
        <v>0</v>
      </c>
      <c r="EC172" s="5">
        <f t="shared" si="170"/>
        <v>0</v>
      </c>
      <c r="ED172" s="5">
        <f t="shared" si="170"/>
        <v>0</v>
      </c>
      <c r="EE172" s="5">
        <f t="shared" si="170"/>
        <v>0</v>
      </c>
      <c r="EF172" s="61">
        <f t="shared" si="170"/>
        <v>0</v>
      </c>
      <c r="EG172" s="61">
        <f t="shared" si="170"/>
        <v>0</v>
      </c>
      <c r="EH172" s="61">
        <f t="shared" si="170"/>
        <v>0</v>
      </c>
      <c r="EI172" s="61">
        <f t="shared" si="170"/>
        <v>0</v>
      </c>
      <c r="EJ172" s="61">
        <f t="shared" si="170"/>
        <v>0</v>
      </c>
      <c r="EK172" s="61">
        <f t="shared" si="170"/>
        <v>0</v>
      </c>
      <c r="EL172" s="61">
        <f t="shared" si="153"/>
        <v>0</v>
      </c>
      <c r="EM172" s="61">
        <f t="shared" si="153"/>
        <v>0</v>
      </c>
      <c r="EN172" s="61">
        <f t="shared" si="153"/>
        <v>0</v>
      </c>
      <c r="EO172" s="61">
        <f t="shared" si="153"/>
        <v>0</v>
      </c>
      <c r="EP172" s="61">
        <f t="shared" si="129"/>
        <v>0</v>
      </c>
      <c r="EQ172" s="61">
        <f t="shared" si="129"/>
        <v>0</v>
      </c>
      <c r="ER172" s="61">
        <f t="shared" si="129"/>
        <v>0</v>
      </c>
      <c r="ES172" s="61">
        <f t="shared" si="129"/>
        <v>0</v>
      </c>
      <c r="ET172" s="61">
        <f t="shared" si="129"/>
        <v>0</v>
      </c>
      <c r="EU172" s="61">
        <f t="shared" si="129"/>
        <v>0</v>
      </c>
      <c r="EV172" s="61">
        <f t="shared" si="129"/>
        <v>0</v>
      </c>
      <c r="EW172" s="61">
        <f t="shared" si="168"/>
        <v>0</v>
      </c>
      <c r="EX172" s="61">
        <f t="shared" si="168"/>
        <v>0</v>
      </c>
      <c r="EY172" s="61">
        <f t="shared" si="168"/>
        <v>0</v>
      </c>
      <c r="EZ172" s="61">
        <f t="shared" si="168"/>
        <v>0</v>
      </c>
      <c r="FA172" s="61">
        <f t="shared" si="168"/>
        <v>0</v>
      </c>
      <c r="FB172" s="61">
        <f t="shared" si="168"/>
        <v>0</v>
      </c>
      <c r="FC172" s="61">
        <f t="shared" si="168"/>
        <v>0</v>
      </c>
      <c r="FD172" s="61">
        <f t="shared" si="168"/>
        <v>0</v>
      </c>
      <c r="FE172" s="61">
        <f t="shared" si="168"/>
        <v>0</v>
      </c>
      <c r="FF172" s="61">
        <f t="shared" si="158"/>
        <v>0</v>
      </c>
      <c r="FG172" s="61">
        <f t="shared" si="158"/>
        <v>0</v>
      </c>
      <c r="FH172" s="61">
        <f t="shared" si="158"/>
        <v>0</v>
      </c>
      <c r="FI172" s="61">
        <f t="shared" si="158"/>
        <v>0</v>
      </c>
      <c r="FJ172" s="61">
        <f t="shared" si="158"/>
        <v>0</v>
      </c>
      <c r="FK172" s="61">
        <f t="shared" si="167"/>
        <v>0</v>
      </c>
      <c r="FL172" s="61">
        <f t="shared" si="167"/>
        <v>0</v>
      </c>
      <c r="FM172" s="61">
        <f t="shared" si="167"/>
        <v>0</v>
      </c>
      <c r="FN172" s="61">
        <f t="shared" si="167"/>
        <v>0</v>
      </c>
      <c r="FO172" s="61">
        <f t="shared" si="167"/>
        <v>0</v>
      </c>
      <c r="FP172" s="61">
        <f t="shared" si="167"/>
        <v>0</v>
      </c>
      <c r="FQ172" s="61">
        <f t="shared" si="167"/>
        <v>0</v>
      </c>
      <c r="FR172" s="61">
        <f t="shared" si="167"/>
        <v>0</v>
      </c>
      <c r="FS172" s="61">
        <f t="shared" si="167"/>
        <v>0</v>
      </c>
      <c r="FT172" s="4" t="str">
        <f t="shared" si="125"/>
        <v/>
      </c>
      <c r="FU172" s="4" t="str">
        <f t="shared" si="125"/>
        <v/>
      </c>
      <c r="FV172" s="4" t="str">
        <f t="shared" si="125"/>
        <v/>
      </c>
      <c r="FW172" s="4">
        <f t="shared" si="125"/>
        <v>0</v>
      </c>
      <c r="FX172" s="4" t="str">
        <f t="shared" si="125"/>
        <v/>
      </c>
      <c r="FY172" s="4" t="str">
        <f t="shared" si="125"/>
        <v/>
      </c>
      <c r="FZ172" s="4" t="str">
        <f t="shared" ref="FZ172:GO235" si="173">IF(ISERROR(EL172/DT172*100),"",(EL172/DT172*100))</f>
        <v/>
      </c>
      <c r="GA172" s="4">
        <f t="shared" si="173"/>
        <v>0</v>
      </c>
      <c r="GB172" s="4" t="str">
        <f t="shared" si="173"/>
        <v/>
      </c>
      <c r="GC172" s="4" t="str">
        <f t="shared" si="173"/>
        <v/>
      </c>
      <c r="GD172" s="4" t="str">
        <f t="shared" si="173"/>
        <v/>
      </c>
      <c r="GE172" s="4" t="str">
        <f t="shared" si="173"/>
        <v/>
      </c>
      <c r="GF172" s="4" t="str">
        <f t="shared" si="173"/>
        <v/>
      </c>
      <c r="GG172" s="4" t="str">
        <f t="shared" si="173"/>
        <v/>
      </c>
      <c r="GH172" s="4" t="str">
        <f t="shared" si="173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3"/>
        <v/>
      </c>
      <c r="GP172" s="4" t="str">
        <f t="shared" si="163"/>
        <v/>
      </c>
      <c r="GQ172" s="4" t="str">
        <f t="shared" si="163"/>
        <v/>
      </c>
      <c r="GR172" s="4" t="str">
        <f t="shared" si="163"/>
        <v/>
      </c>
      <c r="GS172" s="4" t="str">
        <f t="shared" si="163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71"/>
        <v/>
      </c>
      <c r="HE172" s="4" t="str">
        <f t="shared" si="171"/>
        <v/>
      </c>
      <c r="HF172" s="4" t="str">
        <f t="shared" si="171"/>
        <v/>
      </c>
      <c r="HG172" s="4" t="str">
        <f t="shared" si="171"/>
        <v/>
      </c>
    </row>
    <row r="173" spans="1:215" s="9" customFormat="1" ht="15" hidden="1" customHeight="1">
      <c r="A173" s="57">
        <v>201400</v>
      </c>
      <c r="B173" s="93"/>
      <c r="C173" s="58" t="s">
        <v>129</v>
      </c>
      <c r="D173" s="5"/>
      <c r="E173" s="22">
        <v>4.8600000000000003</v>
      </c>
      <c r="F173" s="23">
        <f t="shared" si="156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BY236" si="174">IF(ISERROR(AB173/J173*100),"",(AB173/J173*100))</f>
        <v/>
      </c>
      <c r="BQ173" s="4" t="str">
        <f t="shared" si="174"/>
        <v/>
      </c>
      <c r="BR173" s="4" t="str">
        <f t="shared" si="174"/>
        <v/>
      </c>
      <c r="BS173" s="4">
        <f t="shared" si="174"/>
        <v>0</v>
      </c>
      <c r="BT173" s="4" t="str">
        <f t="shared" si="174"/>
        <v/>
      </c>
      <c r="BU173" s="4">
        <f t="shared" si="174"/>
        <v>0</v>
      </c>
      <c r="BV173" s="4" t="str">
        <f t="shared" si="172"/>
        <v/>
      </c>
      <c r="BW173" s="4">
        <f t="shared" si="172"/>
        <v>0</v>
      </c>
      <c r="BX173" s="4" t="str">
        <f t="shared" si="172"/>
        <v/>
      </c>
      <c r="BY173" s="4" t="str">
        <f t="shared" si="172"/>
        <v/>
      </c>
      <c r="BZ173" s="4" t="str">
        <f t="shared" si="172"/>
        <v/>
      </c>
      <c r="CA173" s="4" t="str">
        <f t="shared" si="172"/>
        <v/>
      </c>
      <c r="CB173" s="4" t="str">
        <f t="shared" si="172"/>
        <v/>
      </c>
      <c r="CC173" s="4" t="str">
        <f t="shared" si="172"/>
        <v/>
      </c>
      <c r="CD173" s="4" t="str">
        <f t="shared" si="172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62"/>
        <v/>
      </c>
      <c r="CL173" s="4" t="str">
        <f t="shared" si="162"/>
        <v/>
      </c>
      <c r="CM173" s="4" t="str">
        <f t="shared" si="162"/>
        <v/>
      </c>
      <c r="CN173" s="4" t="str">
        <f t="shared" si="162"/>
        <v/>
      </c>
      <c r="CO173" s="4" t="str">
        <f t="shared" si="162"/>
        <v/>
      </c>
      <c r="CP173" s="4" t="str">
        <f t="shared" si="160"/>
        <v/>
      </c>
      <c r="CQ173" s="4" t="str">
        <f t="shared" si="160"/>
        <v/>
      </c>
      <c r="CR173" s="4" t="str">
        <f t="shared" si="160"/>
        <v/>
      </c>
      <c r="CS173" s="4" t="str">
        <f t="shared" si="160"/>
        <v/>
      </c>
      <c r="CT173" s="4" t="str">
        <f t="shared" si="160"/>
        <v/>
      </c>
      <c r="CU173" s="4" t="str">
        <f t="shared" si="160"/>
        <v/>
      </c>
      <c r="CV173" s="4" t="str">
        <f t="shared" si="160"/>
        <v/>
      </c>
      <c r="CW173" s="4" t="str">
        <f t="shared" si="160"/>
        <v/>
      </c>
      <c r="CX173" s="4" t="str">
        <f t="shared" si="160"/>
        <v/>
      </c>
      <c r="CY173" s="4" t="str">
        <f t="shared" si="160"/>
        <v/>
      </c>
      <c r="CZ173" s="4" t="str">
        <f t="shared" si="169"/>
        <v/>
      </c>
      <c r="DA173" s="4" t="str">
        <f t="shared" si="169"/>
        <v/>
      </c>
      <c r="DB173" s="4" t="str">
        <f t="shared" si="169"/>
        <v/>
      </c>
      <c r="DC173" s="4" t="str">
        <f t="shared" si="169"/>
        <v/>
      </c>
      <c r="DE173" s="57">
        <v>201400</v>
      </c>
      <c r="DF173" s="93"/>
      <c r="DG173" s="58" t="s">
        <v>129</v>
      </c>
      <c r="DH173" s="5">
        <f t="shared" si="139"/>
        <v>0</v>
      </c>
      <c r="DI173" s="22">
        <v>4.8600000000000003</v>
      </c>
      <c r="DJ173" s="23">
        <f t="shared" si="157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70"/>
        <v>0</v>
      </c>
      <c r="DX173" s="5">
        <f t="shared" si="170"/>
        <v>0</v>
      </c>
      <c r="DY173" s="5">
        <f t="shared" si="170"/>
        <v>0</v>
      </c>
      <c r="DZ173" s="5">
        <f t="shared" si="170"/>
        <v>0</v>
      </c>
      <c r="EA173" s="5">
        <f t="shared" si="170"/>
        <v>0</v>
      </c>
      <c r="EB173" s="5">
        <f t="shared" si="170"/>
        <v>0</v>
      </c>
      <c r="EC173" s="5">
        <f t="shared" si="170"/>
        <v>0</v>
      </c>
      <c r="ED173" s="5">
        <f t="shared" si="170"/>
        <v>0</v>
      </c>
      <c r="EE173" s="5">
        <f t="shared" si="170"/>
        <v>0</v>
      </c>
      <c r="EF173" s="61">
        <f t="shared" si="170"/>
        <v>0</v>
      </c>
      <c r="EG173" s="61">
        <f t="shared" si="170"/>
        <v>0</v>
      </c>
      <c r="EH173" s="61">
        <f t="shared" si="170"/>
        <v>0</v>
      </c>
      <c r="EI173" s="61">
        <f t="shared" si="170"/>
        <v>0</v>
      </c>
      <c r="EJ173" s="61">
        <f t="shared" si="170"/>
        <v>0</v>
      </c>
      <c r="EK173" s="61">
        <f t="shared" si="170"/>
        <v>0</v>
      </c>
      <c r="EL173" s="61">
        <f t="shared" si="153"/>
        <v>0</v>
      </c>
      <c r="EM173" s="61">
        <f t="shared" si="153"/>
        <v>0</v>
      </c>
      <c r="EN173" s="61">
        <f t="shared" si="153"/>
        <v>0</v>
      </c>
      <c r="EO173" s="61">
        <f t="shared" si="153"/>
        <v>0</v>
      </c>
      <c r="EP173" s="61">
        <f t="shared" si="129"/>
        <v>0</v>
      </c>
      <c r="EQ173" s="61">
        <f t="shared" si="129"/>
        <v>0</v>
      </c>
      <c r="ER173" s="61">
        <f t="shared" si="129"/>
        <v>0</v>
      </c>
      <c r="ES173" s="61">
        <f t="shared" si="129"/>
        <v>0</v>
      </c>
      <c r="ET173" s="61">
        <f t="shared" si="129"/>
        <v>0</v>
      </c>
      <c r="EU173" s="61">
        <f t="shared" si="129"/>
        <v>0</v>
      </c>
      <c r="EV173" s="61">
        <f t="shared" si="129"/>
        <v>0</v>
      </c>
      <c r="EW173" s="61">
        <f t="shared" si="168"/>
        <v>0</v>
      </c>
      <c r="EX173" s="61">
        <f t="shared" si="168"/>
        <v>0</v>
      </c>
      <c r="EY173" s="61">
        <f t="shared" si="168"/>
        <v>0</v>
      </c>
      <c r="EZ173" s="61">
        <f t="shared" si="168"/>
        <v>0</v>
      </c>
      <c r="FA173" s="61">
        <f t="shared" si="168"/>
        <v>0</v>
      </c>
      <c r="FB173" s="61">
        <f t="shared" si="168"/>
        <v>0</v>
      </c>
      <c r="FC173" s="61">
        <f t="shared" si="168"/>
        <v>0</v>
      </c>
      <c r="FD173" s="61">
        <f t="shared" si="168"/>
        <v>0</v>
      </c>
      <c r="FE173" s="61">
        <f t="shared" si="168"/>
        <v>0</v>
      </c>
      <c r="FF173" s="61">
        <f t="shared" si="158"/>
        <v>0</v>
      </c>
      <c r="FG173" s="61">
        <f t="shared" si="158"/>
        <v>0</v>
      </c>
      <c r="FH173" s="61">
        <f t="shared" si="158"/>
        <v>0</v>
      </c>
      <c r="FI173" s="61">
        <f t="shared" si="158"/>
        <v>0</v>
      </c>
      <c r="FJ173" s="61">
        <f t="shared" si="158"/>
        <v>0</v>
      </c>
      <c r="FK173" s="61">
        <f t="shared" si="167"/>
        <v>0</v>
      </c>
      <c r="FL173" s="61">
        <f t="shared" si="167"/>
        <v>0</v>
      </c>
      <c r="FM173" s="61">
        <f t="shared" si="167"/>
        <v>0</v>
      </c>
      <c r="FN173" s="61">
        <f t="shared" si="167"/>
        <v>0</v>
      </c>
      <c r="FO173" s="61">
        <f t="shared" si="167"/>
        <v>0</v>
      </c>
      <c r="FP173" s="61">
        <f t="shared" si="167"/>
        <v>0</v>
      </c>
      <c r="FQ173" s="61">
        <f t="shared" si="167"/>
        <v>0</v>
      </c>
      <c r="FR173" s="61">
        <f t="shared" si="167"/>
        <v>0</v>
      </c>
      <c r="FS173" s="61">
        <f t="shared" si="167"/>
        <v>0</v>
      </c>
      <c r="FT173" s="4" t="str">
        <f t="shared" ref="FT173:GC236" si="175">IF(ISERROR(EF173/DN173*100),"",(EF173/DN173*100))</f>
        <v/>
      </c>
      <c r="FU173" s="4" t="str">
        <f t="shared" si="175"/>
        <v/>
      </c>
      <c r="FV173" s="4" t="str">
        <f t="shared" si="175"/>
        <v/>
      </c>
      <c r="FW173" s="4">
        <f t="shared" si="175"/>
        <v>0</v>
      </c>
      <c r="FX173" s="4" t="str">
        <f t="shared" si="175"/>
        <v/>
      </c>
      <c r="FY173" s="4" t="str">
        <f t="shared" si="175"/>
        <v/>
      </c>
      <c r="FZ173" s="4" t="str">
        <f t="shared" si="173"/>
        <v/>
      </c>
      <c r="GA173" s="4">
        <f t="shared" si="173"/>
        <v>0</v>
      </c>
      <c r="GB173" s="4" t="str">
        <f t="shared" si="173"/>
        <v/>
      </c>
      <c r="GC173" s="4" t="str">
        <f t="shared" si="173"/>
        <v/>
      </c>
      <c r="GD173" s="4" t="str">
        <f t="shared" si="173"/>
        <v/>
      </c>
      <c r="GE173" s="4" t="str">
        <f t="shared" si="173"/>
        <v/>
      </c>
      <c r="GF173" s="4" t="str">
        <f t="shared" si="173"/>
        <v/>
      </c>
      <c r="GG173" s="4" t="str">
        <f t="shared" si="173"/>
        <v/>
      </c>
      <c r="GH173" s="4" t="str">
        <f t="shared" si="173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3"/>
        <v/>
      </c>
      <c r="GP173" s="4" t="str">
        <f t="shared" si="163"/>
        <v/>
      </c>
      <c r="GQ173" s="4" t="str">
        <f t="shared" si="163"/>
        <v/>
      </c>
      <c r="GR173" s="4" t="str">
        <f t="shared" si="163"/>
        <v/>
      </c>
      <c r="GS173" s="4" t="str">
        <f t="shared" si="163"/>
        <v/>
      </c>
      <c r="GT173" s="4" t="str">
        <f t="shared" si="161"/>
        <v/>
      </c>
      <c r="GU173" s="4" t="str">
        <f t="shared" si="161"/>
        <v/>
      </c>
      <c r="GV173" s="4" t="str">
        <f t="shared" si="161"/>
        <v/>
      </c>
      <c r="GW173" s="4" t="str">
        <f t="shared" si="161"/>
        <v/>
      </c>
      <c r="GX173" s="4" t="str">
        <f t="shared" si="161"/>
        <v/>
      </c>
      <c r="GY173" s="4" t="str">
        <f t="shared" si="161"/>
        <v/>
      </c>
      <c r="GZ173" s="4" t="str">
        <f t="shared" si="161"/>
        <v/>
      </c>
      <c r="HA173" s="4" t="str">
        <f t="shared" si="161"/>
        <v/>
      </c>
      <c r="HB173" s="4" t="str">
        <f t="shared" si="161"/>
        <v/>
      </c>
      <c r="HC173" s="4" t="str">
        <f t="shared" si="161"/>
        <v/>
      </c>
      <c r="HD173" s="4" t="str">
        <f t="shared" si="171"/>
        <v/>
      </c>
      <c r="HE173" s="4" t="str">
        <f t="shared" si="171"/>
        <v/>
      </c>
      <c r="HF173" s="4" t="str">
        <f t="shared" si="171"/>
        <v/>
      </c>
      <c r="HG173" s="4" t="str">
        <f t="shared" si="171"/>
        <v/>
      </c>
    </row>
    <row r="174" spans="1:215" s="9" customFormat="1" ht="15" hidden="1" customHeight="1">
      <c r="A174" s="57">
        <v>201399</v>
      </c>
      <c r="B174" s="94"/>
      <c r="C174" s="58" t="s">
        <v>136</v>
      </c>
      <c r="D174" s="5"/>
      <c r="E174" s="22">
        <v>4.8600000000000003</v>
      </c>
      <c r="F174" s="23">
        <f t="shared" si="156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4"/>
        <v/>
      </c>
      <c r="BQ174" s="4" t="str">
        <f t="shared" si="174"/>
        <v/>
      </c>
      <c r="BR174" s="4" t="str">
        <f t="shared" si="174"/>
        <v/>
      </c>
      <c r="BS174" s="4">
        <f t="shared" si="174"/>
        <v>0</v>
      </c>
      <c r="BT174" s="4" t="str">
        <f t="shared" si="174"/>
        <v/>
      </c>
      <c r="BU174" s="4">
        <f t="shared" si="174"/>
        <v>0</v>
      </c>
      <c r="BV174" s="4" t="str">
        <f t="shared" si="172"/>
        <v/>
      </c>
      <c r="BW174" s="4">
        <f t="shared" si="172"/>
        <v>0</v>
      </c>
      <c r="BX174" s="4" t="str">
        <f t="shared" si="172"/>
        <v/>
      </c>
      <c r="BY174" s="4" t="str">
        <f t="shared" si="172"/>
        <v/>
      </c>
      <c r="BZ174" s="4" t="str">
        <f t="shared" si="172"/>
        <v/>
      </c>
      <c r="CA174" s="4" t="str">
        <f t="shared" si="172"/>
        <v/>
      </c>
      <c r="CB174" s="4" t="str">
        <f t="shared" si="172"/>
        <v/>
      </c>
      <c r="CC174" s="4" t="str">
        <f t="shared" si="172"/>
        <v/>
      </c>
      <c r="CD174" s="4" t="str">
        <f t="shared" si="172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2"/>
        <v/>
      </c>
      <c r="CL174" s="4" t="str">
        <f t="shared" si="162"/>
        <v/>
      </c>
      <c r="CM174" s="4" t="str">
        <f t="shared" si="162"/>
        <v/>
      </c>
      <c r="CN174" s="4" t="str">
        <f t="shared" si="162"/>
        <v/>
      </c>
      <c r="CO174" s="4" t="str">
        <f t="shared" si="162"/>
        <v/>
      </c>
      <c r="CP174" s="4" t="str">
        <f t="shared" si="160"/>
        <v/>
      </c>
      <c r="CQ174" s="4" t="str">
        <f t="shared" si="160"/>
        <v/>
      </c>
      <c r="CR174" s="4" t="str">
        <f t="shared" si="160"/>
        <v/>
      </c>
      <c r="CS174" s="4" t="str">
        <f t="shared" si="160"/>
        <v/>
      </c>
      <c r="CT174" s="4" t="str">
        <f t="shared" si="160"/>
        <v/>
      </c>
      <c r="CU174" s="4" t="str">
        <f t="shared" si="160"/>
        <v/>
      </c>
      <c r="CV174" s="4" t="str">
        <f t="shared" si="160"/>
        <v/>
      </c>
      <c r="CW174" s="4" t="str">
        <f t="shared" si="160"/>
        <v/>
      </c>
      <c r="CX174" s="4" t="str">
        <f t="shared" si="160"/>
        <v/>
      </c>
      <c r="CY174" s="4" t="str">
        <f t="shared" si="160"/>
        <v/>
      </c>
      <c r="CZ174" s="4" t="str">
        <f t="shared" si="169"/>
        <v/>
      </c>
      <c r="DA174" s="4" t="str">
        <f t="shared" si="169"/>
        <v/>
      </c>
      <c r="DB174" s="4" t="str">
        <f t="shared" si="169"/>
        <v/>
      </c>
      <c r="DC174" s="4" t="str">
        <f t="shared" si="169"/>
        <v/>
      </c>
      <c r="DE174" s="57">
        <v>201399</v>
      </c>
      <c r="DF174" s="94"/>
      <c r="DG174" s="58" t="s">
        <v>136</v>
      </c>
      <c r="DH174" s="5">
        <f t="shared" si="139"/>
        <v>0</v>
      </c>
      <c r="DI174" s="22">
        <v>4.8600000000000003</v>
      </c>
      <c r="DJ174" s="23">
        <f t="shared" si="157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70"/>
        <v>0</v>
      </c>
      <c r="DX174" s="5">
        <f t="shared" si="170"/>
        <v>0</v>
      </c>
      <c r="DY174" s="5">
        <f t="shared" si="170"/>
        <v>0</v>
      </c>
      <c r="DZ174" s="5">
        <f t="shared" si="170"/>
        <v>0</v>
      </c>
      <c r="EA174" s="5">
        <f t="shared" si="170"/>
        <v>0</v>
      </c>
      <c r="EB174" s="5">
        <f t="shared" si="170"/>
        <v>0</v>
      </c>
      <c r="EC174" s="5">
        <f t="shared" si="170"/>
        <v>0</v>
      </c>
      <c r="ED174" s="5">
        <f t="shared" si="170"/>
        <v>0</v>
      </c>
      <c r="EE174" s="5">
        <f t="shared" si="170"/>
        <v>0</v>
      </c>
      <c r="EF174" s="61">
        <f t="shared" si="170"/>
        <v>0</v>
      </c>
      <c r="EG174" s="61">
        <f t="shared" si="170"/>
        <v>0</v>
      </c>
      <c r="EH174" s="61">
        <f t="shared" si="170"/>
        <v>0</v>
      </c>
      <c r="EI174" s="61">
        <f t="shared" si="170"/>
        <v>0</v>
      </c>
      <c r="EJ174" s="61">
        <f t="shared" si="170"/>
        <v>0</v>
      </c>
      <c r="EK174" s="61">
        <f t="shared" si="170"/>
        <v>0</v>
      </c>
      <c r="EL174" s="61">
        <f t="shared" si="153"/>
        <v>0</v>
      </c>
      <c r="EM174" s="61">
        <f t="shared" si="153"/>
        <v>0</v>
      </c>
      <c r="EN174" s="61">
        <f t="shared" si="153"/>
        <v>0</v>
      </c>
      <c r="EO174" s="61">
        <f t="shared" si="153"/>
        <v>0</v>
      </c>
      <c r="EP174" s="61">
        <f t="shared" si="129"/>
        <v>0</v>
      </c>
      <c r="EQ174" s="61">
        <f t="shared" si="129"/>
        <v>0</v>
      </c>
      <c r="ER174" s="61">
        <f t="shared" ref="EP174:EY237" si="176">AN174+AN378</f>
        <v>0</v>
      </c>
      <c r="ES174" s="61">
        <f t="shared" si="176"/>
        <v>0</v>
      </c>
      <c r="ET174" s="61">
        <f t="shared" si="176"/>
        <v>0</v>
      </c>
      <c r="EU174" s="61">
        <f t="shared" si="176"/>
        <v>0</v>
      </c>
      <c r="EV174" s="61">
        <f t="shared" si="176"/>
        <v>0</v>
      </c>
      <c r="EW174" s="61">
        <f t="shared" si="168"/>
        <v>0</v>
      </c>
      <c r="EX174" s="61">
        <f t="shared" si="168"/>
        <v>0</v>
      </c>
      <c r="EY174" s="61">
        <f t="shared" si="168"/>
        <v>0</v>
      </c>
      <c r="EZ174" s="61">
        <f t="shared" si="168"/>
        <v>0</v>
      </c>
      <c r="FA174" s="61">
        <f t="shared" si="168"/>
        <v>0</v>
      </c>
      <c r="FB174" s="61">
        <f t="shared" si="168"/>
        <v>0</v>
      </c>
      <c r="FC174" s="61">
        <f t="shared" si="168"/>
        <v>0</v>
      </c>
      <c r="FD174" s="61">
        <f t="shared" si="168"/>
        <v>0</v>
      </c>
      <c r="FE174" s="61">
        <f t="shared" si="168"/>
        <v>0</v>
      </c>
      <c r="FF174" s="61">
        <f t="shared" si="158"/>
        <v>0</v>
      </c>
      <c r="FG174" s="61">
        <f t="shared" si="158"/>
        <v>0</v>
      </c>
      <c r="FH174" s="61">
        <f t="shared" si="158"/>
        <v>0</v>
      </c>
      <c r="FI174" s="61">
        <f t="shared" si="158"/>
        <v>0</v>
      </c>
      <c r="FJ174" s="61">
        <f t="shared" si="158"/>
        <v>0</v>
      </c>
      <c r="FK174" s="61">
        <f t="shared" si="167"/>
        <v>0</v>
      </c>
      <c r="FL174" s="61">
        <f t="shared" si="167"/>
        <v>0</v>
      </c>
      <c r="FM174" s="61">
        <f t="shared" si="167"/>
        <v>0</v>
      </c>
      <c r="FN174" s="61">
        <f t="shared" si="167"/>
        <v>0</v>
      </c>
      <c r="FO174" s="61">
        <f t="shared" si="167"/>
        <v>0</v>
      </c>
      <c r="FP174" s="61">
        <f t="shared" si="167"/>
        <v>0</v>
      </c>
      <c r="FQ174" s="61">
        <f t="shared" si="167"/>
        <v>0</v>
      </c>
      <c r="FR174" s="61">
        <f t="shared" si="167"/>
        <v>0</v>
      </c>
      <c r="FS174" s="61">
        <f t="shared" si="167"/>
        <v>0</v>
      </c>
      <c r="FT174" s="4" t="str">
        <f t="shared" si="175"/>
        <v/>
      </c>
      <c r="FU174" s="4" t="str">
        <f t="shared" si="175"/>
        <v/>
      </c>
      <c r="FV174" s="4" t="str">
        <f t="shared" si="175"/>
        <v/>
      </c>
      <c r="FW174" s="4">
        <f t="shared" si="175"/>
        <v>0</v>
      </c>
      <c r="FX174" s="4" t="str">
        <f t="shared" si="175"/>
        <v/>
      </c>
      <c r="FY174" s="4" t="str">
        <f t="shared" si="175"/>
        <v/>
      </c>
      <c r="FZ174" s="4" t="str">
        <f t="shared" si="173"/>
        <v/>
      </c>
      <c r="GA174" s="4">
        <f t="shared" si="173"/>
        <v>0</v>
      </c>
      <c r="GB174" s="4" t="str">
        <f t="shared" si="173"/>
        <v/>
      </c>
      <c r="GC174" s="4" t="str">
        <f t="shared" si="173"/>
        <v/>
      </c>
      <c r="GD174" s="4" t="str">
        <f t="shared" si="173"/>
        <v/>
      </c>
      <c r="GE174" s="4" t="str">
        <f t="shared" si="173"/>
        <v/>
      </c>
      <c r="GF174" s="4" t="str">
        <f t="shared" si="173"/>
        <v/>
      </c>
      <c r="GG174" s="4" t="str">
        <f t="shared" si="173"/>
        <v/>
      </c>
      <c r="GH174" s="4" t="str">
        <f t="shared" si="173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3"/>
        <v/>
      </c>
      <c r="GP174" s="4" t="str">
        <f t="shared" si="163"/>
        <v/>
      </c>
      <c r="GQ174" s="4" t="str">
        <f t="shared" si="163"/>
        <v/>
      </c>
      <c r="GR174" s="4" t="str">
        <f t="shared" si="163"/>
        <v/>
      </c>
      <c r="GS174" s="4" t="str">
        <f t="shared" si="163"/>
        <v/>
      </c>
      <c r="GT174" s="4" t="str">
        <f t="shared" si="161"/>
        <v/>
      </c>
      <c r="GU174" s="4" t="str">
        <f t="shared" si="161"/>
        <v/>
      </c>
      <c r="GV174" s="4" t="str">
        <f t="shared" si="161"/>
        <v/>
      </c>
      <c r="GW174" s="4" t="str">
        <f t="shared" si="161"/>
        <v/>
      </c>
      <c r="GX174" s="4" t="str">
        <f t="shared" si="161"/>
        <v/>
      </c>
      <c r="GY174" s="4" t="str">
        <f t="shared" si="161"/>
        <v/>
      </c>
      <c r="GZ174" s="4" t="str">
        <f t="shared" si="161"/>
        <v/>
      </c>
      <c r="HA174" s="4" t="str">
        <f t="shared" si="161"/>
        <v/>
      </c>
      <c r="HB174" s="4" t="str">
        <f t="shared" si="161"/>
        <v/>
      </c>
      <c r="HC174" s="4" t="str">
        <f t="shared" si="161"/>
        <v/>
      </c>
      <c r="HD174" s="4" t="str">
        <f t="shared" si="171"/>
        <v/>
      </c>
      <c r="HE174" s="4" t="str">
        <f t="shared" si="171"/>
        <v/>
      </c>
      <c r="HF174" s="4" t="str">
        <f t="shared" si="171"/>
        <v/>
      </c>
      <c r="HG174" s="4" t="str">
        <f t="shared" si="171"/>
        <v/>
      </c>
    </row>
    <row r="175" spans="1:215" s="9" customFormat="1" ht="15" hidden="1" customHeight="1">
      <c r="A175" s="57">
        <v>201389</v>
      </c>
      <c r="B175" s="92" t="s">
        <v>224</v>
      </c>
      <c r="C175" s="58" t="s">
        <v>21</v>
      </c>
      <c r="D175" s="5"/>
      <c r="E175" s="22">
        <v>5.03</v>
      </c>
      <c r="F175" s="23">
        <f t="shared" si="156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4"/>
        <v/>
      </c>
      <c r="BQ175" s="4" t="str">
        <f t="shared" si="174"/>
        <v/>
      </c>
      <c r="BR175" s="4" t="str">
        <f t="shared" si="174"/>
        <v/>
      </c>
      <c r="BS175" s="4">
        <f t="shared" si="174"/>
        <v>0</v>
      </c>
      <c r="BT175" s="4" t="str">
        <f t="shared" si="174"/>
        <v/>
      </c>
      <c r="BU175" s="4">
        <f t="shared" si="174"/>
        <v>0</v>
      </c>
      <c r="BV175" s="4" t="str">
        <f t="shared" si="172"/>
        <v/>
      </c>
      <c r="BW175" s="4">
        <f t="shared" si="172"/>
        <v>0</v>
      </c>
      <c r="BX175" s="4" t="str">
        <f t="shared" si="172"/>
        <v/>
      </c>
      <c r="BY175" s="4" t="str">
        <f t="shared" si="172"/>
        <v/>
      </c>
      <c r="BZ175" s="4" t="str">
        <f t="shared" si="172"/>
        <v/>
      </c>
      <c r="CA175" s="4" t="str">
        <f t="shared" si="172"/>
        <v/>
      </c>
      <c r="CB175" s="4" t="str">
        <f t="shared" si="172"/>
        <v/>
      </c>
      <c r="CC175" s="4" t="str">
        <f t="shared" si="172"/>
        <v/>
      </c>
      <c r="CD175" s="4" t="str">
        <f t="shared" si="172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2"/>
        <v/>
      </c>
      <c r="CL175" s="4" t="str">
        <f t="shared" si="162"/>
        <v/>
      </c>
      <c r="CM175" s="4" t="str">
        <f t="shared" si="162"/>
        <v/>
      </c>
      <c r="CN175" s="4" t="str">
        <f t="shared" si="162"/>
        <v/>
      </c>
      <c r="CO175" s="4" t="str">
        <f t="shared" si="162"/>
        <v/>
      </c>
      <c r="CP175" s="4" t="str">
        <f t="shared" si="160"/>
        <v/>
      </c>
      <c r="CQ175" s="4" t="str">
        <f t="shared" si="160"/>
        <v/>
      </c>
      <c r="CR175" s="4" t="str">
        <f t="shared" si="160"/>
        <v/>
      </c>
      <c r="CS175" s="4" t="str">
        <f t="shared" si="160"/>
        <v/>
      </c>
      <c r="CT175" s="4" t="str">
        <f t="shared" si="160"/>
        <v/>
      </c>
      <c r="CU175" s="4" t="str">
        <f t="shared" si="160"/>
        <v/>
      </c>
      <c r="CV175" s="4" t="str">
        <f t="shared" si="160"/>
        <v/>
      </c>
      <c r="CW175" s="4" t="str">
        <f t="shared" si="160"/>
        <v/>
      </c>
      <c r="CX175" s="4" t="str">
        <f t="shared" si="160"/>
        <v/>
      </c>
      <c r="CY175" s="4" t="str">
        <f t="shared" si="160"/>
        <v/>
      </c>
      <c r="CZ175" s="4" t="str">
        <f t="shared" si="169"/>
        <v/>
      </c>
      <c r="DA175" s="4" t="str">
        <f t="shared" si="169"/>
        <v/>
      </c>
      <c r="DB175" s="4" t="str">
        <f t="shared" si="169"/>
        <v/>
      </c>
      <c r="DC175" s="4" t="str">
        <f t="shared" si="169"/>
        <v/>
      </c>
      <c r="DE175" s="57">
        <v>201389</v>
      </c>
      <c r="DF175" s="92" t="s">
        <v>224</v>
      </c>
      <c r="DG175" s="58" t="s">
        <v>21</v>
      </c>
      <c r="DH175" s="5">
        <f t="shared" si="139"/>
        <v>0</v>
      </c>
      <c r="DI175" s="22">
        <v>5.03</v>
      </c>
      <c r="DJ175" s="23">
        <f t="shared" si="157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70"/>
        <v>0</v>
      </c>
      <c r="DX175" s="5">
        <f t="shared" si="170"/>
        <v>0</v>
      </c>
      <c r="DY175" s="5">
        <f t="shared" si="170"/>
        <v>0</v>
      </c>
      <c r="DZ175" s="5">
        <f t="shared" si="170"/>
        <v>0</v>
      </c>
      <c r="EA175" s="5">
        <f t="shared" si="170"/>
        <v>0</v>
      </c>
      <c r="EB175" s="5">
        <f t="shared" si="170"/>
        <v>0</v>
      </c>
      <c r="EC175" s="5">
        <f t="shared" si="170"/>
        <v>0</v>
      </c>
      <c r="ED175" s="5">
        <f t="shared" si="170"/>
        <v>0</v>
      </c>
      <c r="EE175" s="5">
        <f t="shared" si="170"/>
        <v>0</v>
      </c>
      <c r="EF175" s="61">
        <f t="shared" si="170"/>
        <v>0</v>
      </c>
      <c r="EG175" s="61">
        <f t="shared" si="170"/>
        <v>0</v>
      </c>
      <c r="EH175" s="61">
        <f t="shared" si="170"/>
        <v>0</v>
      </c>
      <c r="EI175" s="61">
        <f t="shared" si="170"/>
        <v>0</v>
      </c>
      <c r="EJ175" s="61">
        <f t="shared" si="170"/>
        <v>0</v>
      </c>
      <c r="EK175" s="61">
        <f t="shared" si="170"/>
        <v>0</v>
      </c>
      <c r="EL175" s="61">
        <f t="shared" si="153"/>
        <v>0</v>
      </c>
      <c r="EM175" s="61">
        <f t="shared" si="153"/>
        <v>0</v>
      </c>
      <c r="EN175" s="61">
        <f t="shared" si="153"/>
        <v>0</v>
      </c>
      <c r="EO175" s="61">
        <f t="shared" si="153"/>
        <v>0</v>
      </c>
      <c r="EP175" s="61">
        <f t="shared" si="176"/>
        <v>0</v>
      </c>
      <c r="EQ175" s="61">
        <f t="shared" si="176"/>
        <v>0</v>
      </c>
      <c r="ER175" s="61">
        <f t="shared" si="176"/>
        <v>0</v>
      </c>
      <c r="ES175" s="61">
        <f t="shared" si="176"/>
        <v>0</v>
      </c>
      <c r="ET175" s="61">
        <f t="shared" si="176"/>
        <v>0</v>
      </c>
      <c r="EU175" s="61">
        <f t="shared" si="176"/>
        <v>0</v>
      </c>
      <c r="EV175" s="61">
        <f t="shared" si="176"/>
        <v>0</v>
      </c>
      <c r="EW175" s="61">
        <f t="shared" si="168"/>
        <v>0</v>
      </c>
      <c r="EX175" s="61">
        <f t="shared" si="168"/>
        <v>0</v>
      </c>
      <c r="EY175" s="61">
        <f t="shared" si="168"/>
        <v>0</v>
      </c>
      <c r="EZ175" s="61">
        <f t="shared" si="168"/>
        <v>0</v>
      </c>
      <c r="FA175" s="61">
        <f t="shared" si="168"/>
        <v>0</v>
      </c>
      <c r="FB175" s="61">
        <f t="shared" si="168"/>
        <v>0</v>
      </c>
      <c r="FC175" s="61">
        <f t="shared" si="168"/>
        <v>0</v>
      </c>
      <c r="FD175" s="61">
        <f t="shared" si="168"/>
        <v>0</v>
      </c>
      <c r="FE175" s="61">
        <f t="shared" si="168"/>
        <v>0</v>
      </c>
      <c r="FF175" s="61">
        <f t="shared" si="158"/>
        <v>0</v>
      </c>
      <c r="FG175" s="61">
        <f t="shared" si="158"/>
        <v>0</v>
      </c>
      <c r="FH175" s="61">
        <f t="shared" si="158"/>
        <v>0</v>
      </c>
      <c r="FI175" s="61">
        <f t="shared" si="158"/>
        <v>0</v>
      </c>
      <c r="FJ175" s="61">
        <f t="shared" si="158"/>
        <v>0</v>
      </c>
      <c r="FK175" s="61">
        <f t="shared" si="167"/>
        <v>0</v>
      </c>
      <c r="FL175" s="61">
        <f t="shared" si="167"/>
        <v>0</v>
      </c>
      <c r="FM175" s="61">
        <f t="shared" si="167"/>
        <v>0</v>
      </c>
      <c r="FN175" s="61">
        <f t="shared" si="167"/>
        <v>0</v>
      </c>
      <c r="FO175" s="61">
        <f t="shared" si="167"/>
        <v>0</v>
      </c>
      <c r="FP175" s="61">
        <f t="shared" si="167"/>
        <v>0</v>
      </c>
      <c r="FQ175" s="61">
        <f t="shared" si="167"/>
        <v>0</v>
      </c>
      <c r="FR175" s="61">
        <f t="shared" si="167"/>
        <v>0</v>
      </c>
      <c r="FS175" s="61">
        <f t="shared" si="167"/>
        <v>0</v>
      </c>
      <c r="FT175" s="4" t="str">
        <f t="shared" si="175"/>
        <v/>
      </c>
      <c r="FU175" s="4" t="str">
        <f t="shared" si="175"/>
        <v/>
      </c>
      <c r="FV175" s="4" t="str">
        <f t="shared" si="175"/>
        <v/>
      </c>
      <c r="FW175" s="4">
        <f t="shared" si="175"/>
        <v>0</v>
      </c>
      <c r="FX175" s="4" t="str">
        <f t="shared" si="175"/>
        <v/>
      </c>
      <c r="FY175" s="4" t="str">
        <f t="shared" si="175"/>
        <v/>
      </c>
      <c r="FZ175" s="4" t="str">
        <f t="shared" si="173"/>
        <v/>
      </c>
      <c r="GA175" s="4">
        <f t="shared" si="173"/>
        <v>0</v>
      </c>
      <c r="GB175" s="4" t="str">
        <f t="shared" si="173"/>
        <v/>
      </c>
      <c r="GC175" s="4" t="str">
        <f t="shared" si="173"/>
        <v/>
      </c>
      <c r="GD175" s="4" t="str">
        <f t="shared" si="173"/>
        <v/>
      </c>
      <c r="GE175" s="4" t="str">
        <f t="shared" si="173"/>
        <v/>
      </c>
      <c r="GF175" s="4" t="str">
        <f t="shared" si="173"/>
        <v/>
      </c>
      <c r="GG175" s="4" t="str">
        <f t="shared" si="173"/>
        <v/>
      </c>
      <c r="GH175" s="4" t="str">
        <f t="shared" si="173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3"/>
        <v/>
      </c>
      <c r="GP175" s="4" t="str">
        <f t="shared" si="163"/>
        <v/>
      </c>
      <c r="GQ175" s="4" t="str">
        <f t="shared" si="163"/>
        <v/>
      </c>
      <c r="GR175" s="4" t="str">
        <f t="shared" si="163"/>
        <v/>
      </c>
      <c r="GS175" s="4" t="str">
        <f t="shared" si="163"/>
        <v/>
      </c>
      <c r="GT175" s="4" t="str">
        <f t="shared" si="161"/>
        <v/>
      </c>
      <c r="GU175" s="4" t="str">
        <f t="shared" si="161"/>
        <v/>
      </c>
      <c r="GV175" s="4" t="str">
        <f t="shared" si="161"/>
        <v/>
      </c>
      <c r="GW175" s="4" t="str">
        <f t="shared" si="161"/>
        <v/>
      </c>
      <c r="GX175" s="4" t="str">
        <f t="shared" si="161"/>
        <v/>
      </c>
      <c r="GY175" s="4" t="str">
        <f t="shared" si="161"/>
        <v/>
      </c>
      <c r="GZ175" s="4" t="str">
        <f t="shared" si="161"/>
        <v/>
      </c>
      <c r="HA175" s="4" t="str">
        <f t="shared" si="161"/>
        <v/>
      </c>
      <c r="HB175" s="4" t="str">
        <f t="shared" si="161"/>
        <v/>
      </c>
      <c r="HC175" s="4" t="str">
        <f t="shared" si="161"/>
        <v/>
      </c>
      <c r="HD175" s="4" t="str">
        <f t="shared" si="171"/>
        <v/>
      </c>
      <c r="HE175" s="4" t="str">
        <f t="shared" si="171"/>
        <v/>
      </c>
      <c r="HF175" s="4" t="str">
        <f t="shared" si="171"/>
        <v/>
      </c>
      <c r="HG175" s="4" t="str">
        <f t="shared" si="171"/>
        <v/>
      </c>
    </row>
    <row r="176" spans="1:215" s="9" customFormat="1" ht="15" hidden="1" customHeight="1">
      <c r="A176" s="57">
        <v>201388</v>
      </c>
      <c r="B176" s="93"/>
      <c r="C176" s="58" t="s">
        <v>137</v>
      </c>
      <c r="D176" s="5"/>
      <c r="E176" s="22">
        <v>5.03</v>
      </c>
      <c r="F176" s="23">
        <f t="shared" si="156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4"/>
        <v/>
      </c>
      <c r="BQ176" s="4" t="str">
        <f t="shared" si="174"/>
        <v/>
      </c>
      <c r="BR176" s="4" t="str">
        <f t="shared" si="174"/>
        <v/>
      </c>
      <c r="BS176" s="4">
        <f t="shared" si="174"/>
        <v>0</v>
      </c>
      <c r="BT176" s="4" t="str">
        <f t="shared" si="174"/>
        <v/>
      </c>
      <c r="BU176" s="4">
        <f t="shared" si="174"/>
        <v>0</v>
      </c>
      <c r="BV176" s="4" t="str">
        <f t="shared" si="172"/>
        <v/>
      </c>
      <c r="BW176" s="4">
        <f t="shared" si="172"/>
        <v>0</v>
      </c>
      <c r="BX176" s="4" t="str">
        <f t="shared" si="172"/>
        <v/>
      </c>
      <c r="BY176" s="4" t="str">
        <f t="shared" si="172"/>
        <v/>
      </c>
      <c r="BZ176" s="4" t="str">
        <f t="shared" si="172"/>
        <v/>
      </c>
      <c r="CA176" s="4" t="str">
        <f t="shared" si="172"/>
        <v/>
      </c>
      <c r="CB176" s="4" t="str">
        <f t="shared" si="172"/>
        <v/>
      </c>
      <c r="CC176" s="4" t="str">
        <f t="shared" si="172"/>
        <v/>
      </c>
      <c r="CD176" s="4" t="str">
        <f t="shared" si="172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2"/>
        <v/>
      </c>
      <c r="CL176" s="4" t="str">
        <f t="shared" si="162"/>
        <v/>
      </c>
      <c r="CM176" s="4" t="str">
        <f t="shared" si="162"/>
        <v/>
      </c>
      <c r="CN176" s="4" t="str">
        <f t="shared" si="162"/>
        <v/>
      </c>
      <c r="CO176" s="4" t="str">
        <f t="shared" si="162"/>
        <v/>
      </c>
      <c r="CP176" s="4" t="str">
        <f t="shared" si="160"/>
        <v/>
      </c>
      <c r="CQ176" s="4" t="str">
        <f t="shared" si="160"/>
        <v/>
      </c>
      <c r="CR176" s="4" t="str">
        <f t="shared" si="160"/>
        <v/>
      </c>
      <c r="CS176" s="4" t="str">
        <f t="shared" si="160"/>
        <v/>
      </c>
      <c r="CT176" s="4" t="str">
        <f t="shared" si="160"/>
        <v/>
      </c>
      <c r="CU176" s="4" t="str">
        <f t="shared" si="160"/>
        <v/>
      </c>
      <c r="CV176" s="4" t="str">
        <f t="shared" si="160"/>
        <v/>
      </c>
      <c r="CW176" s="4" t="str">
        <f t="shared" si="160"/>
        <v/>
      </c>
      <c r="CX176" s="4" t="str">
        <f t="shared" si="160"/>
        <v/>
      </c>
      <c r="CY176" s="4" t="str">
        <f t="shared" si="160"/>
        <v/>
      </c>
      <c r="CZ176" s="4" t="str">
        <f t="shared" si="169"/>
        <v/>
      </c>
      <c r="DA176" s="4" t="str">
        <f t="shared" si="169"/>
        <v/>
      </c>
      <c r="DB176" s="4" t="str">
        <f t="shared" si="169"/>
        <v/>
      </c>
      <c r="DC176" s="4" t="str">
        <f t="shared" si="169"/>
        <v/>
      </c>
      <c r="DE176" s="57">
        <v>201388</v>
      </c>
      <c r="DF176" s="93"/>
      <c r="DG176" s="58" t="s">
        <v>137</v>
      </c>
      <c r="DH176" s="5">
        <f t="shared" si="139"/>
        <v>0</v>
      </c>
      <c r="DI176" s="22">
        <v>5.03</v>
      </c>
      <c r="DJ176" s="23">
        <f t="shared" si="157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70"/>
        <v>0</v>
      </c>
      <c r="DX176" s="5">
        <f t="shared" si="170"/>
        <v>0</v>
      </c>
      <c r="DY176" s="5">
        <f t="shared" si="170"/>
        <v>0</v>
      </c>
      <c r="DZ176" s="5">
        <f t="shared" si="170"/>
        <v>0</v>
      </c>
      <c r="EA176" s="5">
        <f t="shared" si="170"/>
        <v>0</v>
      </c>
      <c r="EB176" s="5">
        <f t="shared" si="170"/>
        <v>0</v>
      </c>
      <c r="EC176" s="5">
        <f t="shared" si="170"/>
        <v>0</v>
      </c>
      <c r="ED176" s="5">
        <f t="shared" si="170"/>
        <v>0</v>
      </c>
      <c r="EE176" s="5">
        <f t="shared" si="170"/>
        <v>0</v>
      </c>
      <c r="EF176" s="61">
        <f t="shared" si="170"/>
        <v>0</v>
      </c>
      <c r="EG176" s="61">
        <f t="shared" si="170"/>
        <v>0</v>
      </c>
      <c r="EH176" s="61">
        <f t="shared" si="170"/>
        <v>0</v>
      </c>
      <c r="EI176" s="61">
        <f t="shared" si="170"/>
        <v>0</v>
      </c>
      <c r="EJ176" s="61">
        <f t="shared" si="170"/>
        <v>0</v>
      </c>
      <c r="EK176" s="61">
        <f t="shared" si="170"/>
        <v>0</v>
      </c>
      <c r="EL176" s="61">
        <f t="shared" si="153"/>
        <v>0</v>
      </c>
      <c r="EM176" s="61">
        <f t="shared" si="153"/>
        <v>0</v>
      </c>
      <c r="EN176" s="61">
        <f t="shared" si="153"/>
        <v>0</v>
      </c>
      <c r="EO176" s="61">
        <f t="shared" si="153"/>
        <v>0</v>
      </c>
      <c r="EP176" s="61">
        <f t="shared" si="176"/>
        <v>0</v>
      </c>
      <c r="EQ176" s="61">
        <f t="shared" si="176"/>
        <v>0</v>
      </c>
      <c r="ER176" s="61">
        <f t="shared" si="176"/>
        <v>0</v>
      </c>
      <c r="ES176" s="61">
        <f t="shared" si="176"/>
        <v>0</v>
      </c>
      <c r="ET176" s="61">
        <f t="shared" si="176"/>
        <v>0</v>
      </c>
      <c r="EU176" s="61">
        <f t="shared" si="176"/>
        <v>0</v>
      </c>
      <c r="EV176" s="61">
        <f t="shared" si="176"/>
        <v>0</v>
      </c>
      <c r="EW176" s="61">
        <f t="shared" si="168"/>
        <v>0</v>
      </c>
      <c r="EX176" s="61">
        <f t="shared" si="168"/>
        <v>0</v>
      </c>
      <c r="EY176" s="61">
        <f t="shared" si="168"/>
        <v>0</v>
      </c>
      <c r="EZ176" s="61">
        <f t="shared" si="168"/>
        <v>0</v>
      </c>
      <c r="FA176" s="61">
        <f t="shared" si="168"/>
        <v>0</v>
      </c>
      <c r="FB176" s="61">
        <f t="shared" si="168"/>
        <v>0</v>
      </c>
      <c r="FC176" s="61">
        <f t="shared" si="168"/>
        <v>0</v>
      </c>
      <c r="FD176" s="61">
        <f t="shared" si="168"/>
        <v>0</v>
      </c>
      <c r="FE176" s="61">
        <f t="shared" si="168"/>
        <v>0</v>
      </c>
      <c r="FF176" s="61">
        <f t="shared" si="158"/>
        <v>0</v>
      </c>
      <c r="FG176" s="61">
        <f t="shared" si="158"/>
        <v>0</v>
      </c>
      <c r="FH176" s="61">
        <f t="shared" si="158"/>
        <v>0</v>
      </c>
      <c r="FI176" s="61">
        <f t="shared" si="158"/>
        <v>0</v>
      </c>
      <c r="FJ176" s="61">
        <f t="shared" si="158"/>
        <v>0</v>
      </c>
      <c r="FK176" s="61">
        <f t="shared" si="167"/>
        <v>0</v>
      </c>
      <c r="FL176" s="61">
        <f t="shared" si="167"/>
        <v>0</v>
      </c>
      <c r="FM176" s="61">
        <f t="shared" si="167"/>
        <v>0</v>
      </c>
      <c r="FN176" s="61">
        <f t="shared" si="167"/>
        <v>0</v>
      </c>
      <c r="FO176" s="61">
        <f t="shared" si="167"/>
        <v>0</v>
      </c>
      <c r="FP176" s="61">
        <f t="shared" si="167"/>
        <v>0</v>
      </c>
      <c r="FQ176" s="61">
        <f t="shared" si="167"/>
        <v>0</v>
      </c>
      <c r="FR176" s="61">
        <f t="shared" si="167"/>
        <v>0</v>
      </c>
      <c r="FS176" s="61">
        <f t="shared" si="167"/>
        <v>0</v>
      </c>
      <c r="FT176" s="4" t="str">
        <f t="shared" si="175"/>
        <v/>
      </c>
      <c r="FU176" s="4" t="str">
        <f t="shared" si="175"/>
        <v/>
      </c>
      <c r="FV176" s="4" t="str">
        <f t="shared" si="175"/>
        <v/>
      </c>
      <c r="FW176" s="4">
        <f t="shared" si="175"/>
        <v>0</v>
      </c>
      <c r="FX176" s="4" t="str">
        <f t="shared" si="175"/>
        <v/>
      </c>
      <c r="FY176" s="4" t="str">
        <f t="shared" si="175"/>
        <v/>
      </c>
      <c r="FZ176" s="4" t="str">
        <f t="shared" si="173"/>
        <v/>
      </c>
      <c r="GA176" s="4">
        <f t="shared" si="173"/>
        <v>0</v>
      </c>
      <c r="GB176" s="4" t="str">
        <f t="shared" si="173"/>
        <v/>
      </c>
      <c r="GC176" s="4" t="str">
        <f t="shared" si="173"/>
        <v/>
      </c>
      <c r="GD176" s="4" t="str">
        <f t="shared" si="173"/>
        <v/>
      </c>
      <c r="GE176" s="4" t="str">
        <f t="shared" si="173"/>
        <v/>
      </c>
      <c r="GF176" s="4" t="str">
        <f t="shared" si="173"/>
        <v/>
      </c>
      <c r="GG176" s="4" t="str">
        <f t="shared" si="173"/>
        <v/>
      </c>
      <c r="GH176" s="4" t="str">
        <f t="shared" si="173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3"/>
        <v/>
      </c>
      <c r="GP176" s="4" t="str">
        <f t="shared" si="163"/>
        <v/>
      </c>
      <c r="GQ176" s="4" t="str">
        <f t="shared" si="163"/>
        <v/>
      </c>
      <c r="GR176" s="4" t="str">
        <f t="shared" si="163"/>
        <v/>
      </c>
      <c r="GS176" s="4" t="str">
        <f t="shared" si="163"/>
        <v/>
      </c>
      <c r="GT176" s="4" t="str">
        <f t="shared" si="161"/>
        <v/>
      </c>
      <c r="GU176" s="4" t="str">
        <f t="shared" si="161"/>
        <v/>
      </c>
      <c r="GV176" s="4" t="str">
        <f t="shared" si="161"/>
        <v/>
      </c>
      <c r="GW176" s="4" t="str">
        <f t="shared" si="161"/>
        <v/>
      </c>
      <c r="GX176" s="4" t="str">
        <f t="shared" si="161"/>
        <v/>
      </c>
      <c r="GY176" s="4" t="str">
        <f t="shared" si="161"/>
        <v/>
      </c>
      <c r="GZ176" s="4" t="str">
        <f t="shared" si="161"/>
        <v/>
      </c>
      <c r="HA176" s="4" t="str">
        <f t="shared" si="161"/>
        <v/>
      </c>
      <c r="HB176" s="4" t="str">
        <f t="shared" si="161"/>
        <v/>
      </c>
      <c r="HC176" s="4" t="str">
        <f t="shared" si="161"/>
        <v/>
      </c>
      <c r="HD176" s="4" t="str">
        <f t="shared" si="171"/>
        <v/>
      </c>
      <c r="HE176" s="4" t="str">
        <f t="shared" si="171"/>
        <v/>
      </c>
      <c r="HF176" s="4" t="str">
        <f t="shared" si="171"/>
        <v/>
      </c>
      <c r="HG176" s="4" t="str">
        <f t="shared" si="171"/>
        <v/>
      </c>
    </row>
    <row r="177" spans="1:215" s="9" customFormat="1" ht="15" hidden="1" customHeight="1">
      <c r="A177" s="57">
        <v>201390</v>
      </c>
      <c r="B177" s="94"/>
      <c r="C177" s="58" t="s">
        <v>119</v>
      </c>
      <c r="D177" s="5"/>
      <c r="E177" s="22">
        <v>5.03</v>
      </c>
      <c r="F177" s="23">
        <f t="shared" si="156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4"/>
        <v/>
      </c>
      <c r="BQ177" s="4" t="str">
        <f t="shared" si="174"/>
        <v/>
      </c>
      <c r="BR177" s="4" t="str">
        <f t="shared" si="174"/>
        <v/>
      </c>
      <c r="BS177" s="4">
        <f t="shared" si="174"/>
        <v>0</v>
      </c>
      <c r="BT177" s="4" t="str">
        <f t="shared" si="174"/>
        <v/>
      </c>
      <c r="BU177" s="4">
        <f t="shared" si="174"/>
        <v>0</v>
      </c>
      <c r="BV177" s="4" t="str">
        <f t="shared" si="172"/>
        <v/>
      </c>
      <c r="BW177" s="4">
        <f t="shared" si="172"/>
        <v>0</v>
      </c>
      <c r="BX177" s="4" t="str">
        <f t="shared" si="172"/>
        <v/>
      </c>
      <c r="BY177" s="4" t="str">
        <f t="shared" si="172"/>
        <v/>
      </c>
      <c r="BZ177" s="4" t="str">
        <f t="shared" si="172"/>
        <v/>
      </c>
      <c r="CA177" s="4" t="str">
        <f t="shared" si="172"/>
        <v/>
      </c>
      <c r="CB177" s="4" t="str">
        <f t="shared" si="172"/>
        <v/>
      </c>
      <c r="CC177" s="4" t="str">
        <f t="shared" si="172"/>
        <v/>
      </c>
      <c r="CD177" s="4" t="str">
        <f t="shared" si="172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2"/>
        <v/>
      </c>
      <c r="CL177" s="4" t="str">
        <f t="shared" si="162"/>
        <v/>
      </c>
      <c r="CM177" s="4" t="str">
        <f t="shared" si="162"/>
        <v/>
      </c>
      <c r="CN177" s="4" t="str">
        <f t="shared" si="162"/>
        <v/>
      </c>
      <c r="CO177" s="4" t="str">
        <f t="shared" si="162"/>
        <v/>
      </c>
      <c r="CP177" s="4" t="str">
        <f t="shared" si="160"/>
        <v/>
      </c>
      <c r="CQ177" s="4" t="str">
        <f t="shared" si="160"/>
        <v/>
      </c>
      <c r="CR177" s="4" t="str">
        <f t="shared" si="160"/>
        <v/>
      </c>
      <c r="CS177" s="4" t="str">
        <f t="shared" si="160"/>
        <v/>
      </c>
      <c r="CT177" s="4" t="str">
        <f t="shared" si="160"/>
        <v/>
      </c>
      <c r="CU177" s="4" t="str">
        <f t="shared" si="160"/>
        <v/>
      </c>
      <c r="CV177" s="4" t="str">
        <f t="shared" si="160"/>
        <v/>
      </c>
      <c r="CW177" s="4" t="str">
        <f t="shared" si="160"/>
        <v/>
      </c>
      <c r="CX177" s="4" t="str">
        <f t="shared" si="160"/>
        <v/>
      </c>
      <c r="CY177" s="4" t="str">
        <f t="shared" si="160"/>
        <v/>
      </c>
      <c r="CZ177" s="4" t="str">
        <f t="shared" si="169"/>
        <v/>
      </c>
      <c r="DA177" s="4" t="str">
        <f t="shared" si="169"/>
        <v/>
      </c>
      <c r="DB177" s="4" t="str">
        <f t="shared" si="169"/>
        <v/>
      </c>
      <c r="DC177" s="4" t="str">
        <f t="shared" si="169"/>
        <v/>
      </c>
      <c r="DE177" s="57">
        <v>201390</v>
      </c>
      <c r="DF177" s="94"/>
      <c r="DG177" s="58" t="s">
        <v>119</v>
      </c>
      <c r="DH177" s="5">
        <f t="shared" si="139"/>
        <v>0</v>
      </c>
      <c r="DI177" s="22">
        <v>5.03</v>
      </c>
      <c r="DJ177" s="23">
        <f t="shared" si="157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70"/>
        <v>0</v>
      </c>
      <c r="DX177" s="5">
        <f t="shared" si="170"/>
        <v>0</v>
      </c>
      <c r="DY177" s="5">
        <f t="shared" si="170"/>
        <v>0</v>
      </c>
      <c r="DZ177" s="5">
        <f t="shared" si="170"/>
        <v>0</v>
      </c>
      <c r="EA177" s="5">
        <f t="shared" si="170"/>
        <v>0</v>
      </c>
      <c r="EB177" s="5">
        <f t="shared" si="170"/>
        <v>0</v>
      </c>
      <c r="EC177" s="5">
        <f t="shared" si="170"/>
        <v>0</v>
      </c>
      <c r="ED177" s="5">
        <f t="shared" si="170"/>
        <v>0</v>
      </c>
      <c r="EE177" s="5">
        <f t="shared" si="170"/>
        <v>0</v>
      </c>
      <c r="EF177" s="61">
        <f t="shared" si="170"/>
        <v>0</v>
      </c>
      <c r="EG177" s="61">
        <f t="shared" si="170"/>
        <v>0</v>
      </c>
      <c r="EH177" s="61">
        <f t="shared" si="170"/>
        <v>0</v>
      </c>
      <c r="EI177" s="61">
        <f t="shared" si="170"/>
        <v>0</v>
      </c>
      <c r="EJ177" s="61">
        <f t="shared" si="170"/>
        <v>0</v>
      </c>
      <c r="EK177" s="61">
        <f t="shared" si="170"/>
        <v>0</v>
      </c>
      <c r="EL177" s="61">
        <f t="shared" si="153"/>
        <v>0</v>
      </c>
      <c r="EM177" s="61">
        <f t="shared" si="153"/>
        <v>0</v>
      </c>
      <c r="EN177" s="61">
        <f t="shared" si="153"/>
        <v>0</v>
      </c>
      <c r="EO177" s="61">
        <f t="shared" si="153"/>
        <v>0</v>
      </c>
      <c r="EP177" s="61">
        <f t="shared" si="176"/>
        <v>0</v>
      </c>
      <c r="EQ177" s="61">
        <f t="shared" si="176"/>
        <v>0</v>
      </c>
      <c r="ER177" s="61">
        <f t="shared" si="176"/>
        <v>0</v>
      </c>
      <c r="ES177" s="61">
        <f t="shared" si="176"/>
        <v>0</v>
      </c>
      <c r="ET177" s="61">
        <f t="shared" si="176"/>
        <v>0</v>
      </c>
      <c r="EU177" s="61">
        <f t="shared" si="176"/>
        <v>0</v>
      </c>
      <c r="EV177" s="61">
        <f t="shared" si="176"/>
        <v>0</v>
      </c>
      <c r="EW177" s="61">
        <f t="shared" si="168"/>
        <v>0</v>
      </c>
      <c r="EX177" s="61">
        <f t="shared" si="168"/>
        <v>0</v>
      </c>
      <c r="EY177" s="61">
        <f t="shared" si="168"/>
        <v>0</v>
      </c>
      <c r="EZ177" s="61">
        <f t="shared" si="168"/>
        <v>0</v>
      </c>
      <c r="FA177" s="61">
        <f t="shared" si="168"/>
        <v>0</v>
      </c>
      <c r="FB177" s="61">
        <f t="shared" si="168"/>
        <v>0</v>
      </c>
      <c r="FC177" s="61">
        <f t="shared" si="168"/>
        <v>0</v>
      </c>
      <c r="FD177" s="61">
        <f t="shared" si="168"/>
        <v>0</v>
      </c>
      <c r="FE177" s="61">
        <f t="shared" si="168"/>
        <v>0</v>
      </c>
      <c r="FF177" s="61">
        <f t="shared" si="158"/>
        <v>0</v>
      </c>
      <c r="FG177" s="61">
        <f t="shared" si="158"/>
        <v>0</v>
      </c>
      <c r="FH177" s="61">
        <f t="shared" si="158"/>
        <v>0</v>
      </c>
      <c r="FI177" s="61">
        <f t="shared" si="158"/>
        <v>0</v>
      </c>
      <c r="FJ177" s="61">
        <f t="shared" si="158"/>
        <v>0</v>
      </c>
      <c r="FK177" s="61">
        <f t="shared" si="167"/>
        <v>0</v>
      </c>
      <c r="FL177" s="61">
        <f t="shared" si="167"/>
        <v>0</v>
      </c>
      <c r="FM177" s="61">
        <f t="shared" si="167"/>
        <v>0</v>
      </c>
      <c r="FN177" s="61">
        <f t="shared" si="167"/>
        <v>0</v>
      </c>
      <c r="FO177" s="61">
        <f t="shared" si="167"/>
        <v>0</v>
      </c>
      <c r="FP177" s="61">
        <f t="shared" si="167"/>
        <v>0</v>
      </c>
      <c r="FQ177" s="61">
        <f t="shared" si="167"/>
        <v>0</v>
      </c>
      <c r="FR177" s="61">
        <f t="shared" si="167"/>
        <v>0</v>
      </c>
      <c r="FS177" s="61">
        <f t="shared" si="167"/>
        <v>0</v>
      </c>
      <c r="FT177" s="4" t="str">
        <f t="shared" si="175"/>
        <v/>
      </c>
      <c r="FU177" s="4" t="str">
        <f t="shared" si="175"/>
        <v/>
      </c>
      <c r="FV177" s="4" t="str">
        <f t="shared" si="175"/>
        <v/>
      </c>
      <c r="FW177" s="4">
        <f t="shared" si="175"/>
        <v>0</v>
      </c>
      <c r="FX177" s="4" t="str">
        <f t="shared" si="175"/>
        <v/>
      </c>
      <c r="FY177" s="4" t="str">
        <f t="shared" si="175"/>
        <v/>
      </c>
      <c r="FZ177" s="4" t="str">
        <f t="shared" si="173"/>
        <v/>
      </c>
      <c r="GA177" s="4">
        <f t="shared" si="173"/>
        <v>0</v>
      </c>
      <c r="GB177" s="4" t="str">
        <f t="shared" si="173"/>
        <v/>
      </c>
      <c r="GC177" s="4" t="str">
        <f t="shared" si="173"/>
        <v/>
      </c>
      <c r="GD177" s="4" t="str">
        <f t="shared" si="173"/>
        <v/>
      </c>
      <c r="GE177" s="4" t="str">
        <f t="shared" si="173"/>
        <v/>
      </c>
      <c r="GF177" s="4" t="str">
        <f t="shared" si="173"/>
        <v/>
      </c>
      <c r="GG177" s="4" t="str">
        <f t="shared" si="173"/>
        <v/>
      </c>
      <c r="GH177" s="4" t="str">
        <f t="shared" si="173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3"/>
        <v/>
      </c>
      <c r="GP177" s="4" t="str">
        <f t="shared" si="163"/>
        <v/>
      </c>
      <c r="GQ177" s="4" t="str">
        <f t="shared" si="163"/>
        <v/>
      </c>
      <c r="GR177" s="4" t="str">
        <f t="shared" si="163"/>
        <v/>
      </c>
      <c r="GS177" s="4" t="str">
        <f t="shared" si="163"/>
        <v/>
      </c>
      <c r="GT177" s="4" t="str">
        <f t="shared" si="161"/>
        <v/>
      </c>
      <c r="GU177" s="4" t="str">
        <f t="shared" si="161"/>
        <v/>
      </c>
      <c r="GV177" s="4" t="str">
        <f t="shared" si="161"/>
        <v/>
      </c>
      <c r="GW177" s="4" t="str">
        <f t="shared" si="161"/>
        <v/>
      </c>
      <c r="GX177" s="4" t="str">
        <f t="shared" si="161"/>
        <v/>
      </c>
      <c r="GY177" s="4" t="str">
        <f t="shared" si="161"/>
        <v/>
      </c>
      <c r="GZ177" s="4" t="str">
        <f t="shared" si="161"/>
        <v/>
      </c>
      <c r="HA177" s="4" t="str">
        <f t="shared" si="161"/>
        <v/>
      </c>
      <c r="HB177" s="4" t="str">
        <f t="shared" si="161"/>
        <v/>
      </c>
      <c r="HC177" s="4" t="str">
        <f t="shared" si="161"/>
        <v/>
      </c>
      <c r="HD177" s="4" t="str">
        <f t="shared" si="171"/>
        <v/>
      </c>
      <c r="HE177" s="4" t="str">
        <f t="shared" si="171"/>
        <v/>
      </c>
      <c r="HF177" s="4" t="str">
        <f t="shared" si="171"/>
        <v/>
      </c>
      <c r="HG177" s="4" t="str">
        <f t="shared" si="171"/>
        <v/>
      </c>
    </row>
    <row r="178" spans="1:215" s="9" customFormat="1" ht="15" hidden="1" customHeight="1">
      <c r="A178" s="57">
        <v>200898</v>
      </c>
      <c r="B178" s="92" t="s">
        <v>225</v>
      </c>
      <c r="C178" s="58" t="s">
        <v>152</v>
      </c>
      <c r="D178" s="5"/>
      <c r="E178" s="22">
        <v>5.03</v>
      </c>
      <c r="F178" s="23">
        <f t="shared" si="156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4"/>
        <v/>
      </c>
      <c r="BQ178" s="4" t="str">
        <f t="shared" si="174"/>
        <v/>
      </c>
      <c r="BR178" s="4" t="str">
        <f t="shared" si="174"/>
        <v/>
      </c>
      <c r="BS178" s="4">
        <f t="shared" si="174"/>
        <v>0</v>
      </c>
      <c r="BT178" s="4" t="str">
        <f t="shared" si="174"/>
        <v/>
      </c>
      <c r="BU178" s="4">
        <f t="shared" si="174"/>
        <v>0</v>
      </c>
      <c r="BV178" s="4" t="str">
        <f t="shared" si="172"/>
        <v/>
      </c>
      <c r="BW178" s="4">
        <f t="shared" si="172"/>
        <v>0</v>
      </c>
      <c r="BX178" s="4" t="str">
        <f t="shared" si="172"/>
        <v/>
      </c>
      <c r="BY178" s="4" t="str">
        <f t="shared" si="172"/>
        <v/>
      </c>
      <c r="BZ178" s="4" t="str">
        <f t="shared" si="172"/>
        <v/>
      </c>
      <c r="CA178" s="4" t="str">
        <f t="shared" si="172"/>
        <v/>
      </c>
      <c r="CB178" s="4" t="str">
        <f t="shared" si="172"/>
        <v/>
      </c>
      <c r="CC178" s="4" t="str">
        <f t="shared" si="172"/>
        <v/>
      </c>
      <c r="CD178" s="4" t="str">
        <f t="shared" si="172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60"/>
        <v/>
      </c>
      <c r="CQ178" s="4" t="str">
        <f t="shared" si="160"/>
        <v/>
      </c>
      <c r="CR178" s="4" t="str">
        <f t="shared" si="160"/>
        <v/>
      </c>
      <c r="CS178" s="4" t="str">
        <f t="shared" si="160"/>
        <v/>
      </c>
      <c r="CT178" s="4" t="str">
        <f t="shared" si="160"/>
        <v/>
      </c>
      <c r="CU178" s="4" t="str">
        <f t="shared" si="160"/>
        <v/>
      </c>
      <c r="CV178" s="4" t="str">
        <f t="shared" si="160"/>
        <v/>
      </c>
      <c r="CW178" s="4" t="str">
        <f t="shared" si="160"/>
        <v/>
      </c>
      <c r="CX178" s="4" t="str">
        <f t="shared" si="160"/>
        <v/>
      </c>
      <c r="CY178" s="4" t="str">
        <f t="shared" si="160"/>
        <v/>
      </c>
      <c r="CZ178" s="4" t="str">
        <f t="shared" si="169"/>
        <v/>
      </c>
      <c r="DA178" s="4" t="str">
        <f t="shared" si="169"/>
        <v/>
      </c>
      <c r="DB178" s="4" t="str">
        <f t="shared" si="169"/>
        <v/>
      </c>
      <c r="DC178" s="4" t="str">
        <f t="shared" si="169"/>
        <v/>
      </c>
      <c r="DE178" s="57">
        <v>200898</v>
      </c>
      <c r="DF178" s="92" t="s">
        <v>225</v>
      </c>
      <c r="DG178" s="58" t="s">
        <v>152</v>
      </c>
      <c r="DH178" s="5">
        <f t="shared" si="139"/>
        <v>0</v>
      </c>
      <c r="DI178" s="22">
        <v>5.03</v>
      </c>
      <c r="DJ178" s="23">
        <f t="shared" si="157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70"/>
        <v>0</v>
      </c>
      <c r="DX178" s="5">
        <f t="shared" si="170"/>
        <v>0</v>
      </c>
      <c r="DY178" s="5">
        <f t="shared" si="170"/>
        <v>0</v>
      </c>
      <c r="DZ178" s="5">
        <f t="shared" si="170"/>
        <v>0</v>
      </c>
      <c r="EA178" s="5">
        <f t="shared" si="170"/>
        <v>0</v>
      </c>
      <c r="EB178" s="5">
        <f t="shared" si="170"/>
        <v>0</v>
      </c>
      <c r="EC178" s="5">
        <f t="shared" si="170"/>
        <v>0</v>
      </c>
      <c r="ED178" s="5">
        <f t="shared" si="170"/>
        <v>0</v>
      </c>
      <c r="EE178" s="5">
        <f t="shared" si="170"/>
        <v>0</v>
      </c>
      <c r="EF178" s="61">
        <f t="shared" si="170"/>
        <v>0</v>
      </c>
      <c r="EG178" s="61">
        <f t="shared" si="170"/>
        <v>0</v>
      </c>
      <c r="EH178" s="61">
        <f t="shared" si="170"/>
        <v>0</v>
      </c>
      <c r="EI178" s="61">
        <f t="shared" si="170"/>
        <v>0</v>
      </c>
      <c r="EJ178" s="61">
        <f t="shared" si="170"/>
        <v>0</v>
      </c>
      <c r="EK178" s="61">
        <f t="shared" si="170"/>
        <v>0</v>
      </c>
      <c r="EL178" s="61">
        <f t="shared" si="153"/>
        <v>0</v>
      </c>
      <c r="EM178" s="61">
        <f t="shared" si="153"/>
        <v>0</v>
      </c>
      <c r="EN178" s="61">
        <f t="shared" si="153"/>
        <v>0</v>
      </c>
      <c r="EO178" s="61">
        <f t="shared" si="153"/>
        <v>0</v>
      </c>
      <c r="EP178" s="61">
        <f t="shared" si="176"/>
        <v>0</v>
      </c>
      <c r="EQ178" s="61">
        <f t="shared" si="176"/>
        <v>0</v>
      </c>
      <c r="ER178" s="61">
        <f t="shared" si="176"/>
        <v>0</v>
      </c>
      <c r="ES178" s="61">
        <f t="shared" si="176"/>
        <v>0</v>
      </c>
      <c r="ET178" s="61">
        <f t="shared" si="176"/>
        <v>0</v>
      </c>
      <c r="EU178" s="61">
        <f t="shared" si="176"/>
        <v>0</v>
      </c>
      <c r="EV178" s="61">
        <f t="shared" si="176"/>
        <v>0</v>
      </c>
      <c r="EW178" s="61">
        <f t="shared" si="168"/>
        <v>0</v>
      </c>
      <c r="EX178" s="61">
        <f t="shared" si="168"/>
        <v>0</v>
      </c>
      <c r="EY178" s="61">
        <f t="shared" si="168"/>
        <v>0</v>
      </c>
      <c r="EZ178" s="61">
        <f t="shared" si="168"/>
        <v>0</v>
      </c>
      <c r="FA178" s="61">
        <f t="shared" si="168"/>
        <v>0</v>
      </c>
      <c r="FB178" s="61">
        <f t="shared" si="168"/>
        <v>0</v>
      </c>
      <c r="FC178" s="61">
        <f t="shared" si="168"/>
        <v>0</v>
      </c>
      <c r="FD178" s="61">
        <f t="shared" si="168"/>
        <v>0</v>
      </c>
      <c r="FE178" s="61">
        <f t="shared" si="168"/>
        <v>0</v>
      </c>
      <c r="FF178" s="61">
        <f t="shared" si="158"/>
        <v>0</v>
      </c>
      <c r="FG178" s="61">
        <f t="shared" si="158"/>
        <v>0</v>
      </c>
      <c r="FH178" s="61">
        <f t="shared" si="158"/>
        <v>0</v>
      </c>
      <c r="FI178" s="61">
        <f t="shared" si="158"/>
        <v>0</v>
      </c>
      <c r="FJ178" s="61">
        <f t="shared" si="158"/>
        <v>0</v>
      </c>
      <c r="FK178" s="61">
        <f t="shared" si="167"/>
        <v>0</v>
      </c>
      <c r="FL178" s="61">
        <f t="shared" si="167"/>
        <v>0</v>
      </c>
      <c r="FM178" s="61">
        <f t="shared" si="167"/>
        <v>0</v>
      </c>
      <c r="FN178" s="61">
        <f t="shared" si="167"/>
        <v>0</v>
      </c>
      <c r="FO178" s="61">
        <f t="shared" si="167"/>
        <v>0</v>
      </c>
      <c r="FP178" s="61">
        <f t="shared" si="167"/>
        <v>0</v>
      </c>
      <c r="FQ178" s="61">
        <f t="shared" si="167"/>
        <v>0</v>
      </c>
      <c r="FR178" s="61">
        <f t="shared" si="167"/>
        <v>0</v>
      </c>
      <c r="FS178" s="61">
        <f t="shared" si="167"/>
        <v>0</v>
      </c>
      <c r="FT178" s="4" t="str">
        <f t="shared" si="175"/>
        <v/>
      </c>
      <c r="FU178" s="4" t="str">
        <f t="shared" si="175"/>
        <v/>
      </c>
      <c r="FV178" s="4" t="str">
        <f t="shared" si="175"/>
        <v/>
      </c>
      <c r="FW178" s="4">
        <f t="shared" si="175"/>
        <v>0</v>
      </c>
      <c r="FX178" s="4" t="str">
        <f t="shared" si="175"/>
        <v/>
      </c>
      <c r="FY178" s="4" t="str">
        <f t="shared" si="175"/>
        <v/>
      </c>
      <c r="FZ178" s="4" t="str">
        <f t="shared" si="173"/>
        <v/>
      </c>
      <c r="GA178" s="4">
        <f t="shared" si="173"/>
        <v>0</v>
      </c>
      <c r="GB178" s="4" t="str">
        <f t="shared" si="173"/>
        <v/>
      </c>
      <c r="GC178" s="4" t="str">
        <f t="shared" si="173"/>
        <v/>
      </c>
      <c r="GD178" s="4" t="str">
        <f t="shared" si="173"/>
        <v/>
      </c>
      <c r="GE178" s="4" t="str">
        <f t="shared" si="173"/>
        <v/>
      </c>
      <c r="GF178" s="4" t="str">
        <f t="shared" si="173"/>
        <v/>
      </c>
      <c r="GG178" s="4" t="str">
        <f t="shared" si="173"/>
        <v/>
      </c>
      <c r="GH178" s="4" t="str">
        <f t="shared" si="173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61"/>
        <v/>
      </c>
      <c r="GU178" s="4" t="str">
        <f t="shared" si="161"/>
        <v/>
      </c>
      <c r="GV178" s="4" t="str">
        <f t="shared" si="161"/>
        <v/>
      </c>
      <c r="GW178" s="4" t="str">
        <f t="shared" si="161"/>
        <v/>
      </c>
      <c r="GX178" s="4" t="str">
        <f t="shared" si="161"/>
        <v/>
      </c>
      <c r="GY178" s="4" t="str">
        <f t="shared" si="161"/>
        <v/>
      </c>
      <c r="GZ178" s="4" t="str">
        <f t="shared" si="161"/>
        <v/>
      </c>
      <c r="HA178" s="4" t="str">
        <f t="shared" si="161"/>
        <v/>
      </c>
      <c r="HB178" s="4" t="str">
        <f t="shared" si="161"/>
        <v/>
      </c>
      <c r="HC178" s="4" t="str">
        <f t="shared" si="161"/>
        <v/>
      </c>
      <c r="HD178" s="4" t="str">
        <f t="shared" si="171"/>
        <v/>
      </c>
      <c r="HE178" s="4" t="str">
        <f t="shared" si="171"/>
        <v/>
      </c>
      <c r="HF178" s="4" t="str">
        <f t="shared" si="171"/>
        <v/>
      </c>
      <c r="HG178" s="4" t="str">
        <f t="shared" si="171"/>
        <v/>
      </c>
    </row>
    <row r="179" spans="1:215" s="9" customFormat="1" ht="15" hidden="1" customHeight="1">
      <c r="A179" s="57">
        <v>200899</v>
      </c>
      <c r="B179" s="94"/>
      <c r="C179" s="58" t="s">
        <v>120</v>
      </c>
      <c r="D179" s="5"/>
      <c r="E179" s="22">
        <v>5.03</v>
      </c>
      <c r="F179" s="23">
        <f t="shared" si="156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4"/>
        <v/>
      </c>
      <c r="BQ179" s="4" t="str">
        <f t="shared" si="174"/>
        <v/>
      </c>
      <c r="BR179" s="4" t="str">
        <f t="shared" si="174"/>
        <v/>
      </c>
      <c r="BS179" s="4">
        <f t="shared" si="174"/>
        <v>0</v>
      </c>
      <c r="BT179" s="4" t="str">
        <f t="shared" si="174"/>
        <v/>
      </c>
      <c r="BU179" s="4">
        <f t="shared" si="174"/>
        <v>0</v>
      </c>
      <c r="BV179" s="4" t="str">
        <f t="shared" si="172"/>
        <v/>
      </c>
      <c r="BW179" s="4">
        <f t="shared" si="172"/>
        <v>0</v>
      </c>
      <c r="BX179" s="4" t="str">
        <f t="shared" si="172"/>
        <v/>
      </c>
      <c r="BY179" s="4" t="str">
        <f t="shared" si="172"/>
        <v/>
      </c>
      <c r="BZ179" s="4" t="str">
        <f t="shared" si="172"/>
        <v/>
      </c>
      <c r="CA179" s="4" t="str">
        <f t="shared" si="172"/>
        <v/>
      </c>
      <c r="CB179" s="4" t="str">
        <f t="shared" si="172"/>
        <v/>
      </c>
      <c r="CC179" s="4" t="str">
        <f t="shared" si="172"/>
        <v/>
      </c>
      <c r="CD179" s="4" t="str">
        <f t="shared" si="172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60"/>
        <v/>
      </c>
      <c r="CQ179" s="4" t="str">
        <f t="shared" si="160"/>
        <v/>
      </c>
      <c r="CR179" s="4" t="str">
        <f t="shared" si="160"/>
        <v/>
      </c>
      <c r="CS179" s="4" t="str">
        <f t="shared" si="160"/>
        <v/>
      </c>
      <c r="CT179" s="4" t="str">
        <f t="shared" si="160"/>
        <v/>
      </c>
      <c r="CU179" s="4" t="str">
        <f t="shared" si="160"/>
        <v/>
      </c>
      <c r="CV179" s="4" t="str">
        <f t="shared" si="160"/>
        <v/>
      </c>
      <c r="CW179" s="4" t="str">
        <f t="shared" si="160"/>
        <v/>
      </c>
      <c r="CX179" s="4" t="str">
        <f t="shared" si="160"/>
        <v/>
      </c>
      <c r="CY179" s="4" t="str">
        <f t="shared" si="160"/>
        <v/>
      </c>
      <c r="CZ179" s="4" t="str">
        <f t="shared" si="169"/>
        <v/>
      </c>
      <c r="DA179" s="4" t="str">
        <f t="shared" si="169"/>
        <v/>
      </c>
      <c r="DB179" s="4" t="str">
        <f t="shared" si="169"/>
        <v/>
      </c>
      <c r="DC179" s="4" t="str">
        <f t="shared" si="169"/>
        <v/>
      </c>
      <c r="DE179" s="57">
        <v>200899</v>
      </c>
      <c r="DF179" s="94"/>
      <c r="DG179" s="58" t="s">
        <v>120</v>
      </c>
      <c r="DH179" s="5">
        <f t="shared" si="139"/>
        <v>0</v>
      </c>
      <c r="DI179" s="22">
        <v>5.03</v>
      </c>
      <c r="DJ179" s="23">
        <f t="shared" si="157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70"/>
        <v>0</v>
      </c>
      <c r="DX179" s="5">
        <f t="shared" si="170"/>
        <v>0</v>
      </c>
      <c r="DY179" s="5">
        <f t="shared" si="170"/>
        <v>0</v>
      </c>
      <c r="DZ179" s="5">
        <f t="shared" si="170"/>
        <v>0</v>
      </c>
      <c r="EA179" s="5">
        <f t="shared" si="170"/>
        <v>0</v>
      </c>
      <c r="EB179" s="5">
        <f t="shared" si="170"/>
        <v>0</v>
      </c>
      <c r="EC179" s="5">
        <f t="shared" si="170"/>
        <v>0</v>
      </c>
      <c r="ED179" s="5">
        <f t="shared" si="170"/>
        <v>0</v>
      </c>
      <c r="EE179" s="5">
        <f t="shared" si="170"/>
        <v>0</v>
      </c>
      <c r="EF179" s="61">
        <f t="shared" si="170"/>
        <v>0</v>
      </c>
      <c r="EG179" s="61">
        <f t="shared" si="170"/>
        <v>0</v>
      </c>
      <c r="EH179" s="61">
        <f t="shared" si="170"/>
        <v>0</v>
      </c>
      <c r="EI179" s="61">
        <f t="shared" si="170"/>
        <v>0</v>
      </c>
      <c r="EJ179" s="61">
        <f t="shared" si="170"/>
        <v>0</v>
      </c>
      <c r="EK179" s="61">
        <f t="shared" si="170"/>
        <v>0</v>
      </c>
      <c r="EL179" s="61">
        <f t="shared" si="153"/>
        <v>0</v>
      </c>
      <c r="EM179" s="61">
        <f t="shared" si="153"/>
        <v>0</v>
      </c>
      <c r="EN179" s="61">
        <f t="shared" si="153"/>
        <v>0</v>
      </c>
      <c r="EO179" s="61">
        <f t="shared" si="153"/>
        <v>0</v>
      </c>
      <c r="EP179" s="61">
        <f t="shared" si="176"/>
        <v>0</v>
      </c>
      <c r="EQ179" s="61">
        <f t="shared" si="176"/>
        <v>0</v>
      </c>
      <c r="ER179" s="61">
        <f t="shared" si="176"/>
        <v>0</v>
      </c>
      <c r="ES179" s="61">
        <f t="shared" si="176"/>
        <v>0</v>
      </c>
      <c r="ET179" s="61">
        <f t="shared" si="176"/>
        <v>0</v>
      </c>
      <c r="EU179" s="61">
        <f t="shared" si="176"/>
        <v>0</v>
      </c>
      <c r="EV179" s="61">
        <f t="shared" si="176"/>
        <v>0</v>
      </c>
      <c r="EW179" s="61">
        <f t="shared" si="168"/>
        <v>0</v>
      </c>
      <c r="EX179" s="61">
        <f t="shared" si="168"/>
        <v>0</v>
      </c>
      <c r="EY179" s="61">
        <f t="shared" si="168"/>
        <v>0</v>
      </c>
      <c r="EZ179" s="61">
        <f t="shared" si="168"/>
        <v>0</v>
      </c>
      <c r="FA179" s="61">
        <f t="shared" si="168"/>
        <v>0</v>
      </c>
      <c r="FB179" s="61">
        <f t="shared" si="168"/>
        <v>0</v>
      </c>
      <c r="FC179" s="61">
        <f t="shared" si="168"/>
        <v>0</v>
      </c>
      <c r="FD179" s="61">
        <f t="shared" si="168"/>
        <v>0</v>
      </c>
      <c r="FE179" s="61">
        <f t="shared" si="168"/>
        <v>0</v>
      </c>
      <c r="FF179" s="61">
        <f t="shared" si="158"/>
        <v>0</v>
      </c>
      <c r="FG179" s="61">
        <f t="shared" si="158"/>
        <v>0</v>
      </c>
      <c r="FH179" s="61">
        <f t="shared" si="158"/>
        <v>0</v>
      </c>
      <c r="FI179" s="61">
        <f t="shared" si="158"/>
        <v>0</v>
      </c>
      <c r="FJ179" s="61">
        <f t="shared" si="158"/>
        <v>0</v>
      </c>
      <c r="FK179" s="61">
        <f t="shared" si="167"/>
        <v>0</v>
      </c>
      <c r="FL179" s="61">
        <f t="shared" si="167"/>
        <v>0</v>
      </c>
      <c r="FM179" s="61">
        <f t="shared" si="167"/>
        <v>0</v>
      </c>
      <c r="FN179" s="61">
        <f t="shared" si="167"/>
        <v>0</v>
      </c>
      <c r="FO179" s="61">
        <f t="shared" si="167"/>
        <v>0</v>
      </c>
      <c r="FP179" s="61">
        <f t="shared" si="167"/>
        <v>0</v>
      </c>
      <c r="FQ179" s="61">
        <f t="shared" si="167"/>
        <v>0</v>
      </c>
      <c r="FR179" s="61">
        <f t="shared" si="167"/>
        <v>0</v>
      </c>
      <c r="FS179" s="61">
        <f t="shared" si="167"/>
        <v>0</v>
      </c>
      <c r="FT179" s="4" t="str">
        <f t="shared" si="175"/>
        <v/>
      </c>
      <c r="FU179" s="4" t="str">
        <f t="shared" si="175"/>
        <v/>
      </c>
      <c r="FV179" s="4" t="str">
        <f t="shared" si="175"/>
        <v/>
      </c>
      <c r="FW179" s="4">
        <f t="shared" si="175"/>
        <v>0</v>
      </c>
      <c r="FX179" s="4" t="str">
        <f t="shared" si="175"/>
        <v/>
      </c>
      <c r="FY179" s="4" t="str">
        <f t="shared" si="175"/>
        <v/>
      </c>
      <c r="FZ179" s="4" t="str">
        <f t="shared" si="173"/>
        <v/>
      </c>
      <c r="GA179" s="4">
        <f t="shared" si="173"/>
        <v>0</v>
      </c>
      <c r="GB179" s="4" t="str">
        <f t="shared" si="173"/>
        <v/>
      </c>
      <c r="GC179" s="4" t="str">
        <f t="shared" si="173"/>
        <v/>
      </c>
      <c r="GD179" s="4" t="str">
        <f t="shared" si="173"/>
        <v/>
      </c>
      <c r="GE179" s="4" t="str">
        <f t="shared" si="173"/>
        <v/>
      </c>
      <c r="GF179" s="4" t="str">
        <f t="shared" si="173"/>
        <v/>
      </c>
      <c r="GG179" s="4" t="str">
        <f t="shared" si="173"/>
        <v/>
      </c>
      <c r="GH179" s="4" t="str">
        <f t="shared" si="173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61"/>
        <v/>
      </c>
      <c r="GU179" s="4" t="str">
        <f t="shared" si="161"/>
        <v/>
      </c>
      <c r="GV179" s="4" t="str">
        <f t="shared" si="161"/>
        <v/>
      </c>
      <c r="GW179" s="4" t="str">
        <f t="shared" si="161"/>
        <v/>
      </c>
      <c r="GX179" s="4" t="str">
        <f t="shared" si="161"/>
        <v/>
      </c>
      <c r="GY179" s="4" t="str">
        <f t="shared" si="161"/>
        <v/>
      </c>
      <c r="GZ179" s="4" t="str">
        <f t="shared" si="161"/>
        <v/>
      </c>
      <c r="HA179" s="4" t="str">
        <f t="shared" si="161"/>
        <v/>
      </c>
      <c r="HB179" s="4" t="str">
        <f t="shared" si="161"/>
        <v/>
      </c>
      <c r="HC179" s="4" t="str">
        <f t="shared" si="161"/>
        <v/>
      </c>
      <c r="HD179" s="4" t="str">
        <f t="shared" si="171"/>
        <v/>
      </c>
      <c r="HE179" s="4" t="str">
        <f t="shared" si="171"/>
        <v/>
      </c>
      <c r="HF179" s="4" t="str">
        <f t="shared" si="171"/>
        <v/>
      </c>
      <c r="HG179" s="4" t="str">
        <f t="shared" si="171"/>
        <v/>
      </c>
    </row>
    <row r="180" spans="1:215" s="9" customFormat="1" ht="15" hidden="1" customHeight="1">
      <c r="A180" s="57">
        <v>201067</v>
      </c>
      <c r="B180" s="74" t="s">
        <v>226</v>
      </c>
      <c r="C180" s="58"/>
      <c r="D180" s="5"/>
      <c r="E180" s="22">
        <v>4.8</v>
      </c>
      <c r="F180" s="23">
        <f t="shared" si="156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4"/>
        <v/>
      </c>
      <c r="BQ180" s="4" t="str">
        <f t="shared" si="174"/>
        <v/>
      </c>
      <c r="BR180" s="4" t="str">
        <f t="shared" si="174"/>
        <v/>
      </c>
      <c r="BS180" s="4">
        <f t="shared" si="174"/>
        <v>0</v>
      </c>
      <c r="BT180" s="4" t="str">
        <f t="shared" si="174"/>
        <v/>
      </c>
      <c r="BU180" s="4">
        <f t="shared" si="174"/>
        <v>0</v>
      </c>
      <c r="BV180" s="4" t="str">
        <f t="shared" si="172"/>
        <v/>
      </c>
      <c r="BW180" s="4">
        <f t="shared" si="172"/>
        <v>0</v>
      </c>
      <c r="BX180" s="4" t="str">
        <f t="shared" si="172"/>
        <v/>
      </c>
      <c r="BY180" s="4" t="str">
        <f t="shared" si="172"/>
        <v/>
      </c>
      <c r="BZ180" s="4" t="str">
        <f t="shared" si="172"/>
        <v/>
      </c>
      <c r="CA180" s="4" t="str">
        <f t="shared" si="172"/>
        <v/>
      </c>
      <c r="CB180" s="4" t="str">
        <f t="shared" si="172"/>
        <v/>
      </c>
      <c r="CC180" s="4" t="str">
        <f t="shared" si="172"/>
        <v/>
      </c>
      <c r="CD180" s="4" t="str">
        <f t="shared" si="172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60"/>
        <v/>
      </c>
      <c r="CS180" s="4" t="str">
        <f t="shared" si="160"/>
        <v/>
      </c>
      <c r="CT180" s="4" t="str">
        <f t="shared" si="160"/>
        <v/>
      </c>
      <c r="CU180" s="4" t="str">
        <f t="shared" si="160"/>
        <v/>
      </c>
      <c r="CV180" s="4" t="str">
        <f t="shared" si="160"/>
        <v/>
      </c>
      <c r="CW180" s="4" t="str">
        <f t="shared" si="160"/>
        <v/>
      </c>
      <c r="CX180" s="4" t="str">
        <f t="shared" si="160"/>
        <v/>
      </c>
      <c r="CY180" s="4" t="str">
        <f t="shared" si="160"/>
        <v/>
      </c>
      <c r="CZ180" s="4" t="str">
        <f t="shared" si="169"/>
        <v/>
      </c>
      <c r="DA180" s="4" t="str">
        <f t="shared" si="169"/>
        <v/>
      </c>
      <c r="DB180" s="4" t="str">
        <f t="shared" si="169"/>
        <v/>
      </c>
      <c r="DC180" s="4" t="str">
        <f t="shared" si="169"/>
        <v/>
      </c>
      <c r="DE180" s="57">
        <v>201067</v>
      </c>
      <c r="DF180" s="74" t="s">
        <v>226</v>
      </c>
      <c r="DG180" s="58"/>
      <c r="DH180" s="5">
        <f t="shared" si="139"/>
        <v>0</v>
      </c>
      <c r="DI180" s="22">
        <v>4.8</v>
      </c>
      <c r="DJ180" s="23">
        <f t="shared" si="157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70"/>
        <v>0</v>
      </c>
      <c r="DX180" s="5">
        <f t="shared" si="170"/>
        <v>0</v>
      </c>
      <c r="DY180" s="5">
        <f t="shared" si="170"/>
        <v>0</v>
      </c>
      <c r="DZ180" s="5">
        <f t="shared" si="170"/>
        <v>0</v>
      </c>
      <c r="EA180" s="5">
        <f t="shared" si="170"/>
        <v>0</v>
      </c>
      <c r="EB180" s="5">
        <f t="shared" si="170"/>
        <v>0</v>
      </c>
      <c r="EC180" s="5">
        <f t="shared" si="170"/>
        <v>0</v>
      </c>
      <c r="ED180" s="5">
        <f t="shared" si="170"/>
        <v>0</v>
      </c>
      <c r="EE180" s="5">
        <f t="shared" si="170"/>
        <v>0</v>
      </c>
      <c r="EF180" s="61">
        <f t="shared" si="170"/>
        <v>0</v>
      </c>
      <c r="EG180" s="61">
        <f t="shared" si="170"/>
        <v>0</v>
      </c>
      <c r="EH180" s="61">
        <f t="shared" si="170"/>
        <v>0</v>
      </c>
      <c r="EI180" s="61">
        <f t="shared" si="170"/>
        <v>0</v>
      </c>
      <c r="EJ180" s="61">
        <f t="shared" si="170"/>
        <v>0</v>
      </c>
      <c r="EK180" s="61">
        <f t="shared" si="170"/>
        <v>0</v>
      </c>
      <c r="EL180" s="61">
        <f t="shared" si="153"/>
        <v>0</v>
      </c>
      <c r="EM180" s="61">
        <f t="shared" si="153"/>
        <v>0</v>
      </c>
      <c r="EN180" s="61">
        <f t="shared" si="153"/>
        <v>0</v>
      </c>
      <c r="EO180" s="61">
        <f t="shared" si="153"/>
        <v>0</v>
      </c>
      <c r="EP180" s="61">
        <f t="shared" si="176"/>
        <v>0</v>
      </c>
      <c r="EQ180" s="61">
        <f t="shared" si="176"/>
        <v>0</v>
      </c>
      <c r="ER180" s="61">
        <f t="shared" si="176"/>
        <v>0</v>
      </c>
      <c r="ES180" s="61">
        <f t="shared" si="176"/>
        <v>0</v>
      </c>
      <c r="ET180" s="61">
        <f t="shared" si="176"/>
        <v>0</v>
      </c>
      <c r="EU180" s="61">
        <f t="shared" si="176"/>
        <v>0</v>
      </c>
      <c r="EV180" s="61">
        <f t="shared" si="176"/>
        <v>0</v>
      </c>
      <c r="EW180" s="61">
        <f t="shared" si="168"/>
        <v>0</v>
      </c>
      <c r="EX180" s="61">
        <f t="shared" si="168"/>
        <v>0</v>
      </c>
      <c r="EY180" s="61">
        <f t="shared" si="168"/>
        <v>0</v>
      </c>
      <c r="EZ180" s="61">
        <f t="shared" si="168"/>
        <v>0</v>
      </c>
      <c r="FA180" s="61">
        <f t="shared" si="168"/>
        <v>0</v>
      </c>
      <c r="FB180" s="61">
        <f t="shared" si="168"/>
        <v>0</v>
      </c>
      <c r="FC180" s="61">
        <f t="shared" si="168"/>
        <v>0</v>
      </c>
      <c r="FD180" s="61">
        <f t="shared" si="168"/>
        <v>0</v>
      </c>
      <c r="FE180" s="61">
        <f t="shared" si="168"/>
        <v>0</v>
      </c>
      <c r="FF180" s="61">
        <f t="shared" si="158"/>
        <v>0</v>
      </c>
      <c r="FG180" s="61">
        <f t="shared" si="158"/>
        <v>0</v>
      </c>
      <c r="FH180" s="61">
        <f t="shared" si="158"/>
        <v>0</v>
      </c>
      <c r="FI180" s="61">
        <f t="shared" si="158"/>
        <v>0</v>
      </c>
      <c r="FJ180" s="61">
        <f t="shared" si="158"/>
        <v>0</v>
      </c>
      <c r="FK180" s="61">
        <f t="shared" si="167"/>
        <v>0</v>
      </c>
      <c r="FL180" s="61">
        <f t="shared" si="167"/>
        <v>0</v>
      </c>
      <c r="FM180" s="61">
        <f t="shared" si="167"/>
        <v>0</v>
      </c>
      <c r="FN180" s="61">
        <f t="shared" si="167"/>
        <v>0</v>
      </c>
      <c r="FO180" s="61">
        <f t="shared" si="167"/>
        <v>0</v>
      </c>
      <c r="FP180" s="61">
        <f t="shared" si="167"/>
        <v>0</v>
      </c>
      <c r="FQ180" s="61">
        <f t="shared" si="167"/>
        <v>0</v>
      </c>
      <c r="FR180" s="61">
        <f t="shared" si="167"/>
        <v>0</v>
      </c>
      <c r="FS180" s="61">
        <f t="shared" si="167"/>
        <v>0</v>
      </c>
      <c r="FT180" s="4" t="str">
        <f t="shared" si="175"/>
        <v/>
      </c>
      <c r="FU180" s="4" t="str">
        <f t="shared" si="175"/>
        <v/>
      </c>
      <c r="FV180" s="4" t="str">
        <f t="shared" si="175"/>
        <v/>
      </c>
      <c r="FW180" s="4">
        <f t="shared" si="175"/>
        <v>0</v>
      </c>
      <c r="FX180" s="4" t="str">
        <f t="shared" si="175"/>
        <v/>
      </c>
      <c r="FY180" s="4" t="str">
        <f t="shared" si="175"/>
        <v/>
      </c>
      <c r="FZ180" s="4" t="str">
        <f t="shared" si="173"/>
        <v/>
      </c>
      <c r="GA180" s="4">
        <f t="shared" si="173"/>
        <v>0</v>
      </c>
      <c r="GB180" s="4" t="str">
        <f t="shared" si="173"/>
        <v/>
      </c>
      <c r="GC180" s="4" t="str">
        <f t="shared" si="173"/>
        <v/>
      </c>
      <c r="GD180" s="4" t="str">
        <f t="shared" si="173"/>
        <v/>
      </c>
      <c r="GE180" s="4" t="str">
        <f t="shared" si="173"/>
        <v/>
      </c>
      <c r="GF180" s="4" t="str">
        <f t="shared" si="173"/>
        <v/>
      </c>
      <c r="GG180" s="4" t="str">
        <f t="shared" si="173"/>
        <v/>
      </c>
      <c r="GH180" s="4" t="str">
        <f t="shared" si="173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61"/>
        <v/>
      </c>
      <c r="GW180" s="4" t="str">
        <f t="shared" si="161"/>
        <v/>
      </c>
      <c r="GX180" s="4" t="str">
        <f t="shared" si="161"/>
        <v/>
      </c>
      <c r="GY180" s="4" t="str">
        <f t="shared" si="161"/>
        <v/>
      </c>
      <c r="GZ180" s="4" t="str">
        <f t="shared" si="161"/>
        <v/>
      </c>
      <c r="HA180" s="4" t="str">
        <f t="shared" si="161"/>
        <v/>
      </c>
      <c r="HB180" s="4" t="str">
        <f t="shared" si="161"/>
        <v/>
      </c>
      <c r="HC180" s="4" t="str">
        <f t="shared" si="161"/>
        <v/>
      </c>
      <c r="HD180" s="4" t="str">
        <f t="shared" si="171"/>
        <v/>
      </c>
      <c r="HE180" s="4" t="str">
        <f t="shared" si="171"/>
        <v/>
      </c>
      <c r="HF180" s="4" t="str">
        <f t="shared" si="171"/>
        <v/>
      </c>
      <c r="HG180" s="4" t="str">
        <f t="shared" si="171"/>
        <v/>
      </c>
    </row>
    <row r="181" spans="1:215" s="9" customFormat="1" ht="15" hidden="1" customHeight="1">
      <c r="A181" s="57">
        <v>201081</v>
      </c>
      <c r="B181" s="92" t="s">
        <v>227</v>
      </c>
      <c r="C181" s="58" t="s">
        <v>119</v>
      </c>
      <c r="D181" s="5"/>
      <c r="E181" s="22">
        <v>5.53</v>
      </c>
      <c r="F181" s="23">
        <f t="shared" si="156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4"/>
        <v/>
      </c>
      <c r="BQ181" s="4" t="str">
        <f t="shared" si="174"/>
        <v/>
      </c>
      <c r="BR181" s="4" t="str">
        <f t="shared" si="174"/>
        <v/>
      </c>
      <c r="BS181" s="4">
        <f t="shared" si="174"/>
        <v>0</v>
      </c>
      <c r="BT181" s="4" t="str">
        <f t="shared" si="174"/>
        <v/>
      </c>
      <c r="BU181" s="4">
        <f t="shared" si="174"/>
        <v>0</v>
      </c>
      <c r="BV181" s="4" t="str">
        <f t="shared" si="172"/>
        <v/>
      </c>
      <c r="BW181" s="4" t="str">
        <f t="shared" si="172"/>
        <v/>
      </c>
      <c r="BX181" s="4" t="str">
        <f t="shared" si="172"/>
        <v/>
      </c>
      <c r="BY181" s="4" t="str">
        <f t="shared" si="172"/>
        <v/>
      </c>
      <c r="BZ181" s="4" t="str">
        <f t="shared" si="172"/>
        <v/>
      </c>
      <c r="CA181" s="4" t="str">
        <f t="shared" si="172"/>
        <v/>
      </c>
      <c r="CB181" s="4" t="str">
        <f t="shared" si="172"/>
        <v/>
      </c>
      <c r="CC181" s="4" t="str">
        <f t="shared" si="172"/>
        <v/>
      </c>
      <c r="CD181" s="4" t="str">
        <f t="shared" si="172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60"/>
        <v/>
      </c>
      <c r="CS181" s="4" t="str">
        <f t="shared" si="160"/>
        <v/>
      </c>
      <c r="CT181" s="4" t="str">
        <f t="shared" si="160"/>
        <v/>
      </c>
      <c r="CU181" s="4" t="str">
        <f t="shared" si="160"/>
        <v/>
      </c>
      <c r="CV181" s="4" t="str">
        <f t="shared" si="160"/>
        <v/>
      </c>
      <c r="CW181" s="4" t="str">
        <f t="shared" si="160"/>
        <v/>
      </c>
      <c r="CX181" s="4" t="str">
        <f t="shared" si="160"/>
        <v/>
      </c>
      <c r="CY181" s="4" t="str">
        <f t="shared" si="160"/>
        <v/>
      </c>
      <c r="CZ181" s="4" t="str">
        <f t="shared" si="169"/>
        <v/>
      </c>
      <c r="DA181" s="4" t="str">
        <f t="shared" si="169"/>
        <v/>
      </c>
      <c r="DB181" s="4" t="str">
        <f t="shared" si="169"/>
        <v/>
      </c>
      <c r="DC181" s="4" t="str">
        <f t="shared" si="169"/>
        <v/>
      </c>
      <c r="DE181" s="57">
        <v>201081</v>
      </c>
      <c r="DF181" s="92" t="s">
        <v>227</v>
      </c>
      <c r="DG181" s="58" t="s">
        <v>119</v>
      </c>
      <c r="DH181" s="5">
        <f t="shared" si="139"/>
        <v>0</v>
      </c>
      <c r="DI181" s="22">
        <v>5.53</v>
      </c>
      <c r="DJ181" s="23">
        <f t="shared" si="157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70"/>
        <v>0</v>
      </c>
      <c r="DX181" s="5">
        <f t="shared" si="170"/>
        <v>0</v>
      </c>
      <c r="DY181" s="5">
        <f t="shared" si="170"/>
        <v>0</v>
      </c>
      <c r="DZ181" s="5">
        <f t="shared" si="170"/>
        <v>0</v>
      </c>
      <c r="EA181" s="5">
        <f t="shared" si="170"/>
        <v>0</v>
      </c>
      <c r="EB181" s="5">
        <f t="shared" si="170"/>
        <v>0</v>
      </c>
      <c r="EC181" s="5">
        <f t="shared" si="170"/>
        <v>0</v>
      </c>
      <c r="ED181" s="5">
        <f t="shared" si="170"/>
        <v>0</v>
      </c>
      <c r="EE181" s="5">
        <f t="shared" si="170"/>
        <v>0</v>
      </c>
      <c r="EF181" s="61">
        <f t="shared" si="170"/>
        <v>0</v>
      </c>
      <c r="EG181" s="61">
        <f t="shared" si="170"/>
        <v>0</v>
      </c>
      <c r="EH181" s="61">
        <f t="shared" si="170"/>
        <v>0</v>
      </c>
      <c r="EI181" s="61">
        <f t="shared" si="170"/>
        <v>0</v>
      </c>
      <c r="EJ181" s="61">
        <f t="shared" si="170"/>
        <v>0</v>
      </c>
      <c r="EK181" s="61">
        <f t="shared" si="170"/>
        <v>0</v>
      </c>
      <c r="EL181" s="61">
        <f t="shared" si="153"/>
        <v>0</v>
      </c>
      <c r="EM181" s="61">
        <f t="shared" si="153"/>
        <v>0</v>
      </c>
      <c r="EN181" s="61">
        <f t="shared" si="153"/>
        <v>0</v>
      </c>
      <c r="EO181" s="61">
        <f t="shared" si="153"/>
        <v>0</v>
      </c>
      <c r="EP181" s="61">
        <f t="shared" si="176"/>
        <v>0</v>
      </c>
      <c r="EQ181" s="61">
        <f t="shared" si="176"/>
        <v>0</v>
      </c>
      <c r="ER181" s="61">
        <f t="shared" si="176"/>
        <v>0</v>
      </c>
      <c r="ES181" s="61">
        <f t="shared" si="176"/>
        <v>0</v>
      </c>
      <c r="ET181" s="61">
        <f t="shared" si="176"/>
        <v>0</v>
      </c>
      <c r="EU181" s="61">
        <f t="shared" si="176"/>
        <v>0</v>
      </c>
      <c r="EV181" s="61">
        <f t="shared" si="176"/>
        <v>0</v>
      </c>
      <c r="EW181" s="61">
        <f t="shared" si="168"/>
        <v>0</v>
      </c>
      <c r="EX181" s="61">
        <f t="shared" si="168"/>
        <v>0</v>
      </c>
      <c r="EY181" s="61">
        <f t="shared" si="168"/>
        <v>0</v>
      </c>
      <c r="EZ181" s="61">
        <f t="shared" si="168"/>
        <v>0</v>
      </c>
      <c r="FA181" s="61">
        <f t="shared" si="168"/>
        <v>0</v>
      </c>
      <c r="FB181" s="61">
        <f t="shared" si="168"/>
        <v>0</v>
      </c>
      <c r="FC181" s="61">
        <f t="shared" si="168"/>
        <v>0</v>
      </c>
      <c r="FD181" s="61">
        <f t="shared" si="168"/>
        <v>0</v>
      </c>
      <c r="FE181" s="61">
        <f t="shared" si="168"/>
        <v>0</v>
      </c>
      <c r="FF181" s="61">
        <f t="shared" si="158"/>
        <v>0</v>
      </c>
      <c r="FG181" s="61">
        <f t="shared" si="158"/>
        <v>0</v>
      </c>
      <c r="FH181" s="61">
        <f t="shared" si="158"/>
        <v>0</v>
      </c>
      <c r="FI181" s="61">
        <f t="shared" si="158"/>
        <v>0</v>
      </c>
      <c r="FJ181" s="61">
        <f t="shared" si="158"/>
        <v>0</v>
      </c>
      <c r="FK181" s="61">
        <f t="shared" si="167"/>
        <v>0</v>
      </c>
      <c r="FL181" s="61">
        <f t="shared" si="167"/>
        <v>0</v>
      </c>
      <c r="FM181" s="61">
        <f t="shared" si="167"/>
        <v>0</v>
      </c>
      <c r="FN181" s="61">
        <f t="shared" si="167"/>
        <v>0</v>
      </c>
      <c r="FO181" s="61">
        <f t="shared" si="167"/>
        <v>0</v>
      </c>
      <c r="FP181" s="61">
        <f t="shared" si="167"/>
        <v>0</v>
      </c>
      <c r="FQ181" s="61">
        <f t="shared" si="167"/>
        <v>0</v>
      </c>
      <c r="FR181" s="61">
        <f t="shared" si="167"/>
        <v>0</v>
      </c>
      <c r="FS181" s="61">
        <f t="shared" si="167"/>
        <v>0</v>
      </c>
      <c r="FT181" s="4" t="str">
        <f t="shared" si="175"/>
        <v/>
      </c>
      <c r="FU181" s="4" t="str">
        <f t="shared" si="175"/>
        <v/>
      </c>
      <c r="FV181" s="4" t="str">
        <f t="shared" si="175"/>
        <v/>
      </c>
      <c r="FW181" s="4">
        <f t="shared" si="175"/>
        <v>0</v>
      </c>
      <c r="FX181" s="4" t="str">
        <f t="shared" si="175"/>
        <v/>
      </c>
      <c r="FY181" s="4" t="str">
        <f t="shared" si="175"/>
        <v/>
      </c>
      <c r="FZ181" s="4" t="str">
        <f t="shared" si="173"/>
        <v/>
      </c>
      <c r="GA181" s="4" t="str">
        <f t="shared" si="173"/>
        <v/>
      </c>
      <c r="GB181" s="4" t="str">
        <f t="shared" si="173"/>
        <v/>
      </c>
      <c r="GC181" s="4" t="str">
        <f t="shared" si="173"/>
        <v/>
      </c>
      <c r="GD181" s="4" t="str">
        <f t="shared" si="173"/>
        <v/>
      </c>
      <c r="GE181" s="4" t="str">
        <f t="shared" si="173"/>
        <v/>
      </c>
      <c r="GF181" s="4" t="str">
        <f t="shared" si="173"/>
        <v/>
      </c>
      <c r="GG181" s="4" t="str">
        <f t="shared" si="173"/>
        <v/>
      </c>
      <c r="GH181" s="4" t="str">
        <f t="shared" si="173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61"/>
        <v/>
      </c>
      <c r="GW181" s="4" t="str">
        <f t="shared" si="161"/>
        <v/>
      </c>
      <c r="GX181" s="4" t="str">
        <f t="shared" si="161"/>
        <v/>
      </c>
      <c r="GY181" s="4" t="str">
        <f t="shared" si="161"/>
        <v/>
      </c>
      <c r="GZ181" s="4" t="str">
        <f t="shared" si="161"/>
        <v/>
      </c>
      <c r="HA181" s="4" t="str">
        <f t="shared" si="161"/>
        <v/>
      </c>
      <c r="HB181" s="4" t="str">
        <f t="shared" si="161"/>
        <v/>
      </c>
      <c r="HC181" s="4" t="str">
        <f t="shared" si="161"/>
        <v/>
      </c>
      <c r="HD181" s="4" t="str">
        <f t="shared" si="171"/>
        <v/>
      </c>
      <c r="HE181" s="4" t="str">
        <f t="shared" si="171"/>
        <v/>
      </c>
      <c r="HF181" s="4" t="str">
        <f t="shared" si="171"/>
        <v/>
      </c>
      <c r="HG181" s="4" t="str">
        <f t="shared" si="171"/>
        <v/>
      </c>
    </row>
    <row r="182" spans="1:215" s="9" customFormat="1" ht="15" hidden="1" customHeight="1">
      <c r="A182" s="57">
        <v>201082</v>
      </c>
      <c r="B182" s="93"/>
      <c r="C182" s="58" t="s">
        <v>228</v>
      </c>
      <c r="D182" s="5"/>
      <c r="E182" s="22">
        <v>5.53</v>
      </c>
      <c r="F182" s="23">
        <f t="shared" si="156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4"/>
        <v/>
      </c>
      <c r="BQ182" s="4" t="str">
        <f t="shared" si="174"/>
        <v/>
      </c>
      <c r="BR182" s="4" t="str">
        <f t="shared" si="174"/>
        <v/>
      </c>
      <c r="BS182" s="4">
        <f t="shared" si="174"/>
        <v>0</v>
      </c>
      <c r="BT182" s="4" t="str">
        <f t="shared" si="174"/>
        <v/>
      </c>
      <c r="BU182" s="4">
        <f t="shared" si="174"/>
        <v>0</v>
      </c>
      <c r="BV182" s="4" t="str">
        <f t="shared" si="172"/>
        <v/>
      </c>
      <c r="BW182" s="4" t="str">
        <f t="shared" si="172"/>
        <v/>
      </c>
      <c r="BX182" s="4" t="str">
        <f t="shared" si="172"/>
        <v/>
      </c>
      <c r="BY182" s="4" t="str">
        <f t="shared" si="172"/>
        <v/>
      </c>
      <c r="BZ182" s="4" t="str">
        <f t="shared" si="172"/>
        <v/>
      </c>
      <c r="CA182" s="4" t="str">
        <f t="shared" si="172"/>
        <v/>
      </c>
      <c r="CB182" s="4" t="str">
        <f t="shared" si="172"/>
        <v/>
      </c>
      <c r="CC182" s="4" t="str">
        <f t="shared" si="172"/>
        <v/>
      </c>
      <c r="CD182" s="4" t="str">
        <f t="shared" si="172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60"/>
        <v/>
      </c>
      <c r="CS182" s="4" t="str">
        <f t="shared" si="160"/>
        <v/>
      </c>
      <c r="CT182" s="4" t="str">
        <f t="shared" si="160"/>
        <v/>
      </c>
      <c r="CU182" s="4" t="str">
        <f t="shared" si="160"/>
        <v/>
      </c>
      <c r="CV182" s="4" t="str">
        <f t="shared" si="160"/>
        <v/>
      </c>
      <c r="CW182" s="4" t="str">
        <f t="shared" si="160"/>
        <v/>
      </c>
      <c r="CX182" s="4" t="str">
        <f t="shared" si="160"/>
        <v/>
      </c>
      <c r="CY182" s="4" t="str">
        <f t="shared" si="160"/>
        <v/>
      </c>
      <c r="CZ182" s="4" t="str">
        <f t="shared" si="169"/>
        <v/>
      </c>
      <c r="DA182" s="4" t="str">
        <f t="shared" si="169"/>
        <v/>
      </c>
      <c r="DB182" s="4" t="str">
        <f t="shared" si="169"/>
        <v/>
      </c>
      <c r="DC182" s="4" t="str">
        <f t="shared" si="169"/>
        <v/>
      </c>
      <c r="DE182" s="57">
        <v>201082</v>
      </c>
      <c r="DF182" s="93"/>
      <c r="DG182" s="58" t="s">
        <v>228</v>
      </c>
      <c r="DH182" s="5">
        <f t="shared" si="139"/>
        <v>0</v>
      </c>
      <c r="DI182" s="22">
        <v>5.53</v>
      </c>
      <c r="DJ182" s="23">
        <f t="shared" si="157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70"/>
        <v>0</v>
      </c>
      <c r="DX182" s="5">
        <f t="shared" si="170"/>
        <v>0</v>
      </c>
      <c r="DY182" s="5">
        <f t="shared" si="170"/>
        <v>0</v>
      </c>
      <c r="DZ182" s="5">
        <f t="shared" si="170"/>
        <v>0</v>
      </c>
      <c r="EA182" s="5">
        <f t="shared" si="170"/>
        <v>0</v>
      </c>
      <c r="EB182" s="5">
        <f t="shared" si="170"/>
        <v>0</v>
      </c>
      <c r="EC182" s="5">
        <f t="shared" si="170"/>
        <v>0</v>
      </c>
      <c r="ED182" s="5">
        <f t="shared" si="170"/>
        <v>0</v>
      </c>
      <c r="EE182" s="5">
        <f t="shared" si="170"/>
        <v>0</v>
      </c>
      <c r="EF182" s="61">
        <f t="shared" si="170"/>
        <v>0</v>
      </c>
      <c r="EG182" s="61">
        <f t="shared" si="170"/>
        <v>0</v>
      </c>
      <c r="EH182" s="61">
        <f t="shared" si="170"/>
        <v>0</v>
      </c>
      <c r="EI182" s="61">
        <f t="shared" si="170"/>
        <v>0</v>
      </c>
      <c r="EJ182" s="61">
        <f t="shared" si="170"/>
        <v>0</v>
      </c>
      <c r="EK182" s="61">
        <f t="shared" si="170"/>
        <v>0</v>
      </c>
      <c r="EL182" s="61">
        <f t="shared" si="153"/>
        <v>0</v>
      </c>
      <c r="EM182" s="61">
        <f t="shared" si="153"/>
        <v>0</v>
      </c>
      <c r="EN182" s="61">
        <f t="shared" si="153"/>
        <v>0</v>
      </c>
      <c r="EO182" s="61">
        <f t="shared" si="153"/>
        <v>0</v>
      </c>
      <c r="EP182" s="61">
        <f t="shared" si="176"/>
        <v>0</v>
      </c>
      <c r="EQ182" s="61">
        <f t="shared" si="176"/>
        <v>0</v>
      </c>
      <c r="ER182" s="61">
        <f t="shared" si="176"/>
        <v>0</v>
      </c>
      <c r="ES182" s="61">
        <f t="shared" si="176"/>
        <v>0</v>
      </c>
      <c r="ET182" s="61">
        <f t="shared" si="176"/>
        <v>0</v>
      </c>
      <c r="EU182" s="61">
        <f t="shared" si="176"/>
        <v>0</v>
      </c>
      <c r="EV182" s="61">
        <f t="shared" si="176"/>
        <v>0</v>
      </c>
      <c r="EW182" s="61">
        <f t="shared" si="168"/>
        <v>0</v>
      </c>
      <c r="EX182" s="61">
        <f t="shared" si="168"/>
        <v>0</v>
      </c>
      <c r="EY182" s="61">
        <f t="shared" si="168"/>
        <v>0</v>
      </c>
      <c r="EZ182" s="61">
        <f t="shared" si="168"/>
        <v>0</v>
      </c>
      <c r="FA182" s="61">
        <f t="shared" si="168"/>
        <v>0</v>
      </c>
      <c r="FB182" s="61">
        <f t="shared" si="168"/>
        <v>0</v>
      </c>
      <c r="FC182" s="61">
        <f t="shared" si="168"/>
        <v>0</v>
      </c>
      <c r="FD182" s="61">
        <f t="shared" si="168"/>
        <v>0</v>
      </c>
      <c r="FE182" s="61">
        <f t="shared" si="168"/>
        <v>0</v>
      </c>
      <c r="FF182" s="61">
        <f t="shared" si="158"/>
        <v>0</v>
      </c>
      <c r="FG182" s="61">
        <f t="shared" si="158"/>
        <v>0</v>
      </c>
      <c r="FH182" s="61">
        <f t="shared" si="158"/>
        <v>0</v>
      </c>
      <c r="FI182" s="61">
        <f t="shared" si="158"/>
        <v>0</v>
      </c>
      <c r="FJ182" s="61">
        <f t="shared" si="158"/>
        <v>0</v>
      </c>
      <c r="FK182" s="61">
        <f t="shared" si="167"/>
        <v>0</v>
      </c>
      <c r="FL182" s="61">
        <f t="shared" si="167"/>
        <v>0</v>
      </c>
      <c r="FM182" s="61">
        <f t="shared" si="167"/>
        <v>0</v>
      </c>
      <c r="FN182" s="61">
        <f t="shared" si="167"/>
        <v>0</v>
      </c>
      <c r="FO182" s="61">
        <f t="shared" si="167"/>
        <v>0</v>
      </c>
      <c r="FP182" s="61">
        <f t="shared" si="167"/>
        <v>0</v>
      </c>
      <c r="FQ182" s="61">
        <f t="shared" si="167"/>
        <v>0</v>
      </c>
      <c r="FR182" s="61">
        <f t="shared" si="167"/>
        <v>0</v>
      </c>
      <c r="FS182" s="61">
        <f t="shared" si="167"/>
        <v>0</v>
      </c>
      <c r="FT182" s="4" t="str">
        <f t="shared" si="175"/>
        <v/>
      </c>
      <c r="FU182" s="4" t="str">
        <f t="shared" si="175"/>
        <v/>
      </c>
      <c r="FV182" s="4" t="str">
        <f t="shared" si="175"/>
        <v/>
      </c>
      <c r="FW182" s="4">
        <f t="shared" si="175"/>
        <v>0</v>
      </c>
      <c r="FX182" s="4" t="str">
        <f t="shared" si="175"/>
        <v/>
      </c>
      <c r="FY182" s="4" t="str">
        <f t="shared" si="175"/>
        <v/>
      </c>
      <c r="FZ182" s="4" t="str">
        <f t="shared" si="173"/>
        <v/>
      </c>
      <c r="GA182" s="4" t="str">
        <f t="shared" si="173"/>
        <v/>
      </c>
      <c r="GB182" s="4" t="str">
        <f t="shared" si="173"/>
        <v/>
      </c>
      <c r="GC182" s="4" t="str">
        <f t="shared" si="173"/>
        <v/>
      </c>
      <c r="GD182" s="4" t="str">
        <f t="shared" si="173"/>
        <v/>
      </c>
      <c r="GE182" s="4" t="str">
        <f t="shared" si="173"/>
        <v/>
      </c>
      <c r="GF182" s="4" t="str">
        <f t="shared" si="173"/>
        <v/>
      </c>
      <c r="GG182" s="4" t="str">
        <f t="shared" si="173"/>
        <v/>
      </c>
      <c r="GH182" s="4" t="str">
        <f t="shared" si="173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61"/>
        <v/>
      </c>
      <c r="GW182" s="4" t="str">
        <f t="shared" si="161"/>
        <v/>
      </c>
      <c r="GX182" s="4" t="str">
        <f t="shared" si="161"/>
        <v/>
      </c>
      <c r="GY182" s="4" t="str">
        <f t="shared" si="161"/>
        <v/>
      </c>
      <c r="GZ182" s="4" t="str">
        <f t="shared" si="161"/>
        <v/>
      </c>
      <c r="HA182" s="4" t="str">
        <f t="shared" si="161"/>
        <v/>
      </c>
      <c r="HB182" s="4" t="str">
        <f t="shared" si="161"/>
        <v/>
      </c>
      <c r="HC182" s="4" t="str">
        <f t="shared" si="161"/>
        <v/>
      </c>
      <c r="HD182" s="4" t="str">
        <f t="shared" si="171"/>
        <v/>
      </c>
      <c r="HE182" s="4" t="str">
        <f t="shared" si="171"/>
        <v/>
      </c>
      <c r="HF182" s="4" t="str">
        <f t="shared" si="171"/>
        <v/>
      </c>
      <c r="HG182" s="4" t="str">
        <f t="shared" si="171"/>
        <v/>
      </c>
    </row>
    <row r="183" spans="1:215" s="9" customFormat="1" ht="15" hidden="1" customHeight="1">
      <c r="A183" s="57">
        <v>201083</v>
      </c>
      <c r="B183" s="93"/>
      <c r="C183" s="58" t="s">
        <v>152</v>
      </c>
      <c r="D183" s="5"/>
      <c r="E183" s="22">
        <v>5.53</v>
      </c>
      <c r="F183" s="23">
        <f t="shared" si="156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4"/>
        <v/>
      </c>
      <c r="BQ183" s="4" t="str">
        <f t="shared" si="174"/>
        <v/>
      </c>
      <c r="BR183" s="4" t="str">
        <f t="shared" si="174"/>
        <v/>
      </c>
      <c r="BS183" s="4">
        <f t="shared" si="174"/>
        <v>0</v>
      </c>
      <c r="BT183" s="4" t="str">
        <f t="shared" si="174"/>
        <v/>
      </c>
      <c r="BU183" s="4">
        <f t="shared" si="174"/>
        <v>0</v>
      </c>
      <c r="BV183" s="4" t="str">
        <f t="shared" si="172"/>
        <v/>
      </c>
      <c r="BW183" s="4" t="str">
        <f t="shared" si="172"/>
        <v/>
      </c>
      <c r="BX183" s="4" t="str">
        <f t="shared" si="172"/>
        <v/>
      </c>
      <c r="BY183" s="4" t="str">
        <f t="shared" si="172"/>
        <v/>
      </c>
      <c r="BZ183" s="4" t="str">
        <f t="shared" si="172"/>
        <v/>
      </c>
      <c r="CA183" s="4" t="str">
        <f t="shared" si="172"/>
        <v/>
      </c>
      <c r="CB183" s="4" t="str">
        <f t="shared" si="172"/>
        <v/>
      </c>
      <c r="CC183" s="4" t="str">
        <f t="shared" si="172"/>
        <v/>
      </c>
      <c r="CD183" s="4" t="str">
        <f t="shared" si="172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60"/>
        <v/>
      </c>
      <c r="CS183" s="4" t="str">
        <f t="shared" si="160"/>
        <v/>
      </c>
      <c r="CT183" s="4" t="str">
        <f t="shared" si="160"/>
        <v/>
      </c>
      <c r="CU183" s="4" t="str">
        <f t="shared" si="160"/>
        <v/>
      </c>
      <c r="CV183" s="4" t="str">
        <f t="shared" si="160"/>
        <v/>
      </c>
      <c r="CW183" s="4" t="str">
        <f t="shared" si="160"/>
        <v/>
      </c>
      <c r="CX183" s="4" t="str">
        <f t="shared" si="160"/>
        <v/>
      </c>
      <c r="CY183" s="4" t="str">
        <f t="shared" si="160"/>
        <v/>
      </c>
      <c r="CZ183" s="4" t="str">
        <f t="shared" si="169"/>
        <v/>
      </c>
      <c r="DA183" s="4" t="str">
        <f t="shared" si="169"/>
        <v/>
      </c>
      <c r="DB183" s="4" t="str">
        <f t="shared" si="169"/>
        <v/>
      </c>
      <c r="DC183" s="4" t="str">
        <f t="shared" si="169"/>
        <v/>
      </c>
      <c r="DE183" s="57">
        <v>201083</v>
      </c>
      <c r="DF183" s="93"/>
      <c r="DG183" s="58" t="s">
        <v>152</v>
      </c>
      <c r="DH183" s="5">
        <f t="shared" si="139"/>
        <v>0</v>
      </c>
      <c r="DI183" s="22">
        <v>5.53</v>
      </c>
      <c r="DJ183" s="23">
        <f t="shared" si="157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70"/>
        <v>0</v>
      </c>
      <c r="DX183" s="5">
        <f t="shared" si="170"/>
        <v>0</v>
      </c>
      <c r="DY183" s="5">
        <f t="shared" si="170"/>
        <v>0</v>
      </c>
      <c r="DZ183" s="5">
        <f t="shared" si="170"/>
        <v>0</v>
      </c>
      <c r="EA183" s="5">
        <f t="shared" si="170"/>
        <v>0</v>
      </c>
      <c r="EB183" s="5">
        <f t="shared" si="170"/>
        <v>0</v>
      </c>
      <c r="EC183" s="5">
        <f t="shared" si="170"/>
        <v>0</v>
      </c>
      <c r="ED183" s="5">
        <f t="shared" si="170"/>
        <v>0</v>
      </c>
      <c r="EE183" s="5">
        <f t="shared" si="170"/>
        <v>0</v>
      </c>
      <c r="EF183" s="61">
        <f t="shared" si="170"/>
        <v>0</v>
      </c>
      <c r="EG183" s="61">
        <f t="shared" si="170"/>
        <v>0</v>
      </c>
      <c r="EH183" s="61">
        <f t="shared" si="170"/>
        <v>0</v>
      </c>
      <c r="EI183" s="61">
        <f t="shared" si="170"/>
        <v>0</v>
      </c>
      <c r="EJ183" s="61">
        <f t="shared" si="170"/>
        <v>0</v>
      </c>
      <c r="EK183" s="61">
        <f t="shared" si="170"/>
        <v>0</v>
      </c>
      <c r="EL183" s="61">
        <f t="shared" si="153"/>
        <v>0</v>
      </c>
      <c r="EM183" s="61">
        <f t="shared" si="153"/>
        <v>0</v>
      </c>
      <c r="EN183" s="61">
        <f t="shared" si="153"/>
        <v>0</v>
      </c>
      <c r="EO183" s="61">
        <f t="shared" si="153"/>
        <v>0</v>
      </c>
      <c r="EP183" s="61">
        <f t="shared" si="176"/>
        <v>0</v>
      </c>
      <c r="EQ183" s="61">
        <f t="shared" si="176"/>
        <v>0</v>
      </c>
      <c r="ER183" s="61">
        <f t="shared" si="176"/>
        <v>0</v>
      </c>
      <c r="ES183" s="61">
        <f t="shared" si="176"/>
        <v>0</v>
      </c>
      <c r="ET183" s="61">
        <f t="shared" si="176"/>
        <v>0</v>
      </c>
      <c r="EU183" s="61">
        <f t="shared" si="176"/>
        <v>0</v>
      </c>
      <c r="EV183" s="61">
        <f t="shared" si="176"/>
        <v>0</v>
      </c>
      <c r="EW183" s="61">
        <f t="shared" si="168"/>
        <v>0</v>
      </c>
      <c r="EX183" s="61">
        <f t="shared" si="168"/>
        <v>0</v>
      </c>
      <c r="EY183" s="61">
        <f t="shared" si="168"/>
        <v>0</v>
      </c>
      <c r="EZ183" s="61">
        <f t="shared" si="168"/>
        <v>0</v>
      </c>
      <c r="FA183" s="61">
        <f t="shared" si="168"/>
        <v>0</v>
      </c>
      <c r="FB183" s="61">
        <f t="shared" si="168"/>
        <v>0</v>
      </c>
      <c r="FC183" s="61">
        <f t="shared" si="168"/>
        <v>0</v>
      </c>
      <c r="FD183" s="61">
        <f t="shared" si="168"/>
        <v>0</v>
      </c>
      <c r="FE183" s="61">
        <f t="shared" si="168"/>
        <v>0</v>
      </c>
      <c r="FF183" s="61">
        <f t="shared" si="158"/>
        <v>0</v>
      </c>
      <c r="FG183" s="61">
        <f t="shared" si="158"/>
        <v>0</v>
      </c>
      <c r="FH183" s="61">
        <f t="shared" si="158"/>
        <v>0</v>
      </c>
      <c r="FI183" s="61">
        <f t="shared" si="158"/>
        <v>0</v>
      </c>
      <c r="FJ183" s="61">
        <f t="shared" si="158"/>
        <v>0</v>
      </c>
      <c r="FK183" s="61">
        <f t="shared" si="167"/>
        <v>0</v>
      </c>
      <c r="FL183" s="61">
        <f t="shared" si="167"/>
        <v>0</v>
      </c>
      <c r="FM183" s="61">
        <f t="shared" si="167"/>
        <v>0</v>
      </c>
      <c r="FN183" s="61">
        <f t="shared" si="167"/>
        <v>0</v>
      </c>
      <c r="FO183" s="61">
        <f t="shared" si="167"/>
        <v>0</v>
      </c>
      <c r="FP183" s="61">
        <f t="shared" si="167"/>
        <v>0</v>
      </c>
      <c r="FQ183" s="61">
        <f t="shared" si="167"/>
        <v>0</v>
      </c>
      <c r="FR183" s="61">
        <f t="shared" si="167"/>
        <v>0</v>
      </c>
      <c r="FS183" s="61">
        <f t="shared" si="167"/>
        <v>0</v>
      </c>
      <c r="FT183" s="4" t="str">
        <f t="shared" si="175"/>
        <v/>
      </c>
      <c r="FU183" s="4" t="str">
        <f t="shared" si="175"/>
        <v/>
      </c>
      <c r="FV183" s="4" t="str">
        <f t="shared" si="175"/>
        <v/>
      </c>
      <c r="FW183" s="4">
        <f t="shared" si="175"/>
        <v>0</v>
      </c>
      <c r="FX183" s="4" t="str">
        <f t="shared" si="175"/>
        <v/>
      </c>
      <c r="FY183" s="4" t="str">
        <f t="shared" si="175"/>
        <v/>
      </c>
      <c r="FZ183" s="4" t="str">
        <f t="shared" si="173"/>
        <v/>
      </c>
      <c r="GA183" s="4" t="str">
        <f t="shared" si="173"/>
        <v/>
      </c>
      <c r="GB183" s="4" t="str">
        <f t="shared" si="173"/>
        <v/>
      </c>
      <c r="GC183" s="4" t="str">
        <f t="shared" si="173"/>
        <v/>
      </c>
      <c r="GD183" s="4" t="str">
        <f t="shared" si="173"/>
        <v/>
      </c>
      <c r="GE183" s="4" t="str">
        <f t="shared" si="173"/>
        <v/>
      </c>
      <c r="GF183" s="4" t="str">
        <f t="shared" si="173"/>
        <v/>
      </c>
      <c r="GG183" s="4" t="str">
        <f t="shared" si="173"/>
        <v/>
      </c>
      <c r="GH183" s="4" t="str">
        <f t="shared" si="173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61"/>
        <v/>
      </c>
      <c r="GW183" s="4" t="str">
        <f t="shared" si="161"/>
        <v/>
      </c>
      <c r="GX183" s="4" t="str">
        <f t="shared" si="161"/>
        <v/>
      </c>
      <c r="GY183" s="4" t="str">
        <f t="shared" si="161"/>
        <v/>
      </c>
      <c r="GZ183" s="4" t="str">
        <f t="shared" si="161"/>
        <v/>
      </c>
      <c r="HA183" s="4" t="str">
        <f t="shared" si="161"/>
        <v/>
      </c>
      <c r="HB183" s="4" t="str">
        <f t="shared" si="161"/>
        <v/>
      </c>
      <c r="HC183" s="4" t="str">
        <f t="shared" si="161"/>
        <v/>
      </c>
      <c r="HD183" s="4" t="str">
        <f t="shared" si="171"/>
        <v/>
      </c>
      <c r="HE183" s="4" t="str">
        <f t="shared" si="171"/>
        <v/>
      </c>
      <c r="HF183" s="4" t="str">
        <f t="shared" si="171"/>
        <v/>
      </c>
      <c r="HG183" s="4" t="str">
        <f t="shared" si="171"/>
        <v/>
      </c>
    </row>
    <row r="184" spans="1:215" s="9" customFormat="1" ht="15" hidden="1" customHeight="1">
      <c r="A184" s="57">
        <v>201084</v>
      </c>
      <c r="B184" s="94"/>
      <c r="C184" s="58" t="s">
        <v>229</v>
      </c>
      <c r="D184" s="5"/>
      <c r="E184" s="22">
        <v>5.53</v>
      </c>
      <c r="F184" s="23">
        <f t="shared" si="156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4"/>
        <v/>
      </c>
      <c r="BQ184" s="4" t="str">
        <f t="shared" si="174"/>
        <v/>
      </c>
      <c r="BR184" s="4" t="str">
        <f t="shared" si="174"/>
        <v/>
      </c>
      <c r="BS184" s="4">
        <f t="shared" si="174"/>
        <v>0</v>
      </c>
      <c r="BT184" s="4" t="str">
        <f t="shared" si="174"/>
        <v/>
      </c>
      <c r="BU184" s="4">
        <f t="shared" si="174"/>
        <v>0</v>
      </c>
      <c r="BV184" s="4" t="str">
        <f t="shared" si="172"/>
        <v/>
      </c>
      <c r="BW184" s="4" t="str">
        <f t="shared" si="172"/>
        <v/>
      </c>
      <c r="BX184" s="4" t="str">
        <f t="shared" si="172"/>
        <v/>
      </c>
      <c r="BY184" s="4" t="str">
        <f t="shared" si="172"/>
        <v/>
      </c>
      <c r="BZ184" s="4" t="str">
        <f t="shared" si="172"/>
        <v/>
      </c>
      <c r="CA184" s="4" t="str">
        <f t="shared" si="172"/>
        <v/>
      </c>
      <c r="CB184" s="4" t="str">
        <f t="shared" si="172"/>
        <v/>
      </c>
      <c r="CC184" s="4" t="str">
        <f t="shared" si="172"/>
        <v/>
      </c>
      <c r="CD184" s="4" t="str">
        <f t="shared" si="172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60"/>
        <v/>
      </c>
      <c r="CS184" s="4" t="str">
        <f t="shared" si="160"/>
        <v/>
      </c>
      <c r="CT184" s="4" t="str">
        <f t="shared" si="160"/>
        <v/>
      </c>
      <c r="CU184" s="4" t="str">
        <f t="shared" si="160"/>
        <v/>
      </c>
      <c r="CV184" s="4" t="str">
        <f t="shared" si="160"/>
        <v/>
      </c>
      <c r="CW184" s="4" t="str">
        <f t="shared" si="160"/>
        <v/>
      </c>
      <c r="CX184" s="4" t="str">
        <f t="shared" si="160"/>
        <v/>
      </c>
      <c r="CY184" s="4" t="str">
        <f t="shared" si="160"/>
        <v/>
      </c>
      <c r="CZ184" s="4" t="str">
        <f t="shared" si="169"/>
        <v/>
      </c>
      <c r="DA184" s="4" t="str">
        <f t="shared" si="169"/>
        <v/>
      </c>
      <c r="DB184" s="4" t="str">
        <f t="shared" si="169"/>
        <v/>
      </c>
      <c r="DC184" s="4" t="str">
        <f t="shared" si="169"/>
        <v/>
      </c>
      <c r="DE184" s="57">
        <v>201084</v>
      </c>
      <c r="DF184" s="94"/>
      <c r="DG184" s="58" t="s">
        <v>229</v>
      </c>
      <c r="DH184" s="5">
        <f t="shared" si="139"/>
        <v>0</v>
      </c>
      <c r="DI184" s="22">
        <v>5.53</v>
      </c>
      <c r="DJ184" s="23">
        <f t="shared" si="157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70"/>
        <v>0</v>
      </c>
      <c r="DX184" s="5">
        <f t="shared" si="170"/>
        <v>0</v>
      </c>
      <c r="DY184" s="5">
        <f t="shared" si="170"/>
        <v>0</v>
      </c>
      <c r="DZ184" s="5">
        <f t="shared" si="170"/>
        <v>0</v>
      </c>
      <c r="EA184" s="5">
        <f t="shared" si="170"/>
        <v>0</v>
      </c>
      <c r="EB184" s="5">
        <f t="shared" si="170"/>
        <v>0</v>
      </c>
      <c r="EC184" s="5">
        <f t="shared" si="170"/>
        <v>0</v>
      </c>
      <c r="ED184" s="5">
        <f t="shared" si="170"/>
        <v>0</v>
      </c>
      <c r="EE184" s="5">
        <f t="shared" si="170"/>
        <v>0</v>
      </c>
      <c r="EF184" s="61">
        <f t="shared" si="170"/>
        <v>0</v>
      </c>
      <c r="EG184" s="61">
        <f t="shared" si="170"/>
        <v>0</v>
      </c>
      <c r="EH184" s="61">
        <f t="shared" si="170"/>
        <v>0</v>
      </c>
      <c r="EI184" s="61">
        <f t="shared" si="170"/>
        <v>0</v>
      </c>
      <c r="EJ184" s="61">
        <f t="shared" si="170"/>
        <v>0</v>
      </c>
      <c r="EK184" s="61">
        <f t="shared" si="170"/>
        <v>0</v>
      </c>
      <c r="EL184" s="61">
        <f t="shared" si="153"/>
        <v>0</v>
      </c>
      <c r="EM184" s="61">
        <f t="shared" si="153"/>
        <v>0</v>
      </c>
      <c r="EN184" s="61">
        <f t="shared" si="153"/>
        <v>0</v>
      </c>
      <c r="EO184" s="61">
        <f t="shared" si="153"/>
        <v>0</v>
      </c>
      <c r="EP184" s="61">
        <f t="shared" si="176"/>
        <v>0</v>
      </c>
      <c r="EQ184" s="61">
        <f t="shared" si="176"/>
        <v>0</v>
      </c>
      <c r="ER184" s="61">
        <f t="shared" si="176"/>
        <v>0</v>
      </c>
      <c r="ES184" s="61">
        <f t="shared" si="176"/>
        <v>0</v>
      </c>
      <c r="ET184" s="61">
        <f t="shared" si="176"/>
        <v>0</v>
      </c>
      <c r="EU184" s="61">
        <f t="shared" si="176"/>
        <v>0</v>
      </c>
      <c r="EV184" s="61">
        <f t="shared" si="176"/>
        <v>0</v>
      </c>
      <c r="EW184" s="61">
        <f t="shared" si="168"/>
        <v>0</v>
      </c>
      <c r="EX184" s="61">
        <f t="shared" si="168"/>
        <v>0</v>
      </c>
      <c r="EY184" s="61">
        <f t="shared" si="168"/>
        <v>0</v>
      </c>
      <c r="EZ184" s="61">
        <f t="shared" si="168"/>
        <v>0</v>
      </c>
      <c r="FA184" s="61">
        <f t="shared" si="168"/>
        <v>0</v>
      </c>
      <c r="FB184" s="61">
        <f t="shared" si="168"/>
        <v>0</v>
      </c>
      <c r="FC184" s="61">
        <f t="shared" si="168"/>
        <v>0</v>
      </c>
      <c r="FD184" s="61">
        <f t="shared" si="168"/>
        <v>0</v>
      </c>
      <c r="FE184" s="61">
        <f t="shared" si="168"/>
        <v>0</v>
      </c>
      <c r="FF184" s="61">
        <f t="shared" si="158"/>
        <v>0</v>
      </c>
      <c r="FG184" s="61">
        <f t="shared" si="158"/>
        <v>0</v>
      </c>
      <c r="FH184" s="61">
        <f t="shared" si="158"/>
        <v>0</v>
      </c>
      <c r="FI184" s="61">
        <f t="shared" si="158"/>
        <v>0</v>
      </c>
      <c r="FJ184" s="61">
        <f t="shared" si="158"/>
        <v>0</v>
      </c>
      <c r="FK184" s="61">
        <f t="shared" si="167"/>
        <v>0</v>
      </c>
      <c r="FL184" s="61">
        <f t="shared" si="167"/>
        <v>0</v>
      </c>
      <c r="FM184" s="61">
        <f t="shared" si="167"/>
        <v>0</v>
      </c>
      <c r="FN184" s="61">
        <f t="shared" si="167"/>
        <v>0</v>
      </c>
      <c r="FO184" s="61">
        <f t="shared" si="167"/>
        <v>0</v>
      </c>
      <c r="FP184" s="61">
        <f t="shared" si="167"/>
        <v>0</v>
      </c>
      <c r="FQ184" s="61">
        <f t="shared" si="167"/>
        <v>0</v>
      </c>
      <c r="FR184" s="61">
        <f t="shared" si="167"/>
        <v>0</v>
      </c>
      <c r="FS184" s="61">
        <f t="shared" si="167"/>
        <v>0</v>
      </c>
      <c r="FT184" s="4" t="str">
        <f t="shared" si="175"/>
        <v/>
      </c>
      <c r="FU184" s="4" t="str">
        <f t="shared" si="175"/>
        <v/>
      </c>
      <c r="FV184" s="4" t="str">
        <f t="shared" si="175"/>
        <v/>
      </c>
      <c r="FW184" s="4">
        <f t="shared" si="175"/>
        <v>0</v>
      </c>
      <c r="FX184" s="4" t="str">
        <f t="shared" si="175"/>
        <v/>
      </c>
      <c r="FY184" s="4" t="str">
        <f t="shared" si="175"/>
        <v/>
      </c>
      <c r="FZ184" s="4" t="str">
        <f t="shared" si="173"/>
        <v/>
      </c>
      <c r="GA184" s="4" t="str">
        <f t="shared" si="173"/>
        <v/>
      </c>
      <c r="GB184" s="4" t="str">
        <f t="shared" si="173"/>
        <v/>
      </c>
      <c r="GC184" s="4" t="str">
        <f t="shared" si="173"/>
        <v/>
      </c>
      <c r="GD184" s="4" t="str">
        <f t="shared" si="173"/>
        <v/>
      </c>
      <c r="GE184" s="4" t="str">
        <f t="shared" si="173"/>
        <v/>
      </c>
      <c r="GF184" s="4" t="str">
        <f t="shared" si="173"/>
        <v/>
      </c>
      <c r="GG184" s="4" t="str">
        <f t="shared" si="173"/>
        <v/>
      </c>
      <c r="GH184" s="4" t="str">
        <f t="shared" si="173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61"/>
        <v/>
      </c>
      <c r="GW184" s="4" t="str">
        <f t="shared" si="161"/>
        <v/>
      </c>
      <c r="GX184" s="4" t="str">
        <f t="shared" si="161"/>
        <v/>
      </c>
      <c r="GY184" s="4" t="str">
        <f t="shared" si="161"/>
        <v/>
      </c>
      <c r="GZ184" s="4" t="str">
        <f t="shared" si="161"/>
        <v/>
      </c>
      <c r="HA184" s="4" t="str">
        <f t="shared" si="161"/>
        <v/>
      </c>
      <c r="HB184" s="4" t="str">
        <f t="shared" si="161"/>
        <v/>
      </c>
      <c r="HC184" s="4" t="str">
        <f t="shared" si="161"/>
        <v/>
      </c>
      <c r="HD184" s="4" t="str">
        <f t="shared" si="171"/>
        <v/>
      </c>
      <c r="HE184" s="4" t="str">
        <f t="shared" si="171"/>
        <v/>
      </c>
      <c r="HF184" s="4" t="str">
        <f t="shared" si="171"/>
        <v/>
      </c>
      <c r="HG184" s="4" t="str">
        <f t="shared" si="171"/>
        <v/>
      </c>
    </row>
    <row r="185" spans="1:215" s="9" customFormat="1" ht="15" hidden="1" customHeight="1">
      <c r="A185" s="57">
        <v>200952</v>
      </c>
      <c r="B185" s="92" t="s">
        <v>230</v>
      </c>
      <c r="C185" s="58" t="s">
        <v>166</v>
      </c>
      <c r="D185" s="5"/>
      <c r="E185" s="22">
        <v>8.64</v>
      </c>
      <c r="F185" s="23">
        <f t="shared" si="156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4"/>
        <v/>
      </c>
      <c r="BQ185" s="4" t="str">
        <f t="shared" si="174"/>
        <v/>
      </c>
      <c r="BR185" s="4" t="str">
        <f t="shared" si="174"/>
        <v/>
      </c>
      <c r="BS185" s="4">
        <f t="shared" si="174"/>
        <v>0</v>
      </c>
      <c r="BT185" s="4" t="str">
        <f t="shared" si="174"/>
        <v/>
      </c>
      <c r="BU185" s="4">
        <f t="shared" si="174"/>
        <v>0</v>
      </c>
      <c r="BV185" s="4" t="str">
        <f t="shared" si="172"/>
        <v/>
      </c>
      <c r="BW185" s="4">
        <f t="shared" si="172"/>
        <v>0</v>
      </c>
      <c r="BX185" s="4" t="str">
        <f t="shared" si="172"/>
        <v/>
      </c>
      <c r="BY185" s="4" t="str">
        <f t="shared" si="172"/>
        <v/>
      </c>
      <c r="BZ185" s="4" t="str">
        <f t="shared" si="172"/>
        <v/>
      </c>
      <c r="CA185" s="4" t="str">
        <f t="shared" si="172"/>
        <v/>
      </c>
      <c r="CB185" s="4" t="str">
        <f t="shared" si="172"/>
        <v/>
      </c>
      <c r="CC185" s="4" t="str">
        <f t="shared" si="172"/>
        <v/>
      </c>
      <c r="CD185" s="4" t="str">
        <f t="shared" si="172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60"/>
        <v/>
      </c>
      <c r="CS185" s="4" t="str">
        <f t="shared" si="160"/>
        <v/>
      </c>
      <c r="CT185" s="4" t="str">
        <f t="shared" si="160"/>
        <v/>
      </c>
      <c r="CU185" s="4" t="str">
        <f t="shared" si="160"/>
        <v/>
      </c>
      <c r="CV185" s="4" t="str">
        <f t="shared" si="160"/>
        <v/>
      </c>
      <c r="CW185" s="4" t="str">
        <f t="shared" si="160"/>
        <v/>
      </c>
      <c r="CX185" s="4" t="str">
        <f t="shared" si="160"/>
        <v/>
      </c>
      <c r="CY185" s="4" t="str">
        <f t="shared" si="160"/>
        <v/>
      </c>
      <c r="CZ185" s="4" t="str">
        <f t="shared" si="169"/>
        <v/>
      </c>
      <c r="DA185" s="4" t="str">
        <f t="shared" si="169"/>
        <v/>
      </c>
      <c r="DB185" s="4" t="str">
        <f t="shared" si="169"/>
        <v/>
      </c>
      <c r="DC185" s="4" t="str">
        <f t="shared" si="169"/>
        <v/>
      </c>
      <c r="DE185" s="57">
        <v>200952</v>
      </c>
      <c r="DF185" s="92" t="s">
        <v>230</v>
      </c>
      <c r="DG185" s="58" t="s">
        <v>166</v>
      </c>
      <c r="DH185" s="5">
        <f t="shared" si="139"/>
        <v>0</v>
      </c>
      <c r="DI185" s="22">
        <v>8.64</v>
      </c>
      <c r="DJ185" s="23">
        <f t="shared" si="157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70"/>
        <v>0</v>
      </c>
      <c r="DX185" s="5">
        <f t="shared" si="170"/>
        <v>0</v>
      </c>
      <c r="DY185" s="5">
        <f t="shared" si="170"/>
        <v>0</v>
      </c>
      <c r="DZ185" s="5">
        <f t="shared" si="170"/>
        <v>0</v>
      </c>
      <c r="EA185" s="5">
        <f t="shared" si="170"/>
        <v>0</v>
      </c>
      <c r="EB185" s="5">
        <f t="shared" si="170"/>
        <v>0</v>
      </c>
      <c r="EC185" s="5">
        <f t="shared" si="170"/>
        <v>0</v>
      </c>
      <c r="ED185" s="5">
        <f t="shared" si="170"/>
        <v>0</v>
      </c>
      <c r="EE185" s="5">
        <f t="shared" si="170"/>
        <v>0</v>
      </c>
      <c r="EF185" s="61">
        <f t="shared" si="170"/>
        <v>0</v>
      </c>
      <c r="EG185" s="61">
        <f t="shared" si="170"/>
        <v>0</v>
      </c>
      <c r="EH185" s="61">
        <f t="shared" si="170"/>
        <v>0</v>
      </c>
      <c r="EI185" s="61">
        <f t="shared" si="170"/>
        <v>0</v>
      </c>
      <c r="EJ185" s="61">
        <f t="shared" si="170"/>
        <v>0</v>
      </c>
      <c r="EK185" s="61">
        <f t="shared" si="170"/>
        <v>0</v>
      </c>
      <c r="EL185" s="61">
        <f t="shared" si="153"/>
        <v>0</v>
      </c>
      <c r="EM185" s="61">
        <f t="shared" si="153"/>
        <v>0</v>
      </c>
      <c r="EN185" s="61">
        <f t="shared" si="153"/>
        <v>0</v>
      </c>
      <c r="EO185" s="61">
        <f t="shared" si="153"/>
        <v>0</v>
      </c>
      <c r="EP185" s="61">
        <f t="shared" si="176"/>
        <v>0</v>
      </c>
      <c r="EQ185" s="61">
        <f t="shared" si="176"/>
        <v>0</v>
      </c>
      <c r="ER185" s="61">
        <f t="shared" si="176"/>
        <v>0</v>
      </c>
      <c r="ES185" s="61">
        <f t="shared" si="176"/>
        <v>0</v>
      </c>
      <c r="ET185" s="61">
        <f t="shared" si="176"/>
        <v>0</v>
      </c>
      <c r="EU185" s="61">
        <f t="shared" si="176"/>
        <v>0</v>
      </c>
      <c r="EV185" s="61">
        <f t="shared" si="176"/>
        <v>0</v>
      </c>
      <c r="EW185" s="61">
        <f t="shared" si="168"/>
        <v>0</v>
      </c>
      <c r="EX185" s="61">
        <f t="shared" si="168"/>
        <v>0</v>
      </c>
      <c r="EY185" s="61">
        <f t="shared" si="168"/>
        <v>0</v>
      </c>
      <c r="EZ185" s="61">
        <f t="shared" si="168"/>
        <v>0</v>
      </c>
      <c r="FA185" s="61">
        <f t="shared" si="168"/>
        <v>0</v>
      </c>
      <c r="FB185" s="61">
        <f t="shared" si="168"/>
        <v>0</v>
      </c>
      <c r="FC185" s="61">
        <f t="shared" si="168"/>
        <v>0</v>
      </c>
      <c r="FD185" s="61">
        <f t="shared" si="168"/>
        <v>0</v>
      </c>
      <c r="FE185" s="61">
        <f t="shared" si="168"/>
        <v>0</v>
      </c>
      <c r="FF185" s="61">
        <f t="shared" si="158"/>
        <v>0</v>
      </c>
      <c r="FG185" s="61">
        <f t="shared" si="158"/>
        <v>0</v>
      </c>
      <c r="FH185" s="61">
        <f t="shared" si="158"/>
        <v>0</v>
      </c>
      <c r="FI185" s="61">
        <f t="shared" si="158"/>
        <v>0</v>
      </c>
      <c r="FJ185" s="61">
        <f t="shared" si="158"/>
        <v>0</v>
      </c>
      <c r="FK185" s="61">
        <f t="shared" si="167"/>
        <v>0</v>
      </c>
      <c r="FL185" s="61">
        <f t="shared" si="167"/>
        <v>0</v>
      </c>
      <c r="FM185" s="61">
        <f t="shared" si="167"/>
        <v>0</v>
      </c>
      <c r="FN185" s="61">
        <f t="shared" si="167"/>
        <v>0</v>
      </c>
      <c r="FO185" s="61">
        <f t="shared" si="167"/>
        <v>0</v>
      </c>
      <c r="FP185" s="61">
        <f t="shared" si="167"/>
        <v>0</v>
      </c>
      <c r="FQ185" s="61">
        <f t="shared" si="167"/>
        <v>0</v>
      </c>
      <c r="FR185" s="61">
        <f t="shared" si="167"/>
        <v>0</v>
      </c>
      <c r="FS185" s="61">
        <f t="shared" si="167"/>
        <v>0</v>
      </c>
      <c r="FT185" s="4" t="str">
        <f t="shared" si="175"/>
        <v/>
      </c>
      <c r="FU185" s="4" t="str">
        <f t="shared" si="175"/>
        <v/>
      </c>
      <c r="FV185" s="4" t="str">
        <f t="shared" si="175"/>
        <v/>
      </c>
      <c r="FW185" s="4">
        <f t="shared" si="175"/>
        <v>0</v>
      </c>
      <c r="FX185" s="4" t="str">
        <f t="shared" si="175"/>
        <v/>
      </c>
      <c r="FY185" s="4" t="str">
        <f t="shared" si="175"/>
        <v/>
      </c>
      <c r="FZ185" s="4" t="str">
        <f t="shared" si="173"/>
        <v/>
      </c>
      <c r="GA185" s="4">
        <f t="shared" si="173"/>
        <v>0</v>
      </c>
      <c r="GB185" s="4" t="str">
        <f t="shared" si="173"/>
        <v/>
      </c>
      <c r="GC185" s="4" t="str">
        <f t="shared" si="173"/>
        <v/>
      </c>
      <c r="GD185" s="4" t="str">
        <f t="shared" si="173"/>
        <v/>
      </c>
      <c r="GE185" s="4" t="str">
        <f t="shared" si="173"/>
        <v/>
      </c>
      <c r="GF185" s="4" t="str">
        <f t="shared" si="173"/>
        <v/>
      </c>
      <c r="GG185" s="4" t="str">
        <f t="shared" si="173"/>
        <v/>
      </c>
      <c r="GH185" s="4" t="str">
        <f t="shared" si="173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61"/>
        <v/>
      </c>
      <c r="GW185" s="4" t="str">
        <f t="shared" si="161"/>
        <v/>
      </c>
      <c r="GX185" s="4" t="str">
        <f t="shared" si="161"/>
        <v/>
      </c>
      <c r="GY185" s="4" t="str">
        <f t="shared" si="161"/>
        <v/>
      </c>
      <c r="GZ185" s="4" t="str">
        <f t="shared" si="161"/>
        <v/>
      </c>
      <c r="HA185" s="4" t="str">
        <f t="shared" si="161"/>
        <v/>
      </c>
      <c r="HB185" s="4" t="str">
        <f t="shared" si="161"/>
        <v/>
      </c>
      <c r="HC185" s="4" t="str">
        <f t="shared" si="161"/>
        <v/>
      </c>
      <c r="HD185" s="4" t="str">
        <f t="shared" si="171"/>
        <v/>
      </c>
      <c r="HE185" s="4" t="str">
        <f t="shared" si="171"/>
        <v/>
      </c>
      <c r="HF185" s="4" t="str">
        <f t="shared" si="171"/>
        <v/>
      </c>
      <c r="HG185" s="4" t="str">
        <f t="shared" si="171"/>
        <v/>
      </c>
    </row>
    <row r="186" spans="1:215" s="9" customFormat="1" ht="15" hidden="1" customHeight="1">
      <c r="A186" s="57">
        <v>200951</v>
      </c>
      <c r="B186" s="94"/>
      <c r="C186" s="58" t="s">
        <v>160</v>
      </c>
      <c r="D186" s="5"/>
      <c r="E186" s="22">
        <v>8.64</v>
      </c>
      <c r="F186" s="23">
        <f t="shared" si="156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4"/>
        <v/>
      </c>
      <c r="BQ186" s="4" t="str">
        <f t="shared" si="174"/>
        <v/>
      </c>
      <c r="BR186" s="4" t="str">
        <f t="shared" si="174"/>
        <v/>
      </c>
      <c r="BS186" s="4">
        <f t="shared" si="174"/>
        <v>0</v>
      </c>
      <c r="BT186" s="4" t="str">
        <f t="shared" si="174"/>
        <v/>
      </c>
      <c r="BU186" s="4">
        <f t="shared" si="174"/>
        <v>0</v>
      </c>
      <c r="BV186" s="4" t="str">
        <f t="shared" si="172"/>
        <v/>
      </c>
      <c r="BW186" s="4">
        <f t="shared" si="172"/>
        <v>0</v>
      </c>
      <c r="BX186" s="4" t="str">
        <f t="shared" si="172"/>
        <v/>
      </c>
      <c r="BY186" s="4" t="str">
        <f t="shared" si="172"/>
        <v/>
      </c>
      <c r="BZ186" s="4" t="str">
        <f t="shared" si="172"/>
        <v/>
      </c>
      <c r="CA186" s="4" t="str">
        <f t="shared" si="172"/>
        <v/>
      </c>
      <c r="CB186" s="4" t="str">
        <f t="shared" si="172"/>
        <v/>
      </c>
      <c r="CC186" s="4" t="str">
        <f t="shared" si="172"/>
        <v/>
      </c>
      <c r="CD186" s="4" t="str">
        <f t="shared" si="172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si="164"/>
        <v/>
      </c>
      <c r="CJ186" s="4" t="str">
        <f t="shared" si="164"/>
        <v/>
      </c>
      <c r="CK186" s="4" t="str">
        <f t="shared" si="164"/>
        <v/>
      </c>
      <c r="CL186" s="4" t="str">
        <f t="shared" si="164"/>
        <v/>
      </c>
      <c r="CM186" s="4" t="str">
        <f t="shared" si="164"/>
        <v/>
      </c>
      <c r="CN186" s="4" t="str">
        <f t="shared" si="164"/>
        <v/>
      </c>
      <c r="CO186" s="4" t="str">
        <f t="shared" si="164"/>
        <v/>
      </c>
      <c r="CP186" s="4" t="str">
        <f t="shared" si="164"/>
        <v/>
      </c>
      <c r="CQ186" s="4" t="str">
        <f t="shared" si="164"/>
        <v/>
      </c>
      <c r="CR186" s="4" t="str">
        <f t="shared" si="160"/>
        <v/>
      </c>
      <c r="CS186" s="4" t="str">
        <f t="shared" si="160"/>
        <v/>
      </c>
      <c r="CT186" s="4" t="str">
        <f t="shared" si="160"/>
        <v/>
      </c>
      <c r="CU186" s="4" t="str">
        <f t="shared" ref="CU186:CY249" si="177">IF(ISERROR(BG186/AO186*100),"",(BG186/AO186*100))</f>
        <v/>
      </c>
      <c r="CV186" s="4" t="str">
        <f t="shared" si="177"/>
        <v/>
      </c>
      <c r="CW186" s="4" t="str">
        <f t="shared" si="177"/>
        <v/>
      </c>
      <c r="CX186" s="4" t="str">
        <f t="shared" si="177"/>
        <v/>
      </c>
      <c r="CY186" s="4" t="str">
        <f t="shared" si="177"/>
        <v/>
      </c>
      <c r="CZ186" s="4" t="str">
        <f t="shared" si="169"/>
        <v/>
      </c>
      <c r="DA186" s="4" t="str">
        <f t="shared" si="169"/>
        <v/>
      </c>
      <c r="DB186" s="4" t="str">
        <f t="shared" si="169"/>
        <v/>
      </c>
      <c r="DC186" s="4" t="str">
        <f t="shared" si="169"/>
        <v/>
      </c>
      <c r="DE186" s="57">
        <v>200951</v>
      </c>
      <c r="DF186" s="94"/>
      <c r="DG186" s="58" t="s">
        <v>160</v>
      </c>
      <c r="DH186" s="5">
        <f t="shared" si="139"/>
        <v>0</v>
      </c>
      <c r="DI186" s="22">
        <v>8.64</v>
      </c>
      <c r="DJ186" s="23">
        <f t="shared" si="157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70"/>
        <v>0</v>
      </c>
      <c r="DX186" s="5">
        <f t="shared" si="170"/>
        <v>0</v>
      </c>
      <c r="DY186" s="5">
        <f t="shared" si="170"/>
        <v>0</v>
      </c>
      <c r="DZ186" s="5">
        <f t="shared" si="170"/>
        <v>0</v>
      </c>
      <c r="EA186" s="5">
        <f t="shared" si="170"/>
        <v>0</v>
      </c>
      <c r="EB186" s="5">
        <f t="shared" si="170"/>
        <v>0</v>
      </c>
      <c r="EC186" s="5">
        <f t="shared" si="170"/>
        <v>0</v>
      </c>
      <c r="ED186" s="5">
        <f t="shared" si="170"/>
        <v>0</v>
      </c>
      <c r="EE186" s="5">
        <f t="shared" si="170"/>
        <v>0</v>
      </c>
      <c r="EF186" s="61">
        <f t="shared" si="170"/>
        <v>0</v>
      </c>
      <c r="EG186" s="61">
        <f t="shared" si="170"/>
        <v>0</v>
      </c>
      <c r="EH186" s="61">
        <f t="shared" si="170"/>
        <v>0</v>
      </c>
      <c r="EI186" s="61">
        <f t="shared" si="170"/>
        <v>0</v>
      </c>
      <c r="EJ186" s="61">
        <f t="shared" si="170"/>
        <v>0</v>
      </c>
      <c r="EK186" s="61">
        <f t="shared" si="170"/>
        <v>0</v>
      </c>
      <c r="EL186" s="61">
        <f t="shared" si="153"/>
        <v>0</v>
      </c>
      <c r="EM186" s="61">
        <f t="shared" si="153"/>
        <v>0</v>
      </c>
      <c r="EN186" s="61">
        <f t="shared" si="153"/>
        <v>0</v>
      </c>
      <c r="EO186" s="61">
        <f t="shared" si="153"/>
        <v>0</v>
      </c>
      <c r="EP186" s="61">
        <f t="shared" si="176"/>
        <v>0</v>
      </c>
      <c r="EQ186" s="61">
        <f t="shared" si="176"/>
        <v>0</v>
      </c>
      <c r="ER186" s="61">
        <f t="shared" si="176"/>
        <v>0</v>
      </c>
      <c r="ES186" s="61">
        <f t="shared" si="176"/>
        <v>0</v>
      </c>
      <c r="ET186" s="61">
        <f t="shared" si="176"/>
        <v>0</v>
      </c>
      <c r="EU186" s="61">
        <f t="shared" si="176"/>
        <v>0</v>
      </c>
      <c r="EV186" s="61">
        <f t="shared" si="176"/>
        <v>0</v>
      </c>
      <c r="EW186" s="61">
        <f t="shared" si="168"/>
        <v>0</v>
      </c>
      <c r="EX186" s="61">
        <f t="shared" si="168"/>
        <v>0</v>
      </c>
      <c r="EY186" s="61">
        <f t="shared" si="168"/>
        <v>0</v>
      </c>
      <c r="EZ186" s="61">
        <f t="shared" si="168"/>
        <v>0</v>
      </c>
      <c r="FA186" s="61">
        <f t="shared" si="168"/>
        <v>0</v>
      </c>
      <c r="FB186" s="61">
        <f t="shared" si="168"/>
        <v>0</v>
      </c>
      <c r="FC186" s="61">
        <f t="shared" si="168"/>
        <v>0</v>
      </c>
      <c r="FD186" s="61">
        <f t="shared" si="168"/>
        <v>0</v>
      </c>
      <c r="FE186" s="61">
        <f t="shared" si="168"/>
        <v>0</v>
      </c>
      <c r="FF186" s="61">
        <f t="shared" si="158"/>
        <v>0</v>
      </c>
      <c r="FG186" s="61">
        <f t="shared" si="158"/>
        <v>0</v>
      </c>
      <c r="FH186" s="61">
        <f t="shared" si="158"/>
        <v>0</v>
      </c>
      <c r="FI186" s="61">
        <f t="shared" si="158"/>
        <v>0</v>
      </c>
      <c r="FJ186" s="61">
        <f t="shared" si="158"/>
        <v>0</v>
      </c>
      <c r="FK186" s="61">
        <f t="shared" si="167"/>
        <v>0</v>
      </c>
      <c r="FL186" s="61">
        <f t="shared" si="167"/>
        <v>0</v>
      </c>
      <c r="FM186" s="61">
        <f t="shared" si="167"/>
        <v>0</v>
      </c>
      <c r="FN186" s="61">
        <f t="shared" si="167"/>
        <v>0</v>
      </c>
      <c r="FO186" s="61">
        <f t="shared" si="167"/>
        <v>0</v>
      </c>
      <c r="FP186" s="61">
        <f t="shared" si="167"/>
        <v>0</v>
      </c>
      <c r="FQ186" s="61">
        <f t="shared" si="167"/>
        <v>0</v>
      </c>
      <c r="FR186" s="61">
        <f t="shared" si="167"/>
        <v>0</v>
      </c>
      <c r="FS186" s="61">
        <f t="shared" si="167"/>
        <v>0</v>
      </c>
      <c r="FT186" s="4" t="str">
        <f t="shared" si="175"/>
        <v/>
      </c>
      <c r="FU186" s="4" t="str">
        <f t="shared" si="175"/>
        <v/>
      </c>
      <c r="FV186" s="4" t="str">
        <f t="shared" si="175"/>
        <v/>
      </c>
      <c r="FW186" s="4">
        <f t="shared" si="175"/>
        <v>0</v>
      </c>
      <c r="FX186" s="4" t="str">
        <f t="shared" si="175"/>
        <v/>
      </c>
      <c r="FY186" s="4" t="str">
        <f t="shared" si="175"/>
        <v/>
      </c>
      <c r="FZ186" s="4" t="str">
        <f t="shared" si="173"/>
        <v/>
      </c>
      <c r="GA186" s="4">
        <f t="shared" si="173"/>
        <v>0</v>
      </c>
      <c r="GB186" s="4" t="str">
        <f t="shared" si="173"/>
        <v/>
      </c>
      <c r="GC186" s="4" t="str">
        <f t="shared" si="173"/>
        <v/>
      </c>
      <c r="GD186" s="4" t="str">
        <f t="shared" si="173"/>
        <v/>
      </c>
      <c r="GE186" s="4" t="str">
        <f t="shared" si="173"/>
        <v/>
      </c>
      <c r="GF186" s="4" t="str">
        <f t="shared" si="173"/>
        <v/>
      </c>
      <c r="GG186" s="4" t="str">
        <f t="shared" si="173"/>
        <v/>
      </c>
      <c r="GH186" s="4" t="str">
        <f t="shared" si="173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si="165"/>
        <v/>
      </c>
      <c r="GN186" s="4" t="str">
        <f t="shared" si="165"/>
        <v/>
      </c>
      <c r="GO186" s="4" t="str">
        <f t="shared" si="165"/>
        <v/>
      </c>
      <c r="GP186" s="4" t="str">
        <f t="shared" si="165"/>
        <v/>
      </c>
      <c r="GQ186" s="4" t="str">
        <f t="shared" si="165"/>
        <v/>
      </c>
      <c r="GR186" s="4" t="str">
        <f t="shared" si="165"/>
        <v/>
      </c>
      <c r="GS186" s="4" t="str">
        <f t="shared" si="165"/>
        <v/>
      </c>
      <c r="GT186" s="4" t="str">
        <f t="shared" si="165"/>
        <v/>
      </c>
      <c r="GU186" s="4" t="str">
        <f t="shared" si="165"/>
        <v/>
      </c>
      <c r="GV186" s="4" t="str">
        <f t="shared" si="161"/>
        <v/>
      </c>
      <c r="GW186" s="4" t="str">
        <f t="shared" si="161"/>
        <v/>
      </c>
      <c r="GX186" s="4" t="str">
        <f t="shared" si="161"/>
        <v/>
      </c>
      <c r="GY186" s="4" t="str">
        <f t="shared" ref="GY186:HC249" si="178">IF(ISERROR(FK186/ES186*100),"",(FK186/ES186*100))</f>
        <v/>
      </c>
      <c r="GZ186" s="4" t="str">
        <f t="shared" si="178"/>
        <v/>
      </c>
      <c r="HA186" s="4" t="str">
        <f t="shared" si="178"/>
        <v/>
      </c>
      <c r="HB186" s="4" t="str">
        <f t="shared" si="178"/>
        <v/>
      </c>
      <c r="HC186" s="4" t="str">
        <f t="shared" si="178"/>
        <v/>
      </c>
      <c r="HD186" s="4" t="str">
        <f t="shared" si="171"/>
        <v/>
      </c>
      <c r="HE186" s="4" t="str">
        <f t="shared" si="171"/>
        <v/>
      </c>
      <c r="HF186" s="4" t="str">
        <f t="shared" si="171"/>
        <v/>
      </c>
      <c r="HG186" s="4" t="str">
        <f t="shared" si="171"/>
        <v/>
      </c>
    </row>
    <row r="187" spans="1:215" s="9" customFormat="1" ht="15" hidden="1" customHeight="1">
      <c r="A187" s="57">
        <v>200949</v>
      </c>
      <c r="B187" s="92" t="s">
        <v>231</v>
      </c>
      <c r="C187" s="58" t="s">
        <v>152</v>
      </c>
      <c r="D187" s="5"/>
      <c r="E187" s="22">
        <v>8.83</v>
      </c>
      <c r="F187" s="23">
        <f t="shared" si="156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4"/>
        <v/>
      </c>
      <c r="BQ187" s="4" t="str">
        <f t="shared" si="174"/>
        <v/>
      </c>
      <c r="BR187" s="4" t="str">
        <f t="shared" si="174"/>
        <v/>
      </c>
      <c r="BS187" s="4">
        <f t="shared" si="174"/>
        <v>0</v>
      </c>
      <c r="BT187" s="4" t="str">
        <f t="shared" si="174"/>
        <v/>
      </c>
      <c r="BU187" s="4">
        <f t="shared" si="174"/>
        <v>0</v>
      </c>
      <c r="BV187" s="4" t="str">
        <f t="shared" si="172"/>
        <v/>
      </c>
      <c r="BW187" s="4">
        <f t="shared" si="172"/>
        <v>0</v>
      </c>
      <c r="BX187" s="4" t="str">
        <f t="shared" si="172"/>
        <v/>
      </c>
      <c r="BY187" s="4" t="str">
        <f t="shared" si="172"/>
        <v/>
      </c>
      <c r="BZ187" s="4" t="str">
        <f t="shared" si="172"/>
        <v/>
      </c>
      <c r="CA187" s="4" t="str">
        <f t="shared" si="172"/>
        <v/>
      </c>
      <c r="CB187" s="4" t="str">
        <f t="shared" si="172"/>
        <v/>
      </c>
      <c r="CC187" s="4" t="str">
        <f t="shared" si="172"/>
        <v/>
      </c>
      <c r="CD187" s="4" t="str">
        <f t="shared" si="172"/>
        <v/>
      </c>
      <c r="CE187" s="4" t="str">
        <f t="shared" si="164"/>
        <v/>
      </c>
      <c r="CF187" s="4" t="str">
        <f t="shared" si="164"/>
        <v/>
      </c>
      <c r="CG187" s="4" t="str">
        <f t="shared" si="164"/>
        <v/>
      </c>
      <c r="CH187" s="4" t="str">
        <f t="shared" si="164"/>
        <v/>
      </c>
      <c r="CI187" s="4" t="str">
        <f t="shared" si="164"/>
        <v/>
      </c>
      <c r="CJ187" s="4" t="str">
        <f t="shared" si="164"/>
        <v/>
      </c>
      <c r="CK187" s="4" t="str">
        <f t="shared" si="164"/>
        <v/>
      </c>
      <c r="CL187" s="4" t="str">
        <f t="shared" si="164"/>
        <v/>
      </c>
      <c r="CM187" s="4" t="str">
        <f t="shared" si="164"/>
        <v/>
      </c>
      <c r="CN187" s="4" t="str">
        <f t="shared" si="164"/>
        <v/>
      </c>
      <c r="CO187" s="4" t="str">
        <f t="shared" si="164"/>
        <v/>
      </c>
      <c r="CP187" s="4" t="str">
        <f t="shared" si="164"/>
        <v/>
      </c>
      <c r="CQ187" s="4" t="str">
        <f t="shared" si="164"/>
        <v/>
      </c>
      <c r="CR187" s="4" t="str">
        <f t="shared" ref="CE187:CT250" si="179">IF(ISERROR(BD187/AL187*100),"",(BD187/AL187*100))</f>
        <v/>
      </c>
      <c r="CS187" s="4" t="str">
        <f t="shared" si="179"/>
        <v/>
      </c>
      <c r="CT187" s="4" t="str">
        <f t="shared" si="179"/>
        <v/>
      </c>
      <c r="CU187" s="4" t="str">
        <f t="shared" si="177"/>
        <v/>
      </c>
      <c r="CV187" s="4" t="str">
        <f t="shared" si="177"/>
        <v/>
      </c>
      <c r="CW187" s="4" t="str">
        <f t="shared" si="177"/>
        <v/>
      </c>
      <c r="CX187" s="4" t="str">
        <f t="shared" si="177"/>
        <v/>
      </c>
      <c r="CY187" s="4" t="str">
        <f t="shared" si="177"/>
        <v/>
      </c>
      <c r="CZ187" s="4" t="str">
        <f t="shared" si="169"/>
        <v/>
      </c>
      <c r="DA187" s="4" t="str">
        <f t="shared" si="169"/>
        <v/>
      </c>
      <c r="DB187" s="4" t="str">
        <f t="shared" si="169"/>
        <v/>
      </c>
      <c r="DC187" s="4" t="str">
        <f t="shared" si="169"/>
        <v/>
      </c>
      <c r="DE187" s="57">
        <v>200949</v>
      </c>
      <c r="DF187" s="92" t="s">
        <v>231</v>
      </c>
      <c r="DG187" s="58" t="s">
        <v>152</v>
      </c>
      <c r="DH187" s="5">
        <f t="shared" si="139"/>
        <v>0</v>
      </c>
      <c r="DI187" s="22">
        <v>8.83</v>
      </c>
      <c r="DJ187" s="23">
        <f t="shared" si="157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80">S187+S391</f>
        <v>0</v>
      </c>
      <c r="DX187" s="5">
        <f t="shared" si="180"/>
        <v>0</v>
      </c>
      <c r="DY187" s="5">
        <f t="shared" si="180"/>
        <v>0</v>
      </c>
      <c r="DZ187" s="5">
        <f t="shared" si="180"/>
        <v>0</v>
      </c>
      <c r="EA187" s="5">
        <f t="shared" si="180"/>
        <v>0</v>
      </c>
      <c r="EB187" s="5">
        <f t="shared" si="180"/>
        <v>0</v>
      </c>
      <c r="EC187" s="5">
        <f t="shared" si="180"/>
        <v>0</v>
      </c>
      <c r="ED187" s="5">
        <f t="shared" si="180"/>
        <v>0</v>
      </c>
      <c r="EE187" s="5">
        <f t="shared" si="180"/>
        <v>0</v>
      </c>
      <c r="EF187" s="61">
        <f t="shared" si="180"/>
        <v>0</v>
      </c>
      <c r="EG187" s="61">
        <f t="shared" si="180"/>
        <v>0</v>
      </c>
      <c r="EH187" s="61">
        <f t="shared" si="180"/>
        <v>0</v>
      </c>
      <c r="EI187" s="61">
        <f t="shared" si="180"/>
        <v>0</v>
      </c>
      <c r="EJ187" s="61">
        <f t="shared" si="180"/>
        <v>0</v>
      </c>
      <c r="EK187" s="61">
        <f t="shared" si="180"/>
        <v>0</v>
      </c>
      <c r="EL187" s="61">
        <f t="shared" si="153"/>
        <v>0</v>
      </c>
      <c r="EM187" s="61">
        <f t="shared" si="153"/>
        <v>0</v>
      </c>
      <c r="EN187" s="61">
        <f t="shared" si="153"/>
        <v>0</v>
      </c>
      <c r="EO187" s="61">
        <f t="shared" si="153"/>
        <v>0</v>
      </c>
      <c r="EP187" s="61">
        <f t="shared" si="176"/>
        <v>0</v>
      </c>
      <c r="EQ187" s="61">
        <f t="shared" si="176"/>
        <v>0</v>
      </c>
      <c r="ER187" s="61">
        <f t="shared" si="176"/>
        <v>0</v>
      </c>
      <c r="ES187" s="61">
        <f t="shared" si="176"/>
        <v>0</v>
      </c>
      <c r="ET187" s="61">
        <f t="shared" si="176"/>
        <v>0</v>
      </c>
      <c r="EU187" s="61">
        <f t="shared" si="176"/>
        <v>0</v>
      </c>
      <c r="EV187" s="61">
        <f t="shared" si="176"/>
        <v>0</v>
      </c>
      <c r="EW187" s="61">
        <f t="shared" si="168"/>
        <v>0</v>
      </c>
      <c r="EX187" s="61">
        <f t="shared" si="168"/>
        <v>0</v>
      </c>
      <c r="EY187" s="61">
        <f t="shared" si="168"/>
        <v>0</v>
      </c>
      <c r="EZ187" s="61">
        <f t="shared" si="168"/>
        <v>0</v>
      </c>
      <c r="FA187" s="61">
        <f t="shared" si="168"/>
        <v>0</v>
      </c>
      <c r="FB187" s="61">
        <f t="shared" si="168"/>
        <v>0</v>
      </c>
      <c r="FC187" s="61">
        <f t="shared" si="168"/>
        <v>0</v>
      </c>
      <c r="FD187" s="61">
        <f t="shared" si="168"/>
        <v>0</v>
      </c>
      <c r="FE187" s="61">
        <f t="shared" si="168"/>
        <v>0</v>
      </c>
      <c r="FF187" s="61">
        <f t="shared" si="158"/>
        <v>0</v>
      </c>
      <c r="FG187" s="61">
        <f t="shared" si="158"/>
        <v>0</v>
      </c>
      <c r="FH187" s="61">
        <f t="shared" si="158"/>
        <v>0</v>
      </c>
      <c r="FI187" s="61">
        <f t="shared" si="158"/>
        <v>0</v>
      </c>
      <c r="FJ187" s="61">
        <f t="shared" si="158"/>
        <v>0</v>
      </c>
      <c r="FK187" s="61">
        <f t="shared" si="167"/>
        <v>0</v>
      </c>
      <c r="FL187" s="61">
        <f t="shared" si="167"/>
        <v>0</v>
      </c>
      <c r="FM187" s="61">
        <f t="shared" si="167"/>
        <v>0</v>
      </c>
      <c r="FN187" s="61">
        <f t="shared" si="167"/>
        <v>0</v>
      </c>
      <c r="FO187" s="61">
        <f t="shared" si="167"/>
        <v>0</v>
      </c>
      <c r="FP187" s="61">
        <f t="shared" si="167"/>
        <v>0</v>
      </c>
      <c r="FQ187" s="61">
        <f t="shared" si="167"/>
        <v>0</v>
      </c>
      <c r="FR187" s="61">
        <f t="shared" si="167"/>
        <v>0</v>
      </c>
      <c r="FS187" s="61">
        <f t="shared" si="167"/>
        <v>0</v>
      </c>
      <c r="FT187" s="4" t="str">
        <f t="shared" si="175"/>
        <v/>
      </c>
      <c r="FU187" s="4" t="str">
        <f t="shared" si="175"/>
        <v/>
      </c>
      <c r="FV187" s="4" t="str">
        <f t="shared" si="175"/>
        <v/>
      </c>
      <c r="FW187" s="4">
        <f t="shared" si="175"/>
        <v>0</v>
      </c>
      <c r="FX187" s="4" t="str">
        <f t="shared" si="175"/>
        <v/>
      </c>
      <c r="FY187" s="4" t="str">
        <f t="shared" si="175"/>
        <v/>
      </c>
      <c r="FZ187" s="4" t="str">
        <f t="shared" si="173"/>
        <v/>
      </c>
      <c r="GA187" s="4">
        <f t="shared" si="173"/>
        <v>0</v>
      </c>
      <c r="GB187" s="4" t="str">
        <f t="shared" si="173"/>
        <v/>
      </c>
      <c r="GC187" s="4" t="str">
        <f t="shared" si="173"/>
        <v/>
      </c>
      <c r="GD187" s="4" t="str">
        <f t="shared" si="173"/>
        <v/>
      </c>
      <c r="GE187" s="4" t="str">
        <f t="shared" si="173"/>
        <v/>
      </c>
      <c r="GF187" s="4" t="str">
        <f t="shared" si="173"/>
        <v/>
      </c>
      <c r="GG187" s="4" t="str">
        <f t="shared" si="173"/>
        <v/>
      </c>
      <c r="GH187" s="4" t="str">
        <f t="shared" si="173"/>
        <v/>
      </c>
      <c r="GI187" s="4" t="str">
        <f t="shared" si="165"/>
        <v/>
      </c>
      <c r="GJ187" s="4" t="str">
        <f t="shared" si="165"/>
        <v/>
      </c>
      <c r="GK187" s="4" t="str">
        <f t="shared" si="165"/>
        <v/>
      </c>
      <c r="GL187" s="4" t="str">
        <f t="shared" si="165"/>
        <v/>
      </c>
      <c r="GM187" s="4" t="str">
        <f t="shared" si="165"/>
        <v/>
      </c>
      <c r="GN187" s="4" t="str">
        <f t="shared" si="165"/>
        <v/>
      </c>
      <c r="GO187" s="4" t="str">
        <f t="shared" si="165"/>
        <v/>
      </c>
      <c r="GP187" s="4" t="str">
        <f t="shared" si="165"/>
        <v/>
      </c>
      <c r="GQ187" s="4" t="str">
        <f t="shared" si="165"/>
        <v/>
      </c>
      <c r="GR187" s="4" t="str">
        <f t="shared" si="165"/>
        <v/>
      </c>
      <c r="GS187" s="4" t="str">
        <f t="shared" si="165"/>
        <v/>
      </c>
      <c r="GT187" s="4" t="str">
        <f t="shared" si="165"/>
        <v/>
      </c>
      <c r="GU187" s="4" t="str">
        <f t="shared" si="165"/>
        <v/>
      </c>
      <c r="GV187" s="4" t="str">
        <f t="shared" ref="GI187:GX250" si="181">IF(ISERROR(FH187/EP187*100),"",(FH187/EP187*100))</f>
        <v/>
      </c>
      <c r="GW187" s="4" t="str">
        <f t="shared" si="181"/>
        <v/>
      </c>
      <c r="GX187" s="4" t="str">
        <f t="shared" si="181"/>
        <v/>
      </c>
      <c r="GY187" s="4" t="str">
        <f t="shared" si="178"/>
        <v/>
      </c>
      <c r="GZ187" s="4" t="str">
        <f t="shared" si="178"/>
        <v/>
      </c>
      <c r="HA187" s="4" t="str">
        <f t="shared" si="178"/>
        <v/>
      </c>
      <c r="HB187" s="4" t="str">
        <f t="shared" si="178"/>
        <v/>
      </c>
      <c r="HC187" s="4" t="str">
        <f t="shared" si="178"/>
        <v/>
      </c>
      <c r="HD187" s="4" t="str">
        <f t="shared" si="171"/>
        <v/>
      </c>
      <c r="HE187" s="4" t="str">
        <f t="shared" si="171"/>
        <v/>
      </c>
      <c r="HF187" s="4" t="str">
        <f t="shared" si="171"/>
        <v/>
      </c>
      <c r="HG187" s="4" t="str">
        <f t="shared" si="171"/>
        <v/>
      </c>
    </row>
    <row r="188" spans="1:215" s="9" customFormat="1" ht="15" hidden="1" customHeight="1">
      <c r="A188" s="57">
        <v>200950</v>
      </c>
      <c r="B188" s="94"/>
      <c r="C188" s="58" t="s">
        <v>120</v>
      </c>
      <c r="D188" s="5"/>
      <c r="E188" s="22">
        <v>8.83</v>
      </c>
      <c r="F188" s="23">
        <f t="shared" si="156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4"/>
        <v/>
      </c>
      <c r="BQ188" s="4" t="str">
        <f t="shared" si="174"/>
        <v/>
      </c>
      <c r="BR188" s="4" t="str">
        <f t="shared" si="174"/>
        <v/>
      </c>
      <c r="BS188" s="4">
        <f t="shared" si="174"/>
        <v>0</v>
      </c>
      <c r="BT188" s="4" t="str">
        <f t="shared" si="174"/>
        <v/>
      </c>
      <c r="BU188" s="4">
        <f t="shared" si="174"/>
        <v>0</v>
      </c>
      <c r="BV188" s="4" t="str">
        <f t="shared" si="172"/>
        <v/>
      </c>
      <c r="BW188" s="4">
        <f t="shared" si="172"/>
        <v>0</v>
      </c>
      <c r="BX188" s="4" t="str">
        <f t="shared" si="172"/>
        <v/>
      </c>
      <c r="BY188" s="4" t="str">
        <f t="shared" si="172"/>
        <v/>
      </c>
      <c r="BZ188" s="4" t="str">
        <f t="shared" si="172"/>
        <v/>
      </c>
      <c r="CA188" s="4" t="str">
        <f t="shared" si="172"/>
        <v/>
      </c>
      <c r="CB188" s="4" t="str">
        <f t="shared" si="172"/>
        <v/>
      </c>
      <c r="CC188" s="4" t="str">
        <f t="shared" si="172"/>
        <v/>
      </c>
      <c r="CD188" s="4" t="str">
        <f t="shared" si="172"/>
        <v/>
      </c>
      <c r="CE188" s="4" t="str">
        <f t="shared" si="179"/>
        <v/>
      </c>
      <c r="CF188" s="4" t="str">
        <f t="shared" si="179"/>
        <v/>
      </c>
      <c r="CG188" s="4" t="str">
        <f t="shared" si="179"/>
        <v/>
      </c>
      <c r="CH188" s="4" t="str">
        <f t="shared" si="179"/>
        <v/>
      </c>
      <c r="CI188" s="4" t="str">
        <f t="shared" si="179"/>
        <v/>
      </c>
      <c r="CJ188" s="4" t="str">
        <f t="shared" si="179"/>
        <v/>
      </c>
      <c r="CK188" s="4" t="str">
        <f t="shared" si="179"/>
        <v/>
      </c>
      <c r="CL188" s="4" t="str">
        <f t="shared" si="179"/>
        <v/>
      </c>
      <c r="CM188" s="4" t="str">
        <f t="shared" si="179"/>
        <v/>
      </c>
      <c r="CN188" s="4" t="str">
        <f t="shared" si="179"/>
        <v/>
      </c>
      <c r="CO188" s="4" t="str">
        <f t="shared" si="179"/>
        <v/>
      </c>
      <c r="CP188" s="4" t="str">
        <f t="shared" si="179"/>
        <v/>
      </c>
      <c r="CQ188" s="4" t="str">
        <f t="shared" si="179"/>
        <v/>
      </c>
      <c r="CR188" s="4" t="str">
        <f t="shared" si="179"/>
        <v/>
      </c>
      <c r="CS188" s="4" t="str">
        <f t="shared" si="179"/>
        <v/>
      </c>
      <c r="CT188" s="4" t="str">
        <f t="shared" si="179"/>
        <v/>
      </c>
      <c r="CU188" s="4" t="str">
        <f t="shared" si="177"/>
        <v/>
      </c>
      <c r="CV188" s="4" t="str">
        <f t="shared" si="177"/>
        <v/>
      </c>
      <c r="CW188" s="4" t="str">
        <f t="shared" si="177"/>
        <v/>
      </c>
      <c r="CX188" s="4" t="str">
        <f t="shared" si="177"/>
        <v/>
      </c>
      <c r="CY188" s="4" t="str">
        <f t="shared" si="177"/>
        <v/>
      </c>
      <c r="CZ188" s="4" t="str">
        <f t="shared" si="169"/>
        <v/>
      </c>
      <c r="DA188" s="4" t="str">
        <f t="shared" si="169"/>
        <v/>
      </c>
      <c r="DB188" s="4" t="str">
        <f t="shared" si="169"/>
        <v/>
      </c>
      <c r="DC188" s="4" t="str">
        <f t="shared" si="169"/>
        <v/>
      </c>
      <c r="DE188" s="57">
        <v>200950</v>
      </c>
      <c r="DF188" s="94"/>
      <c r="DG188" s="58" t="s">
        <v>120</v>
      </c>
      <c r="DH188" s="5">
        <f t="shared" si="139"/>
        <v>0</v>
      </c>
      <c r="DI188" s="22">
        <v>8.83</v>
      </c>
      <c r="DJ188" s="23">
        <f t="shared" si="157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80"/>
        <v>0</v>
      </c>
      <c r="DX188" s="5">
        <f t="shared" si="180"/>
        <v>0</v>
      </c>
      <c r="DY188" s="5">
        <f t="shared" si="180"/>
        <v>0</v>
      </c>
      <c r="DZ188" s="5">
        <f t="shared" si="180"/>
        <v>0</v>
      </c>
      <c r="EA188" s="5">
        <f t="shared" si="180"/>
        <v>0</v>
      </c>
      <c r="EB188" s="5">
        <f t="shared" si="180"/>
        <v>0</v>
      </c>
      <c r="EC188" s="5">
        <f t="shared" si="180"/>
        <v>0</v>
      </c>
      <c r="ED188" s="5">
        <f t="shared" si="180"/>
        <v>0</v>
      </c>
      <c r="EE188" s="5">
        <f t="shared" si="180"/>
        <v>0</v>
      </c>
      <c r="EF188" s="61">
        <f t="shared" si="180"/>
        <v>0</v>
      </c>
      <c r="EG188" s="61">
        <f t="shared" si="180"/>
        <v>0</v>
      </c>
      <c r="EH188" s="61">
        <f t="shared" si="180"/>
        <v>0</v>
      </c>
      <c r="EI188" s="61">
        <f t="shared" si="180"/>
        <v>0</v>
      </c>
      <c r="EJ188" s="61">
        <f t="shared" si="180"/>
        <v>0</v>
      </c>
      <c r="EK188" s="61">
        <f t="shared" si="180"/>
        <v>0</v>
      </c>
      <c r="EL188" s="61">
        <f t="shared" si="153"/>
        <v>0</v>
      </c>
      <c r="EM188" s="61">
        <f t="shared" si="153"/>
        <v>0</v>
      </c>
      <c r="EN188" s="61">
        <f t="shared" si="153"/>
        <v>0</v>
      </c>
      <c r="EO188" s="61">
        <f t="shared" si="153"/>
        <v>0</v>
      </c>
      <c r="EP188" s="61">
        <f t="shared" si="176"/>
        <v>0</v>
      </c>
      <c r="EQ188" s="61">
        <f t="shared" si="176"/>
        <v>0</v>
      </c>
      <c r="ER188" s="61">
        <f t="shared" si="176"/>
        <v>0</v>
      </c>
      <c r="ES188" s="61">
        <f t="shared" si="176"/>
        <v>0</v>
      </c>
      <c r="ET188" s="61">
        <f t="shared" si="176"/>
        <v>0</v>
      </c>
      <c r="EU188" s="61">
        <f t="shared" si="176"/>
        <v>0</v>
      </c>
      <c r="EV188" s="61">
        <f t="shared" si="176"/>
        <v>0</v>
      </c>
      <c r="EW188" s="61">
        <f t="shared" si="168"/>
        <v>0</v>
      </c>
      <c r="EX188" s="61">
        <f t="shared" si="168"/>
        <v>0</v>
      </c>
      <c r="EY188" s="61">
        <f t="shared" si="168"/>
        <v>0</v>
      </c>
      <c r="EZ188" s="61">
        <f t="shared" si="168"/>
        <v>0</v>
      </c>
      <c r="FA188" s="61">
        <f t="shared" si="168"/>
        <v>0</v>
      </c>
      <c r="FB188" s="61">
        <f t="shared" si="168"/>
        <v>0</v>
      </c>
      <c r="FC188" s="61">
        <f t="shared" si="168"/>
        <v>0</v>
      </c>
      <c r="FD188" s="61">
        <f t="shared" si="168"/>
        <v>0</v>
      </c>
      <c r="FE188" s="61">
        <f t="shared" si="168"/>
        <v>0</v>
      </c>
      <c r="FF188" s="61">
        <f t="shared" si="158"/>
        <v>0</v>
      </c>
      <c r="FG188" s="61">
        <f t="shared" si="158"/>
        <v>0</v>
      </c>
      <c r="FH188" s="61">
        <f t="shared" si="158"/>
        <v>0</v>
      </c>
      <c r="FI188" s="61">
        <f t="shared" si="158"/>
        <v>0</v>
      </c>
      <c r="FJ188" s="61">
        <f t="shared" si="158"/>
        <v>0</v>
      </c>
      <c r="FK188" s="61">
        <f t="shared" si="167"/>
        <v>0</v>
      </c>
      <c r="FL188" s="61">
        <f t="shared" si="167"/>
        <v>0</v>
      </c>
      <c r="FM188" s="61">
        <f t="shared" si="167"/>
        <v>0</v>
      </c>
      <c r="FN188" s="61">
        <f t="shared" si="167"/>
        <v>0</v>
      </c>
      <c r="FO188" s="61">
        <f t="shared" si="167"/>
        <v>0</v>
      </c>
      <c r="FP188" s="61">
        <f t="shared" si="167"/>
        <v>0</v>
      </c>
      <c r="FQ188" s="61">
        <f t="shared" si="167"/>
        <v>0</v>
      </c>
      <c r="FR188" s="61">
        <f t="shared" si="167"/>
        <v>0</v>
      </c>
      <c r="FS188" s="61">
        <f t="shared" si="167"/>
        <v>0</v>
      </c>
      <c r="FT188" s="4" t="str">
        <f t="shared" si="175"/>
        <v/>
      </c>
      <c r="FU188" s="4" t="str">
        <f t="shared" si="175"/>
        <v/>
      </c>
      <c r="FV188" s="4" t="str">
        <f t="shared" si="175"/>
        <v/>
      </c>
      <c r="FW188" s="4">
        <f t="shared" si="175"/>
        <v>0</v>
      </c>
      <c r="FX188" s="4" t="str">
        <f t="shared" si="175"/>
        <v/>
      </c>
      <c r="FY188" s="4" t="str">
        <f t="shared" si="175"/>
        <v/>
      </c>
      <c r="FZ188" s="4" t="str">
        <f t="shared" si="173"/>
        <v/>
      </c>
      <c r="GA188" s="4">
        <f t="shared" si="173"/>
        <v>0</v>
      </c>
      <c r="GB188" s="4" t="str">
        <f t="shared" si="173"/>
        <v/>
      </c>
      <c r="GC188" s="4" t="str">
        <f t="shared" si="173"/>
        <v/>
      </c>
      <c r="GD188" s="4" t="str">
        <f t="shared" si="173"/>
        <v/>
      </c>
      <c r="GE188" s="4" t="str">
        <f t="shared" si="173"/>
        <v/>
      </c>
      <c r="GF188" s="4" t="str">
        <f t="shared" si="173"/>
        <v/>
      </c>
      <c r="GG188" s="4" t="str">
        <f t="shared" si="173"/>
        <v/>
      </c>
      <c r="GH188" s="4" t="str">
        <f t="shared" si="173"/>
        <v/>
      </c>
      <c r="GI188" s="4" t="str">
        <f t="shared" si="181"/>
        <v/>
      </c>
      <c r="GJ188" s="4" t="str">
        <f t="shared" si="181"/>
        <v/>
      </c>
      <c r="GK188" s="4" t="str">
        <f t="shared" si="181"/>
        <v/>
      </c>
      <c r="GL188" s="4" t="str">
        <f t="shared" si="181"/>
        <v/>
      </c>
      <c r="GM188" s="4" t="str">
        <f t="shared" si="181"/>
        <v/>
      </c>
      <c r="GN188" s="4" t="str">
        <f t="shared" si="181"/>
        <v/>
      </c>
      <c r="GO188" s="4" t="str">
        <f t="shared" si="181"/>
        <v/>
      </c>
      <c r="GP188" s="4" t="str">
        <f t="shared" si="181"/>
        <v/>
      </c>
      <c r="GQ188" s="4" t="str">
        <f t="shared" si="181"/>
        <v/>
      </c>
      <c r="GR188" s="4" t="str">
        <f t="shared" si="181"/>
        <v/>
      </c>
      <c r="GS188" s="4" t="str">
        <f t="shared" si="181"/>
        <v/>
      </c>
      <c r="GT188" s="4" t="str">
        <f t="shared" si="181"/>
        <v/>
      </c>
      <c r="GU188" s="4" t="str">
        <f t="shared" si="181"/>
        <v/>
      </c>
      <c r="GV188" s="4" t="str">
        <f t="shared" si="181"/>
        <v/>
      </c>
      <c r="GW188" s="4" t="str">
        <f t="shared" si="181"/>
        <v/>
      </c>
      <c r="GX188" s="4" t="str">
        <f t="shared" si="181"/>
        <v/>
      </c>
      <c r="GY188" s="4" t="str">
        <f t="shared" si="178"/>
        <v/>
      </c>
      <c r="GZ188" s="4" t="str">
        <f t="shared" si="178"/>
        <v/>
      </c>
      <c r="HA188" s="4" t="str">
        <f t="shared" si="178"/>
        <v/>
      </c>
      <c r="HB188" s="4" t="str">
        <f t="shared" si="178"/>
        <v/>
      </c>
      <c r="HC188" s="4" t="str">
        <f t="shared" si="178"/>
        <v/>
      </c>
      <c r="HD188" s="4" t="str">
        <f t="shared" si="171"/>
        <v/>
      </c>
      <c r="HE188" s="4" t="str">
        <f t="shared" si="171"/>
        <v/>
      </c>
      <c r="HF188" s="4" t="str">
        <f t="shared" si="171"/>
        <v/>
      </c>
      <c r="HG188" s="4" t="str">
        <f t="shared" si="171"/>
        <v/>
      </c>
    </row>
    <row r="189" spans="1:215" s="9" customFormat="1" ht="15" hidden="1" customHeight="1">
      <c r="A189" s="29">
        <v>201008</v>
      </c>
      <c r="B189" s="73" t="s">
        <v>232</v>
      </c>
      <c r="C189" s="31" t="s">
        <v>233</v>
      </c>
      <c r="D189" s="5"/>
      <c r="E189" s="22">
        <v>6.74</v>
      </c>
      <c r="F189" s="23">
        <f t="shared" si="156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4"/>
        <v/>
      </c>
      <c r="BQ189" s="4" t="str">
        <f t="shared" si="174"/>
        <v/>
      </c>
      <c r="BR189" s="4" t="str">
        <f t="shared" si="174"/>
        <v/>
      </c>
      <c r="BS189" s="4">
        <f t="shared" si="174"/>
        <v>0</v>
      </c>
      <c r="BT189" s="4" t="str">
        <f t="shared" si="174"/>
        <v/>
      </c>
      <c r="BU189" s="4">
        <f t="shared" si="174"/>
        <v>0</v>
      </c>
      <c r="BV189" s="4" t="str">
        <f t="shared" si="172"/>
        <v/>
      </c>
      <c r="BW189" s="4">
        <f t="shared" si="172"/>
        <v>0</v>
      </c>
      <c r="BX189" s="4" t="str">
        <f t="shared" si="172"/>
        <v/>
      </c>
      <c r="BY189" s="4" t="str">
        <f t="shared" si="172"/>
        <v/>
      </c>
      <c r="BZ189" s="4" t="str">
        <f t="shared" si="172"/>
        <v/>
      </c>
      <c r="CA189" s="4" t="str">
        <f t="shared" si="172"/>
        <v/>
      </c>
      <c r="CB189" s="4" t="str">
        <f t="shared" si="172"/>
        <v/>
      </c>
      <c r="CC189" s="4" t="str">
        <f t="shared" si="172"/>
        <v/>
      </c>
      <c r="CD189" s="4" t="str">
        <f t="shared" si="172"/>
        <v/>
      </c>
      <c r="CE189" s="4" t="str">
        <f t="shared" si="179"/>
        <v/>
      </c>
      <c r="CF189" s="4" t="str">
        <f t="shared" si="179"/>
        <v/>
      </c>
      <c r="CG189" s="4" t="str">
        <f t="shared" si="179"/>
        <v/>
      </c>
      <c r="CH189" s="4" t="str">
        <f t="shared" si="179"/>
        <v/>
      </c>
      <c r="CI189" s="4" t="str">
        <f t="shared" si="179"/>
        <v/>
      </c>
      <c r="CJ189" s="4" t="str">
        <f t="shared" si="179"/>
        <v/>
      </c>
      <c r="CK189" s="4" t="str">
        <f t="shared" si="179"/>
        <v/>
      </c>
      <c r="CL189" s="4" t="str">
        <f t="shared" si="179"/>
        <v/>
      </c>
      <c r="CM189" s="4" t="str">
        <f t="shared" si="179"/>
        <v/>
      </c>
      <c r="CN189" s="4" t="str">
        <f t="shared" si="179"/>
        <v/>
      </c>
      <c r="CO189" s="4" t="str">
        <f t="shared" si="179"/>
        <v/>
      </c>
      <c r="CP189" s="4" t="str">
        <f t="shared" si="179"/>
        <v/>
      </c>
      <c r="CQ189" s="4" t="str">
        <f t="shared" si="179"/>
        <v/>
      </c>
      <c r="CR189" s="4" t="str">
        <f t="shared" si="179"/>
        <v/>
      </c>
      <c r="CS189" s="4" t="str">
        <f t="shared" si="179"/>
        <v/>
      </c>
      <c r="CT189" s="4" t="str">
        <f t="shared" si="179"/>
        <v/>
      </c>
      <c r="CU189" s="4" t="str">
        <f t="shared" si="177"/>
        <v/>
      </c>
      <c r="CV189" s="4" t="str">
        <f t="shared" si="177"/>
        <v/>
      </c>
      <c r="CW189" s="4" t="str">
        <f t="shared" si="177"/>
        <v/>
      </c>
      <c r="CX189" s="4" t="str">
        <f t="shared" si="177"/>
        <v/>
      </c>
      <c r="CY189" s="4" t="str">
        <f t="shared" si="177"/>
        <v/>
      </c>
      <c r="CZ189" s="4" t="str">
        <f t="shared" si="169"/>
        <v/>
      </c>
      <c r="DA189" s="4" t="str">
        <f t="shared" si="169"/>
        <v/>
      </c>
      <c r="DB189" s="4" t="str">
        <f t="shared" si="169"/>
        <v/>
      </c>
      <c r="DC189" s="4" t="str">
        <f t="shared" si="169"/>
        <v/>
      </c>
      <c r="DE189" s="29">
        <v>201008</v>
      </c>
      <c r="DF189" s="73" t="s">
        <v>232</v>
      </c>
      <c r="DG189" s="31" t="s">
        <v>233</v>
      </c>
      <c r="DH189" s="5">
        <f t="shared" si="139"/>
        <v>0</v>
      </c>
      <c r="DI189" s="22">
        <v>6.74</v>
      </c>
      <c r="DJ189" s="23">
        <f t="shared" si="157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80"/>
        <v>0</v>
      </c>
      <c r="DX189" s="5">
        <f t="shared" si="180"/>
        <v>0</v>
      </c>
      <c r="DY189" s="5">
        <f t="shared" si="180"/>
        <v>0</v>
      </c>
      <c r="DZ189" s="5">
        <f t="shared" si="180"/>
        <v>0</v>
      </c>
      <c r="EA189" s="5">
        <f t="shared" si="180"/>
        <v>0</v>
      </c>
      <c r="EB189" s="5">
        <f t="shared" si="180"/>
        <v>0</v>
      </c>
      <c r="EC189" s="5">
        <f t="shared" si="180"/>
        <v>0</v>
      </c>
      <c r="ED189" s="5">
        <f t="shared" si="180"/>
        <v>0</v>
      </c>
      <c r="EE189" s="5">
        <f t="shared" si="180"/>
        <v>0</v>
      </c>
      <c r="EF189" s="61">
        <f t="shared" si="180"/>
        <v>0</v>
      </c>
      <c r="EG189" s="61">
        <f t="shared" si="180"/>
        <v>0</v>
      </c>
      <c r="EH189" s="61">
        <f t="shared" si="180"/>
        <v>0</v>
      </c>
      <c r="EI189" s="61">
        <f t="shared" si="180"/>
        <v>0</v>
      </c>
      <c r="EJ189" s="61">
        <f t="shared" si="180"/>
        <v>0</v>
      </c>
      <c r="EK189" s="61">
        <f t="shared" si="180"/>
        <v>0</v>
      </c>
      <c r="EL189" s="61">
        <f t="shared" si="153"/>
        <v>0</v>
      </c>
      <c r="EM189" s="61">
        <f t="shared" si="153"/>
        <v>0</v>
      </c>
      <c r="EN189" s="61">
        <f t="shared" si="153"/>
        <v>0</v>
      </c>
      <c r="EO189" s="61">
        <f t="shared" si="153"/>
        <v>0</v>
      </c>
      <c r="EP189" s="61">
        <f t="shared" si="176"/>
        <v>0</v>
      </c>
      <c r="EQ189" s="61">
        <f t="shared" si="176"/>
        <v>0</v>
      </c>
      <c r="ER189" s="61">
        <f t="shared" si="176"/>
        <v>0</v>
      </c>
      <c r="ES189" s="61">
        <f t="shared" si="176"/>
        <v>0</v>
      </c>
      <c r="ET189" s="61">
        <f t="shared" si="176"/>
        <v>0</v>
      </c>
      <c r="EU189" s="61">
        <f t="shared" si="176"/>
        <v>0</v>
      </c>
      <c r="EV189" s="61">
        <f t="shared" si="176"/>
        <v>0</v>
      </c>
      <c r="EW189" s="61">
        <f t="shared" si="168"/>
        <v>0</v>
      </c>
      <c r="EX189" s="61">
        <f t="shared" si="168"/>
        <v>0</v>
      </c>
      <c r="EY189" s="61">
        <f t="shared" si="168"/>
        <v>0</v>
      </c>
      <c r="EZ189" s="61">
        <f t="shared" si="168"/>
        <v>0</v>
      </c>
      <c r="FA189" s="61">
        <f t="shared" si="168"/>
        <v>0</v>
      </c>
      <c r="FB189" s="61">
        <f t="shared" si="168"/>
        <v>0</v>
      </c>
      <c r="FC189" s="61">
        <f t="shared" si="168"/>
        <v>0</v>
      </c>
      <c r="FD189" s="61">
        <f t="shared" si="168"/>
        <v>0</v>
      </c>
      <c r="FE189" s="61">
        <f t="shared" si="168"/>
        <v>0</v>
      </c>
      <c r="FF189" s="61">
        <f t="shared" si="158"/>
        <v>0</v>
      </c>
      <c r="FG189" s="61">
        <f t="shared" si="158"/>
        <v>0</v>
      </c>
      <c r="FH189" s="61">
        <f t="shared" si="158"/>
        <v>0</v>
      </c>
      <c r="FI189" s="61">
        <f t="shared" si="158"/>
        <v>0</v>
      </c>
      <c r="FJ189" s="61">
        <f t="shared" si="158"/>
        <v>0</v>
      </c>
      <c r="FK189" s="61">
        <f t="shared" si="167"/>
        <v>0</v>
      </c>
      <c r="FL189" s="61">
        <f t="shared" si="167"/>
        <v>0</v>
      </c>
      <c r="FM189" s="61">
        <f t="shared" si="167"/>
        <v>0</v>
      </c>
      <c r="FN189" s="61">
        <f t="shared" si="167"/>
        <v>0</v>
      </c>
      <c r="FO189" s="61">
        <f t="shared" si="167"/>
        <v>0</v>
      </c>
      <c r="FP189" s="61">
        <f t="shared" si="167"/>
        <v>0</v>
      </c>
      <c r="FQ189" s="61">
        <f t="shared" si="167"/>
        <v>0</v>
      </c>
      <c r="FR189" s="61">
        <f t="shared" si="167"/>
        <v>0</v>
      </c>
      <c r="FS189" s="61">
        <f t="shared" si="167"/>
        <v>0</v>
      </c>
      <c r="FT189" s="4" t="str">
        <f t="shared" si="175"/>
        <v/>
      </c>
      <c r="FU189" s="4" t="str">
        <f t="shared" si="175"/>
        <v/>
      </c>
      <c r="FV189" s="4" t="str">
        <f t="shared" si="175"/>
        <v/>
      </c>
      <c r="FW189" s="4">
        <f t="shared" si="175"/>
        <v>0</v>
      </c>
      <c r="FX189" s="4" t="str">
        <f t="shared" si="175"/>
        <v/>
      </c>
      <c r="FY189" s="4" t="str">
        <f t="shared" si="175"/>
        <v/>
      </c>
      <c r="FZ189" s="4" t="str">
        <f t="shared" si="173"/>
        <v/>
      </c>
      <c r="GA189" s="4">
        <f t="shared" si="173"/>
        <v>0</v>
      </c>
      <c r="GB189" s="4" t="str">
        <f t="shared" si="173"/>
        <v/>
      </c>
      <c r="GC189" s="4" t="str">
        <f t="shared" si="173"/>
        <v/>
      </c>
      <c r="GD189" s="4" t="str">
        <f t="shared" si="173"/>
        <v/>
      </c>
      <c r="GE189" s="4" t="str">
        <f t="shared" si="173"/>
        <v/>
      </c>
      <c r="GF189" s="4" t="str">
        <f t="shared" si="173"/>
        <v/>
      </c>
      <c r="GG189" s="4" t="str">
        <f t="shared" si="173"/>
        <v/>
      </c>
      <c r="GH189" s="4" t="str">
        <f t="shared" si="173"/>
        <v/>
      </c>
      <c r="GI189" s="4" t="str">
        <f t="shared" si="181"/>
        <v/>
      </c>
      <c r="GJ189" s="4" t="str">
        <f t="shared" si="181"/>
        <v/>
      </c>
      <c r="GK189" s="4" t="str">
        <f t="shared" si="181"/>
        <v/>
      </c>
      <c r="GL189" s="4" t="str">
        <f t="shared" si="181"/>
        <v/>
      </c>
      <c r="GM189" s="4" t="str">
        <f t="shared" si="181"/>
        <v/>
      </c>
      <c r="GN189" s="4" t="str">
        <f t="shared" si="181"/>
        <v/>
      </c>
      <c r="GO189" s="4" t="str">
        <f t="shared" si="181"/>
        <v/>
      </c>
      <c r="GP189" s="4" t="str">
        <f t="shared" si="181"/>
        <v/>
      </c>
      <c r="GQ189" s="4" t="str">
        <f t="shared" si="181"/>
        <v/>
      </c>
      <c r="GR189" s="4" t="str">
        <f t="shared" si="181"/>
        <v/>
      </c>
      <c r="GS189" s="4" t="str">
        <f t="shared" si="181"/>
        <v/>
      </c>
      <c r="GT189" s="4" t="str">
        <f t="shared" si="181"/>
        <v/>
      </c>
      <c r="GU189" s="4" t="str">
        <f t="shared" si="181"/>
        <v/>
      </c>
      <c r="GV189" s="4" t="str">
        <f t="shared" si="181"/>
        <v/>
      </c>
      <c r="GW189" s="4" t="str">
        <f t="shared" si="181"/>
        <v/>
      </c>
      <c r="GX189" s="4" t="str">
        <f t="shared" si="181"/>
        <v/>
      </c>
      <c r="GY189" s="4" t="str">
        <f t="shared" si="178"/>
        <v/>
      </c>
      <c r="GZ189" s="4" t="str">
        <f t="shared" si="178"/>
        <v/>
      </c>
      <c r="HA189" s="4" t="str">
        <f t="shared" si="178"/>
        <v/>
      </c>
      <c r="HB189" s="4" t="str">
        <f t="shared" si="178"/>
        <v/>
      </c>
      <c r="HC189" s="4" t="str">
        <f t="shared" si="178"/>
        <v/>
      </c>
      <c r="HD189" s="4" t="str">
        <f t="shared" si="171"/>
        <v/>
      </c>
      <c r="HE189" s="4" t="str">
        <f t="shared" si="171"/>
        <v/>
      </c>
      <c r="HF189" s="4" t="str">
        <f t="shared" si="171"/>
        <v/>
      </c>
      <c r="HG189" s="4" t="str">
        <f t="shared" si="171"/>
        <v/>
      </c>
    </row>
    <row r="190" spans="1:215" s="9" customFormat="1" ht="15" hidden="1" customHeight="1">
      <c r="A190" s="29">
        <v>201009</v>
      </c>
      <c r="B190" s="73" t="s">
        <v>234</v>
      </c>
      <c r="C190" s="31" t="s">
        <v>233</v>
      </c>
      <c r="D190" s="5"/>
      <c r="E190" s="22">
        <v>7.05</v>
      </c>
      <c r="F190" s="23">
        <f t="shared" si="156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4"/>
        <v/>
      </c>
      <c r="BQ190" s="4" t="str">
        <f t="shared" si="174"/>
        <v/>
      </c>
      <c r="BR190" s="4" t="str">
        <f t="shared" si="174"/>
        <v/>
      </c>
      <c r="BS190" s="4">
        <f t="shared" si="174"/>
        <v>0</v>
      </c>
      <c r="BT190" s="4" t="str">
        <f t="shared" si="174"/>
        <v/>
      </c>
      <c r="BU190" s="4">
        <f t="shared" si="174"/>
        <v>0</v>
      </c>
      <c r="BV190" s="4" t="str">
        <f t="shared" si="172"/>
        <v/>
      </c>
      <c r="BW190" s="4">
        <f t="shared" si="172"/>
        <v>0</v>
      </c>
      <c r="BX190" s="4" t="str">
        <f t="shared" si="172"/>
        <v/>
      </c>
      <c r="BY190" s="4" t="str">
        <f t="shared" si="172"/>
        <v/>
      </c>
      <c r="BZ190" s="4" t="str">
        <f t="shared" si="172"/>
        <v/>
      </c>
      <c r="CA190" s="4" t="str">
        <f t="shared" si="172"/>
        <v/>
      </c>
      <c r="CB190" s="4" t="str">
        <f t="shared" si="172"/>
        <v/>
      </c>
      <c r="CC190" s="4" t="str">
        <f t="shared" si="172"/>
        <v/>
      </c>
      <c r="CD190" s="4" t="str">
        <f t="shared" si="172"/>
        <v/>
      </c>
      <c r="CE190" s="4" t="str">
        <f t="shared" si="179"/>
        <v/>
      </c>
      <c r="CF190" s="4" t="str">
        <f t="shared" si="179"/>
        <v/>
      </c>
      <c r="CG190" s="4" t="str">
        <f t="shared" si="179"/>
        <v/>
      </c>
      <c r="CH190" s="4" t="str">
        <f t="shared" si="179"/>
        <v/>
      </c>
      <c r="CI190" s="4" t="str">
        <f t="shared" si="179"/>
        <v/>
      </c>
      <c r="CJ190" s="4" t="str">
        <f t="shared" si="179"/>
        <v/>
      </c>
      <c r="CK190" s="4" t="str">
        <f t="shared" si="179"/>
        <v/>
      </c>
      <c r="CL190" s="4" t="str">
        <f t="shared" si="179"/>
        <v/>
      </c>
      <c r="CM190" s="4" t="str">
        <f t="shared" si="179"/>
        <v/>
      </c>
      <c r="CN190" s="4" t="str">
        <f t="shared" si="179"/>
        <v/>
      </c>
      <c r="CO190" s="4" t="str">
        <f t="shared" si="179"/>
        <v/>
      </c>
      <c r="CP190" s="4" t="str">
        <f t="shared" si="179"/>
        <v/>
      </c>
      <c r="CQ190" s="4" t="str">
        <f t="shared" si="179"/>
        <v/>
      </c>
      <c r="CR190" s="4" t="str">
        <f t="shared" si="179"/>
        <v/>
      </c>
      <c r="CS190" s="4" t="str">
        <f t="shared" si="179"/>
        <v/>
      </c>
      <c r="CT190" s="4" t="str">
        <f t="shared" si="179"/>
        <v/>
      </c>
      <c r="CU190" s="4" t="str">
        <f t="shared" si="177"/>
        <v/>
      </c>
      <c r="CV190" s="4" t="str">
        <f t="shared" si="177"/>
        <v/>
      </c>
      <c r="CW190" s="4" t="str">
        <f t="shared" si="177"/>
        <v/>
      </c>
      <c r="CX190" s="4" t="str">
        <f t="shared" si="177"/>
        <v/>
      </c>
      <c r="CY190" s="4" t="str">
        <f t="shared" si="177"/>
        <v/>
      </c>
      <c r="CZ190" s="4" t="str">
        <f t="shared" si="169"/>
        <v/>
      </c>
      <c r="DA190" s="4" t="str">
        <f t="shared" si="169"/>
        <v/>
      </c>
      <c r="DB190" s="4" t="str">
        <f t="shared" si="169"/>
        <v/>
      </c>
      <c r="DC190" s="4" t="str">
        <f t="shared" si="169"/>
        <v/>
      </c>
      <c r="DE190" s="29">
        <v>201009</v>
      </c>
      <c r="DF190" s="73" t="s">
        <v>234</v>
      </c>
      <c r="DG190" s="31" t="s">
        <v>233</v>
      </c>
      <c r="DH190" s="5">
        <f t="shared" si="139"/>
        <v>0</v>
      </c>
      <c r="DI190" s="22">
        <v>7.05</v>
      </c>
      <c r="DJ190" s="23">
        <f t="shared" si="157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80"/>
        <v>0</v>
      </c>
      <c r="DX190" s="5">
        <f t="shared" si="180"/>
        <v>0</v>
      </c>
      <c r="DY190" s="5">
        <f t="shared" si="180"/>
        <v>0</v>
      </c>
      <c r="DZ190" s="5">
        <f t="shared" si="180"/>
        <v>0</v>
      </c>
      <c r="EA190" s="5">
        <f t="shared" si="180"/>
        <v>0</v>
      </c>
      <c r="EB190" s="5">
        <f t="shared" si="180"/>
        <v>0</v>
      </c>
      <c r="EC190" s="5">
        <f t="shared" si="180"/>
        <v>0</v>
      </c>
      <c r="ED190" s="5">
        <f t="shared" si="180"/>
        <v>0</v>
      </c>
      <c r="EE190" s="5">
        <f t="shared" si="180"/>
        <v>0</v>
      </c>
      <c r="EF190" s="61">
        <f t="shared" si="180"/>
        <v>0</v>
      </c>
      <c r="EG190" s="61">
        <f t="shared" si="180"/>
        <v>0</v>
      </c>
      <c r="EH190" s="61">
        <f t="shared" si="180"/>
        <v>0</v>
      </c>
      <c r="EI190" s="61">
        <f t="shared" si="180"/>
        <v>0</v>
      </c>
      <c r="EJ190" s="61">
        <f t="shared" si="180"/>
        <v>0</v>
      </c>
      <c r="EK190" s="61">
        <f t="shared" si="180"/>
        <v>0</v>
      </c>
      <c r="EL190" s="61">
        <f t="shared" si="153"/>
        <v>0</v>
      </c>
      <c r="EM190" s="61">
        <f t="shared" si="153"/>
        <v>0</v>
      </c>
      <c r="EN190" s="61">
        <f t="shared" si="153"/>
        <v>0</v>
      </c>
      <c r="EO190" s="61">
        <f t="shared" si="153"/>
        <v>0</v>
      </c>
      <c r="EP190" s="61">
        <f t="shared" si="176"/>
        <v>0</v>
      </c>
      <c r="EQ190" s="61">
        <f t="shared" si="176"/>
        <v>0</v>
      </c>
      <c r="ER190" s="61">
        <f t="shared" si="176"/>
        <v>0</v>
      </c>
      <c r="ES190" s="61">
        <f t="shared" si="176"/>
        <v>0</v>
      </c>
      <c r="ET190" s="61">
        <f t="shared" si="176"/>
        <v>0</v>
      </c>
      <c r="EU190" s="61">
        <f t="shared" si="176"/>
        <v>0</v>
      </c>
      <c r="EV190" s="61">
        <f t="shared" si="176"/>
        <v>0</v>
      </c>
      <c r="EW190" s="61">
        <f t="shared" si="168"/>
        <v>0</v>
      </c>
      <c r="EX190" s="61">
        <f t="shared" si="168"/>
        <v>0</v>
      </c>
      <c r="EY190" s="61">
        <f t="shared" si="168"/>
        <v>0</v>
      </c>
      <c r="EZ190" s="61">
        <f t="shared" si="168"/>
        <v>0</v>
      </c>
      <c r="FA190" s="61">
        <f t="shared" si="168"/>
        <v>0</v>
      </c>
      <c r="FB190" s="61">
        <f t="shared" si="168"/>
        <v>0</v>
      </c>
      <c r="FC190" s="61">
        <f t="shared" si="168"/>
        <v>0</v>
      </c>
      <c r="FD190" s="61">
        <f t="shared" si="168"/>
        <v>0</v>
      </c>
      <c r="FE190" s="61">
        <f t="shared" si="168"/>
        <v>0</v>
      </c>
      <c r="FF190" s="61">
        <f t="shared" si="158"/>
        <v>0</v>
      </c>
      <c r="FG190" s="61">
        <f t="shared" si="158"/>
        <v>0</v>
      </c>
      <c r="FH190" s="61">
        <f t="shared" si="158"/>
        <v>0</v>
      </c>
      <c r="FI190" s="61">
        <f t="shared" ref="FF190:FN253" si="182">BE190+BE394</f>
        <v>0</v>
      </c>
      <c r="FJ190" s="61">
        <f t="shared" si="182"/>
        <v>0</v>
      </c>
      <c r="FK190" s="61">
        <f t="shared" si="167"/>
        <v>0</v>
      </c>
      <c r="FL190" s="61">
        <f t="shared" si="167"/>
        <v>0</v>
      </c>
      <c r="FM190" s="61">
        <f t="shared" si="167"/>
        <v>0</v>
      </c>
      <c r="FN190" s="61">
        <f t="shared" si="167"/>
        <v>0</v>
      </c>
      <c r="FO190" s="61">
        <f t="shared" si="167"/>
        <v>0</v>
      </c>
      <c r="FP190" s="61">
        <f t="shared" si="167"/>
        <v>0</v>
      </c>
      <c r="FQ190" s="61">
        <f t="shared" si="167"/>
        <v>0</v>
      </c>
      <c r="FR190" s="61">
        <f t="shared" si="167"/>
        <v>0</v>
      </c>
      <c r="FS190" s="61">
        <f t="shared" si="167"/>
        <v>0</v>
      </c>
      <c r="FT190" s="4" t="str">
        <f t="shared" si="175"/>
        <v/>
      </c>
      <c r="FU190" s="4" t="str">
        <f t="shared" si="175"/>
        <v/>
      </c>
      <c r="FV190" s="4" t="str">
        <f t="shared" si="175"/>
        <v/>
      </c>
      <c r="FW190" s="4">
        <f t="shared" si="175"/>
        <v>0</v>
      </c>
      <c r="FX190" s="4" t="str">
        <f t="shared" si="175"/>
        <v/>
      </c>
      <c r="FY190" s="4" t="str">
        <f t="shared" si="175"/>
        <v/>
      </c>
      <c r="FZ190" s="4" t="str">
        <f t="shared" si="173"/>
        <v/>
      </c>
      <c r="GA190" s="4">
        <f t="shared" si="173"/>
        <v>0</v>
      </c>
      <c r="GB190" s="4" t="str">
        <f t="shared" si="173"/>
        <v/>
      </c>
      <c r="GC190" s="4" t="str">
        <f t="shared" si="173"/>
        <v/>
      </c>
      <c r="GD190" s="4" t="str">
        <f t="shared" si="173"/>
        <v/>
      </c>
      <c r="GE190" s="4" t="str">
        <f t="shared" si="173"/>
        <v/>
      </c>
      <c r="GF190" s="4" t="str">
        <f t="shared" si="173"/>
        <v/>
      </c>
      <c r="GG190" s="4" t="str">
        <f t="shared" si="173"/>
        <v/>
      </c>
      <c r="GH190" s="4" t="str">
        <f t="shared" si="173"/>
        <v/>
      </c>
      <c r="GI190" s="4" t="str">
        <f t="shared" si="181"/>
        <v/>
      </c>
      <c r="GJ190" s="4" t="str">
        <f t="shared" si="181"/>
        <v/>
      </c>
      <c r="GK190" s="4" t="str">
        <f t="shared" si="181"/>
        <v/>
      </c>
      <c r="GL190" s="4" t="str">
        <f t="shared" si="181"/>
        <v/>
      </c>
      <c r="GM190" s="4" t="str">
        <f t="shared" si="181"/>
        <v/>
      </c>
      <c r="GN190" s="4" t="str">
        <f t="shared" si="181"/>
        <v/>
      </c>
      <c r="GO190" s="4" t="str">
        <f t="shared" si="181"/>
        <v/>
      </c>
      <c r="GP190" s="4" t="str">
        <f t="shared" si="181"/>
        <v/>
      </c>
      <c r="GQ190" s="4" t="str">
        <f t="shared" si="181"/>
        <v/>
      </c>
      <c r="GR190" s="4" t="str">
        <f t="shared" si="181"/>
        <v/>
      </c>
      <c r="GS190" s="4" t="str">
        <f t="shared" si="181"/>
        <v/>
      </c>
      <c r="GT190" s="4" t="str">
        <f t="shared" si="181"/>
        <v/>
      </c>
      <c r="GU190" s="4" t="str">
        <f t="shared" si="181"/>
        <v/>
      </c>
      <c r="GV190" s="4" t="str">
        <f t="shared" si="181"/>
        <v/>
      </c>
      <c r="GW190" s="4" t="str">
        <f t="shared" si="181"/>
        <v/>
      </c>
      <c r="GX190" s="4" t="str">
        <f t="shared" si="181"/>
        <v/>
      </c>
      <c r="GY190" s="4" t="str">
        <f t="shared" si="178"/>
        <v/>
      </c>
      <c r="GZ190" s="4" t="str">
        <f t="shared" si="178"/>
        <v/>
      </c>
      <c r="HA190" s="4" t="str">
        <f t="shared" si="178"/>
        <v/>
      </c>
      <c r="HB190" s="4" t="str">
        <f t="shared" si="178"/>
        <v/>
      </c>
      <c r="HC190" s="4" t="str">
        <f t="shared" si="178"/>
        <v/>
      </c>
      <c r="HD190" s="4" t="str">
        <f t="shared" si="171"/>
        <v/>
      </c>
      <c r="HE190" s="4" t="str">
        <f t="shared" si="171"/>
        <v/>
      </c>
      <c r="HF190" s="4" t="str">
        <f t="shared" si="171"/>
        <v/>
      </c>
      <c r="HG190" s="4" t="str">
        <f t="shared" si="171"/>
        <v/>
      </c>
    </row>
    <row r="191" spans="1:215" s="1" customFormat="1" ht="15" customHeight="1">
      <c r="A191" s="35">
        <v>200528</v>
      </c>
      <c r="B191" s="32" t="s">
        <v>235</v>
      </c>
      <c r="C191" s="32" t="s">
        <v>236</v>
      </c>
      <c r="D191" s="5">
        <v>6</v>
      </c>
      <c r="E191" s="22">
        <v>4.8</v>
      </c>
      <c r="F191" s="23">
        <f t="shared" si="156"/>
        <v>28.799999999999997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28.799999999999997</v>
      </c>
      <c r="K191" s="23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5.7599999999999998E-2</v>
      </c>
      <c r="O191" s="23">
        <f t="shared" si="136"/>
        <v>0.2</v>
      </c>
      <c r="P191" s="23">
        <f t="shared" si="137"/>
        <v>0</v>
      </c>
      <c r="Q191" s="7">
        <v>0.1</v>
      </c>
      <c r="R191" s="6">
        <f t="shared" si="138"/>
        <v>2.8799999999999997E-3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>
        <f t="shared" si="174"/>
        <v>0</v>
      </c>
      <c r="BQ191" s="4" t="str">
        <f t="shared" si="174"/>
        <v/>
      </c>
      <c r="BR191" s="4" t="str">
        <f t="shared" si="174"/>
        <v/>
      </c>
      <c r="BS191" s="4">
        <f t="shared" si="174"/>
        <v>0</v>
      </c>
      <c r="BT191" s="4">
        <f t="shared" si="174"/>
        <v>0</v>
      </c>
      <c r="BU191" s="4">
        <f t="shared" si="174"/>
        <v>0</v>
      </c>
      <c r="BV191" s="4" t="str">
        <f t="shared" si="172"/>
        <v/>
      </c>
      <c r="BW191" s="4">
        <f t="shared" si="172"/>
        <v>0</v>
      </c>
      <c r="BX191" s="4">
        <f t="shared" si="172"/>
        <v>0</v>
      </c>
      <c r="BY191" s="4" t="str">
        <f t="shared" si="172"/>
        <v/>
      </c>
      <c r="BZ191" s="4" t="str">
        <f t="shared" si="172"/>
        <v/>
      </c>
      <c r="CA191" s="4" t="str">
        <f t="shared" si="172"/>
        <v/>
      </c>
      <c r="CB191" s="4" t="str">
        <f t="shared" si="172"/>
        <v/>
      </c>
      <c r="CC191" s="4" t="str">
        <f t="shared" si="172"/>
        <v/>
      </c>
      <c r="CD191" s="4" t="str">
        <f t="shared" si="172"/>
        <v/>
      </c>
      <c r="CE191" s="4" t="str">
        <f t="shared" si="172"/>
        <v/>
      </c>
      <c r="CF191" s="4" t="str">
        <f t="shared" si="172"/>
        <v/>
      </c>
      <c r="CG191" s="4" t="str">
        <f t="shared" si="172"/>
        <v/>
      </c>
      <c r="CH191" s="4" t="str">
        <f t="shared" si="172"/>
        <v/>
      </c>
      <c r="CI191" s="4" t="str">
        <f t="shared" si="172"/>
        <v/>
      </c>
      <c r="CJ191" s="4" t="str">
        <f t="shared" si="172"/>
        <v/>
      </c>
      <c r="CK191" s="4" t="str">
        <f t="shared" si="172"/>
        <v/>
      </c>
      <c r="CL191" s="4" t="str">
        <f t="shared" si="179"/>
        <v/>
      </c>
      <c r="CM191" s="4" t="str">
        <f t="shared" si="179"/>
        <v/>
      </c>
      <c r="CN191" s="4" t="str">
        <f t="shared" si="179"/>
        <v/>
      </c>
      <c r="CO191" s="4" t="str">
        <f t="shared" si="179"/>
        <v/>
      </c>
      <c r="CP191" s="4" t="str">
        <f t="shared" si="179"/>
        <v/>
      </c>
      <c r="CQ191" s="4" t="str">
        <f t="shared" si="179"/>
        <v/>
      </c>
      <c r="CR191" s="4" t="str">
        <f t="shared" si="179"/>
        <v/>
      </c>
      <c r="CS191" s="4" t="str">
        <f t="shared" si="179"/>
        <v/>
      </c>
      <c r="CT191" s="4" t="str">
        <f t="shared" si="179"/>
        <v/>
      </c>
      <c r="CU191" s="4" t="str">
        <f t="shared" si="177"/>
        <v/>
      </c>
      <c r="CV191" s="4" t="str">
        <f t="shared" si="177"/>
        <v/>
      </c>
      <c r="CW191" s="4" t="str">
        <f t="shared" si="177"/>
        <v/>
      </c>
      <c r="CX191" s="4" t="str">
        <f t="shared" si="177"/>
        <v/>
      </c>
      <c r="CY191" s="4" t="str">
        <f t="shared" si="177"/>
        <v/>
      </c>
      <c r="CZ191" s="4" t="str">
        <f t="shared" si="169"/>
        <v/>
      </c>
      <c r="DA191" s="4" t="str">
        <f t="shared" si="169"/>
        <v/>
      </c>
      <c r="DB191" s="4" t="str">
        <f t="shared" si="169"/>
        <v/>
      </c>
      <c r="DC191" s="4" t="str">
        <f t="shared" si="169"/>
        <v/>
      </c>
      <c r="DE191" s="35">
        <v>200528</v>
      </c>
      <c r="DF191" s="32" t="s">
        <v>235</v>
      </c>
      <c r="DG191" s="32" t="s">
        <v>236</v>
      </c>
      <c r="DH191" s="5">
        <f t="shared" si="139"/>
        <v>11</v>
      </c>
      <c r="DI191" s="24">
        <v>4.8</v>
      </c>
      <c r="DJ191" s="23">
        <f t="shared" si="157"/>
        <v>52.8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52.8</v>
      </c>
      <c r="DO191" s="23">
        <f t="shared" si="144"/>
        <v>0</v>
      </c>
      <c r="DP191" s="23" t="str">
        <f t="shared" si="145"/>
        <v/>
      </c>
      <c r="DQ191" s="3">
        <v>0.2</v>
      </c>
      <c r="DR191" s="23">
        <f t="shared" si="146"/>
        <v>0.1056</v>
      </c>
      <c r="DS191" s="23" t="str">
        <f t="shared" si="147"/>
        <v/>
      </c>
      <c r="DT191" s="23">
        <f t="shared" si="148"/>
        <v>0</v>
      </c>
      <c r="DU191" s="7">
        <v>0.1</v>
      </c>
      <c r="DV191" s="6">
        <f t="shared" si="149"/>
        <v>5.28E-3</v>
      </c>
      <c r="DW191" s="5">
        <f t="shared" si="180"/>
        <v>0</v>
      </c>
      <c r="DX191" s="5">
        <f t="shared" si="180"/>
        <v>0</v>
      </c>
      <c r="DY191" s="5">
        <f t="shared" si="180"/>
        <v>0</v>
      </c>
      <c r="DZ191" s="5">
        <f t="shared" si="180"/>
        <v>0</v>
      </c>
      <c r="EA191" s="5">
        <f t="shared" si="180"/>
        <v>0</v>
      </c>
      <c r="EB191" s="5">
        <f t="shared" si="180"/>
        <v>0</v>
      </c>
      <c r="EC191" s="5">
        <f t="shared" si="180"/>
        <v>0</v>
      </c>
      <c r="ED191" s="5">
        <f t="shared" si="180"/>
        <v>0</v>
      </c>
      <c r="EE191" s="5">
        <f t="shared" si="180"/>
        <v>0</v>
      </c>
      <c r="EF191" s="61">
        <f t="shared" si="180"/>
        <v>0</v>
      </c>
      <c r="EG191" s="61">
        <f t="shared" si="180"/>
        <v>0</v>
      </c>
      <c r="EH191" s="61">
        <f t="shared" si="180"/>
        <v>0</v>
      </c>
      <c r="EI191" s="61">
        <f t="shared" si="180"/>
        <v>0</v>
      </c>
      <c r="EJ191" s="61">
        <f t="shared" si="180"/>
        <v>0</v>
      </c>
      <c r="EK191" s="61">
        <f t="shared" si="180"/>
        <v>0</v>
      </c>
      <c r="EL191" s="61">
        <f t="shared" si="153"/>
        <v>0</v>
      </c>
      <c r="EM191" s="61">
        <f t="shared" si="153"/>
        <v>0</v>
      </c>
      <c r="EN191" s="61">
        <f t="shared" si="153"/>
        <v>0</v>
      </c>
      <c r="EO191" s="61">
        <f t="shared" si="153"/>
        <v>0</v>
      </c>
      <c r="EP191" s="61">
        <f t="shared" si="176"/>
        <v>0</v>
      </c>
      <c r="EQ191" s="61">
        <f t="shared" si="176"/>
        <v>0</v>
      </c>
      <c r="ER191" s="61">
        <f t="shared" si="176"/>
        <v>0</v>
      </c>
      <c r="ES191" s="61">
        <f t="shared" si="176"/>
        <v>0</v>
      </c>
      <c r="ET191" s="61">
        <f t="shared" si="176"/>
        <v>0</v>
      </c>
      <c r="EU191" s="61">
        <f t="shared" si="176"/>
        <v>0</v>
      </c>
      <c r="EV191" s="61">
        <f t="shared" si="176"/>
        <v>0</v>
      </c>
      <c r="EW191" s="61">
        <f t="shared" si="176"/>
        <v>0</v>
      </c>
      <c r="EX191" s="61">
        <f t="shared" si="176"/>
        <v>0</v>
      </c>
      <c r="EY191" s="61">
        <f t="shared" si="176"/>
        <v>0</v>
      </c>
      <c r="EZ191" s="61">
        <f t="shared" si="168"/>
        <v>0</v>
      </c>
      <c r="FA191" s="61">
        <f t="shared" si="168"/>
        <v>0</v>
      </c>
      <c r="FB191" s="61">
        <f t="shared" si="168"/>
        <v>0</v>
      </c>
      <c r="FC191" s="61">
        <f t="shared" si="168"/>
        <v>0</v>
      </c>
      <c r="FD191" s="61">
        <f t="shared" si="168"/>
        <v>0</v>
      </c>
      <c r="FE191" s="61">
        <f t="shared" si="168"/>
        <v>0</v>
      </c>
      <c r="FF191" s="61">
        <f t="shared" si="182"/>
        <v>0</v>
      </c>
      <c r="FG191" s="61">
        <f t="shared" si="182"/>
        <v>0</v>
      </c>
      <c r="FH191" s="61">
        <f t="shared" si="182"/>
        <v>0</v>
      </c>
      <c r="FI191" s="61">
        <f t="shared" si="182"/>
        <v>0</v>
      </c>
      <c r="FJ191" s="61">
        <f t="shared" si="182"/>
        <v>0</v>
      </c>
      <c r="FK191" s="61">
        <f t="shared" si="167"/>
        <v>0</v>
      </c>
      <c r="FL191" s="61">
        <f t="shared" si="167"/>
        <v>0</v>
      </c>
      <c r="FM191" s="61">
        <f t="shared" si="167"/>
        <v>0</v>
      </c>
      <c r="FN191" s="61">
        <f t="shared" si="167"/>
        <v>0</v>
      </c>
      <c r="FO191" s="61">
        <f t="shared" si="167"/>
        <v>0</v>
      </c>
      <c r="FP191" s="61">
        <f t="shared" si="167"/>
        <v>0</v>
      </c>
      <c r="FQ191" s="61">
        <f t="shared" si="167"/>
        <v>0</v>
      </c>
      <c r="FR191" s="61">
        <f t="shared" si="167"/>
        <v>0</v>
      </c>
      <c r="FS191" s="61">
        <f t="shared" si="167"/>
        <v>0</v>
      </c>
      <c r="FT191" s="4">
        <f t="shared" si="175"/>
        <v>0</v>
      </c>
      <c r="FU191" s="4" t="str">
        <f t="shared" si="175"/>
        <v/>
      </c>
      <c r="FV191" s="4" t="str">
        <f t="shared" si="175"/>
        <v/>
      </c>
      <c r="FW191" s="4">
        <f t="shared" si="175"/>
        <v>0</v>
      </c>
      <c r="FX191" s="4">
        <f t="shared" si="175"/>
        <v>0</v>
      </c>
      <c r="FY191" s="4" t="str">
        <f t="shared" si="175"/>
        <v/>
      </c>
      <c r="FZ191" s="4" t="str">
        <f t="shared" si="173"/>
        <v/>
      </c>
      <c r="GA191" s="4">
        <f t="shared" si="173"/>
        <v>0</v>
      </c>
      <c r="GB191" s="4">
        <f t="shared" si="173"/>
        <v>0</v>
      </c>
      <c r="GC191" s="4" t="str">
        <f t="shared" si="173"/>
        <v/>
      </c>
      <c r="GD191" s="4" t="str">
        <f t="shared" si="173"/>
        <v/>
      </c>
      <c r="GE191" s="4" t="str">
        <f t="shared" si="173"/>
        <v/>
      </c>
      <c r="GF191" s="4" t="str">
        <f t="shared" si="173"/>
        <v/>
      </c>
      <c r="GG191" s="4" t="str">
        <f t="shared" si="173"/>
        <v/>
      </c>
      <c r="GH191" s="4" t="str">
        <f t="shared" si="173"/>
        <v/>
      </c>
      <c r="GI191" s="4" t="str">
        <f t="shared" si="173"/>
        <v/>
      </c>
      <c r="GJ191" s="4" t="str">
        <f t="shared" si="173"/>
        <v/>
      </c>
      <c r="GK191" s="4" t="str">
        <f t="shared" si="173"/>
        <v/>
      </c>
      <c r="GL191" s="4" t="str">
        <f t="shared" si="173"/>
        <v/>
      </c>
      <c r="GM191" s="4" t="str">
        <f t="shared" si="173"/>
        <v/>
      </c>
      <c r="GN191" s="4" t="str">
        <f t="shared" si="173"/>
        <v/>
      </c>
      <c r="GO191" s="4" t="str">
        <f t="shared" si="173"/>
        <v/>
      </c>
      <c r="GP191" s="4" t="str">
        <f t="shared" si="181"/>
        <v/>
      </c>
      <c r="GQ191" s="4" t="str">
        <f t="shared" si="181"/>
        <v/>
      </c>
      <c r="GR191" s="4" t="str">
        <f t="shared" si="181"/>
        <v/>
      </c>
      <c r="GS191" s="4" t="str">
        <f t="shared" si="181"/>
        <v/>
      </c>
      <c r="GT191" s="4" t="str">
        <f t="shared" si="181"/>
        <v/>
      </c>
      <c r="GU191" s="4" t="str">
        <f t="shared" si="181"/>
        <v/>
      </c>
      <c r="GV191" s="4" t="str">
        <f t="shared" si="181"/>
        <v/>
      </c>
      <c r="GW191" s="4" t="str">
        <f t="shared" si="181"/>
        <v/>
      </c>
      <c r="GX191" s="4" t="str">
        <f t="shared" si="181"/>
        <v/>
      </c>
      <c r="GY191" s="4" t="str">
        <f t="shared" si="178"/>
        <v/>
      </c>
      <c r="GZ191" s="4" t="str">
        <f t="shared" si="178"/>
        <v/>
      </c>
      <c r="HA191" s="4" t="str">
        <f t="shared" si="178"/>
        <v/>
      </c>
      <c r="HB191" s="4" t="str">
        <f t="shared" si="178"/>
        <v/>
      </c>
      <c r="HC191" s="4" t="str">
        <f t="shared" si="178"/>
        <v/>
      </c>
      <c r="HD191" s="4" t="str">
        <f t="shared" si="171"/>
        <v/>
      </c>
      <c r="HE191" s="4" t="str">
        <f t="shared" si="171"/>
        <v/>
      </c>
      <c r="HF191" s="4" t="str">
        <f t="shared" si="171"/>
        <v/>
      </c>
      <c r="HG191" s="4" t="str">
        <f t="shared" si="171"/>
        <v/>
      </c>
    </row>
    <row r="192" spans="1:215" s="1" customFormat="1" ht="15" customHeight="1">
      <c r="A192" s="35">
        <v>200120</v>
      </c>
      <c r="B192" s="32" t="s">
        <v>237</v>
      </c>
      <c r="C192" s="32" t="s">
        <v>238</v>
      </c>
      <c r="D192" s="5">
        <f>32+76+39+17</f>
        <v>164</v>
      </c>
      <c r="E192" s="22">
        <v>7.69</v>
      </c>
      <c r="F192" s="23">
        <f t="shared" si="156"/>
        <v>1261.1600000000001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1261.1600000000001</v>
      </c>
      <c r="K192" s="23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2.5223200000000001</v>
      </c>
      <c r="O192" s="23">
        <f t="shared" si="136"/>
        <v>0.2</v>
      </c>
      <c r="P192" s="23">
        <f t="shared" si="137"/>
        <v>0</v>
      </c>
      <c r="Q192" s="7">
        <v>0.1</v>
      </c>
      <c r="R192" s="6">
        <f t="shared" si="138"/>
        <v>0.12611600000000001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>
        <f t="shared" si="174"/>
        <v>0</v>
      </c>
      <c r="BQ192" s="4" t="str">
        <f t="shared" si="174"/>
        <v/>
      </c>
      <c r="BR192" s="4" t="str">
        <f t="shared" si="174"/>
        <v/>
      </c>
      <c r="BS192" s="4">
        <f t="shared" si="174"/>
        <v>0</v>
      </c>
      <c r="BT192" s="4">
        <f t="shared" si="174"/>
        <v>0</v>
      </c>
      <c r="BU192" s="4">
        <f t="shared" si="174"/>
        <v>0</v>
      </c>
      <c r="BV192" s="4" t="str">
        <f t="shared" si="172"/>
        <v/>
      </c>
      <c r="BW192" s="4">
        <f t="shared" si="172"/>
        <v>0</v>
      </c>
      <c r="BX192" s="4">
        <f t="shared" si="172"/>
        <v>0</v>
      </c>
      <c r="BY192" s="4" t="str">
        <f t="shared" si="172"/>
        <v/>
      </c>
      <c r="BZ192" s="4" t="str">
        <f t="shared" si="172"/>
        <v/>
      </c>
      <c r="CA192" s="4" t="str">
        <f t="shared" si="172"/>
        <v/>
      </c>
      <c r="CB192" s="4" t="str">
        <f t="shared" si="172"/>
        <v/>
      </c>
      <c r="CC192" s="4" t="str">
        <f t="shared" si="172"/>
        <v/>
      </c>
      <c r="CD192" s="4" t="str">
        <f t="shared" si="172"/>
        <v/>
      </c>
      <c r="CE192" s="4" t="str">
        <f t="shared" si="172"/>
        <v/>
      </c>
      <c r="CF192" s="4" t="str">
        <f t="shared" si="172"/>
        <v/>
      </c>
      <c r="CG192" s="4" t="str">
        <f t="shared" si="172"/>
        <v/>
      </c>
      <c r="CH192" s="4" t="str">
        <f t="shared" si="172"/>
        <v/>
      </c>
      <c r="CI192" s="4" t="str">
        <f t="shared" si="172"/>
        <v/>
      </c>
      <c r="CJ192" s="4" t="str">
        <f t="shared" si="172"/>
        <v/>
      </c>
      <c r="CK192" s="4" t="str">
        <f t="shared" si="172"/>
        <v/>
      </c>
      <c r="CL192" s="4" t="str">
        <f t="shared" si="179"/>
        <v/>
      </c>
      <c r="CM192" s="4" t="str">
        <f t="shared" si="179"/>
        <v/>
      </c>
      <c r="CN192" s="4" t="str">
        <f t="shared" si="179"/>
        <v/>
      </c>
      <c r="CO192" s="4" t="str">
        <f t="shared" si="179"/>
        <v/>
      </c>
      <c r="CP192" s="4" t="str">
        <f t="shared" si="179"/>
        <v/>
      </c>
      <c r="CQ192" s="4" t="str">
        <f t="shared" si="179"/>
        <v/>
      </c>
      <c r="CR192" s="4" t="str">
        <f t="shared" si="179"/>
        <v/>
      </c>
      <c r="CS192" s="4" t="str">
        <f t="shared" si="179"/>
        <v/>
      </c>
      <c r="CT192" s="4" t="str">
        <f t="shared" si="179"/>
        <v/>
      </c>
      <c r="CU192" s="4" t="str">
        <f t="shared" si="177"/>
        <v/>
      </c>
      <c r="CV192" s="4" t="str">
        <f t="shared" si="177"/>
        <v/>
      </c>
      <c r="CW192" s="4" t="str">
        <f t="shared" si="177"/>
        <v/>
      </c>
      <c r="CX192" s="4" t="str">
        <f t="shared" si="177"/>
        <v/>
      </c>
      <c r="CY192" s="4" t="str">
        <f t="shared" si="177"/>
        <v/>
      </c>
      <c r="CZ192" s="4" t="str">
        <f t="shared" si="169"/>
        <v/>
      </c>
      <c r="DA192" s="4" t="str">
        <f t="shared" si="169"/>
        <v/>
      </c>
      <c r="DB192" s="4" t="str">
        <f t="shared" si="169"/>
        <v/>
      </c>
      <c r="DC192" s="4" t="str">
        <f t="shared" si="169"/>
        <v/>
      </c>
      <c r="DE192" s="35">
        <v>200120</v>
      </c>
      <c r="DF192" s="32" t="s">
        <v>237</v>
      </c>
      <c r="DG192" s="32" t="s">
        <v>238</v>
      </c>
      <c r="DH192" s="5">
        <f t="shared" si="139"/>
        <v>329</v>
      </c>
      <c r="DI192" s="24">
        <v>7.69</v>
      </c>
      <c r="DJ192" s="23">
        <f t="shared" si="157"/>
        <v>2530.0100000000002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2530.0100000000002</v>
      </c>
      <c r="DO192" s="23">
        <f t="shared" si="144"/>
        <v>0</v>
      </c>
      <c r="DP192" s="23" t="str">
        <f t="shared" si="145"/>
        <v/>
      </c>
      <c r="DQ192" s="3">
        <v>0.2</v>
      </c>
      <c r="DR192" s="23">
        <f t="shared" si="146"/>
        <v>5.0600200000000006</v>
      </c>
      <c r="DS192" s="23" t="str">
        <f t="shared" si="147"/>
        <v/>
      </c>
      <c r="DT192" s="23">
        <f t="shared" si="148"/>
        <v>0</v>
      </c>
      <c r="DU192" s="7">
        <v>0.1</v>
      </c>
      <c r="DV192" s="6">
        <f t="shared" si="149"/>
        <v>0.25300100000000003</v>
      </c>
      <c r="DW192" s="5">
        <f t="shared" si="180"/>
        <v>0</v>
      </c>
      <c r="DX192" s="5">
        <f t="shared" si="180"/>
        <v>0</v>
      </c>
      <c r="DY192" s="5">
        <f t="shared" si="180"/>
        <v>0</v>
      </c>
      <c r="DZ192" s="5">
        <f t="shared" si="180"/>
        <v>0</v>
      </c>
      <c r="EA192" s="5">
        <f t="shared" si="180"/>
        <v>0</v>
      </c>
      <c r="EB192" s="5">
        <f t="shared" si="180"/>
        <v>0</v>
      </c>
      <c r="EC192" s="5">
        <f t="shared" si="180"/>
        <v>0</v>
      </c>
      <c r="ED192" s="5">
        <f t="shared" si="180"/>
        <v>0</v>
      </c>
      <c r="EE192" s="5">
        <f t="shared" si="180"/>
        <v>0</v>
      </c>
      <c r="EF192" s="61">
        <f t="shared" si="180"/>
        <v>0</v>
      </c>
      <c r="EG192" s="61">
        <f t="shared" si="180"/>
        <v>0</v>
      </c>
      <c r="EH192" s="61">
        <f t="shared" si="180"/>
        <v>0</v>
      </c>
      <c r="EI192" s="61">
        <f t="shared" si="180"/>
        <v>0</v>
      </c>
      <c r="EJ192" s="61">
        <f t="shared" si="180"/>
        <v>0</v>
      </c>
      <c r="EK192" s="61">
        <f t="shared" si="180"/>
        <v>0</v>
      </c>
      <c r="EL192" s="61">
        <f t="shared" si="153"/>
        <v>0</v>
      </c>
      <c r="EM192" s="61">
        <f t="shared" si="153"/>
        <v>0</v>
      </c>
      <c r="EN192" s="61">
        <f t="shared" si="153"/>
        <v>0</v>
      </c>
      <c r="EO192" s="61">
        <f t="shared" si="153"/>
        <v>0</v>
      </c>
      <c r="EP192" s="61">
        <f t="shared" si="176"/>
        <v>0</v>
      </c>
      <c r="EQ192" s="61">
        <f t="shared" si="176"/>
        <v>0</v>
      </c>
      <c r="ER192" s="61">
        <f t="shared" si="176"/>
        <v>0</v>
      </c>
      <c r="ES192" s="61">
        <f t="shared" si="176"/>
        <v>0</v>
      </c>
      <c r="ET192" s="61">
        <f t="shared" si="176"/>
        <v>0</v>
      </c>
      <c r="EU192" s="61">
        <f t="shared" si="176"/>
        <v>0</v>
      </c>
      <c r="EV192" s="61">
        <f t="shared" si="176"/>
        <v>0</v>
      </c>
      <c r="EW192" s="61">
        <f t="shared" si="176"/>
        <v>0</v>
      </c>
      <c r="EX192" s="61">
        <f t="shared" si="176"/>
        <v>0</v>
      </c>
      <c r="EY192" s="61">
        <f t="shared" si="176"/>
        <v>0</v>
      </c>
      <c r="EZ192" s="61">
        <f t="shared" si="168"/>
        <v>0</v>
      </c>
      <c r="FA192" s="61">
        <f t="shared" si="168"/>
        <v>0</v>
      </c>
      <c r="FB192" s="61">
        <f t="shared" si="168"/>
        <v>0</v>
      </c>
      <c r="FC192" s="61">
        <f t="shared" si="168"/>
        <v>0</v>
      </c>
      <c r="FD192" s="61">
        <f t="shared" si="168"/>
        <v>0</v>
      </c>
      <c r="FE192" s="61">
        <f t="shared" si="168"/>
        <v>0</v>
      </c>
      <c r="FF192" s="61">
        <f t="shared" si="182"/>
        <v>0</v>
      </c>
      <c r="FG192" s="61">
        <f t="shared" si="182"/>
        <v>0</v>
      </c>
      <c r="FH192" s="61">
        <f t="shared" si="182"/>
        <v>0</v>
      </c>
      <c r="FI192" s="61">
        <f t="shared" si="182"/>
        <v>0</v>
      </c>
      <c r="FJ192" s="61">
        <f t="shared" si="182"/>
        <v>0</v>
      </c>
      <c r="FK192" s="61">
        <f t="shared" si="167"/>
        <v>0</v>
      </c>
      <c r="FL192" s="61">
        <f t="shared" si="167"/>
        <v>0</v>
      </c>
      <c r="FM192" s="61">
        <f t="shared" si="167"/>
        <v>0</v>
      </c>
      <c r="FN192" s="61">
        <f t="shared" si="167"/>
        <v>0</v>
      </c>
      <c r="FO192" s="61">
        <f t="shared" si="167"/>
        <v>0</v>
      </c>
      <c r="FP192" s="61">
        <f t="shared" si="167"/>
        <v>0</v>
      </c>
      <c r="FQ192" s="61">
        <f t="shared" si="167"/>
        <v>0</v>
      </c>
      <c r="FR192" s="61">
        <f t="shared" si="167"/>
        <v>0</v>
      </c>
      <c r="FS192" s="61">
        <f t="shared" si="167"/>
        <v>0</v>
      </c>
      <c r="FT192" s="4">
        <f t="shared" si="175"/>
        <v>0</v>
      </c>
      <c r="FU192" s="4" t="str">
        <f t="shared" si="175"/>
        <v/>
      </c>
      <c r="FV192" s="4" t="str">
        <f t="shared" si="175"/>
        <v/>
      </c>
      <c r="FW192" s="4">
        <f t="shared" si="175"/>
        <v>0</v>
      </c>
      <c r="FX192" s="4">
        <f t="shared" si="175"/>
        <v>0</v>
      </c>
      <c r="FY192" s="4" t="str">
        <f t="shared" si="175"/>
        <v/>
      </c>
      <c r="FZ192" s="4" t="str">
        <f t="shared" si="173"/>
        <v/>
      </c>
      <c r="GA192" s="4">
        <f t="shared" si="173"/>
        <v>0</v>
      </c>
      <c r="GB192" s="4">
        <f t="shared" si="173"/>
        <v>0</v>
      </c>
      <c r="GC192" s="4" t="str">
        <f t="shared" si="173"/>
        <v/>
      </c>
      <c r="GD192" s="4" t="str">
        <f t="shared" si="173"/>
        <v/>
      </c>
      <c r="GE192" s="4" t="str">
        <f t="shared" si="173"/>
        <v/>
      </c>
      <c r="GF192" s="4" t="str">
        <f t="shared" si="173"/>
        <v/>
      </c>
      <c r="GG192" s="4" t="str">
        <f t="shared" si="173"/>
        <v/>
      </c>
      <c r="GH192" s="4" t="str">
        <f t="shared" si="173"/>
        <v/>
      </c>
      <c r="GI192" s="4" t="str">
        <f t="shared" si="173"/>
        <v/>
      </c>
      <c r="GJ192" s="4" t="str">
        <f t="shared" si="173"/>
        <v/>
      </c>
      <c r="GK192" s="4" t="str">
        <f t="shared" si="173"/>
        <v/>
      </c>
      <c r="GL192" s="4" t="str">
        <f t="shared" si="173"/>
        <v/>
      </c>
      <c r="GM192" s="4" t="str">
        <f t="shared" si="173"/>
        <v/>
      </c>
      <c r="GN192" s="4" t="str">
        <f t="shared" si="173"/>
        <v/>
      </c>
      <c r="GO192" s="4" t="str">
        <f t="shared" si="173"/>
        <v/>
      </c>
      <c r="GP192" s="4" t="str">
        <f t="shared" si="181"/>
        <v/>
      </c>
      <c r="GQ192" s="4" t="str">
        <f t="shared" si="181"/>
        <v/>
      </c>
      <c r="GR192" s="4" t="str">
        <f t="shared" si="181"/>
        <v/>
      </c>
      <c r="GS192" s="4" t="str">
        <f t="shared" si="181"/>
        <v/>
      </c>
      <c r="GT192" s="4" t="str">
        <f t="shared" si="181"/>
        <v/>
      </c>
      <c r="GU192" s="4" t="str">
        <f t="shared" si="181"/>
        <v/>
      </c>
      <c r="GV192" s="4" t="str">
        <f t="shared" si="181"/>
        <v/>
      </c>
      <c r="GW192" s="4" t="str">
        <f t="shared" si="181"/>
        <v/>
      </c>
      <c r="GX192" s="4" t="str">
        <f t="shared" si="181"/>
        <v/>
      </c>
      <c r="GY192" s="4" t="str">
        <f t="shared" si="178"/>
        <v/>
      </c>
      <c r="GZ192" s="4" t="str">
        <f t="shared" si="178"/>
        <v/>
      </c>
      <c r="HA192" s="4" t="str">
        <f t="shared" si="178"/>
        <v/>
      </c>
      <c r="HB192" s="4" t="str">
        <f t="shared" si="178"/>
        <v/>
      </c>
      <c r="HC192" s="4" t="str">
        <f t="shared" si="178"/>
        <v/>
      </c>
      <c r="HD192" s="4" t="str">
        <f t="shared" si="171"/>
        <v/>
      </c>
      <c r="HE192" s="4" t="str">
        <f t="shared" si="171"/>
        <v/>
      </c>
      <c r="HF192" s="4" t="str">
        <f t="shared" si="171"/>
        <v/>
      </c>
      <c r="HG192" s="4" t="str">
        <f t="shared" si="171"/>
        <v/>
      </c>
    </row>
    <row r="193" spans="1:215" s="1" customFormat="1" ht="15" hidden="1" customHeight="1">
      <c r="A193" s="35">
        <v>200116</v>
      </c>
      <c r="B193" s="32" t="s">
        <v>239</v>
      </c>
      <c r="C193" s="32" t="s">
        <v>240</v>
      </c>
      <c r="D193" s="5"/>
      <c r="E193" s="22">
        <v>6.4</v>
      </c>
      <c r="F193" s="23">
        <f t="shared" si="156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4"/>
        <v/>
      </c>
      <c r="BQ193" s="4" t="str">
        <f t="shared" si="174"/>
        <v/>
      </c>
      <c r="BR193" s="4" t="str">
        <f t="shared" si="174"/>
        <v/>
      </c>
      <c r="BS193" s="4">
        <f t="shared" si="174"/>
        <v>0</v>
      </c>
      <c r="BT193" s="4" t="str">
        <f t="shared" si="174"/>
        <v/>
      </c>
      <c r="BU193" s="4">
        <f t="shared" si="174"/>
        <v>0</v>
      </c>
      <c r="BV193" s="4" t="str">
        <f t="shared" si="172"/>
        <v/>
      </c>
      <c r="BW193" s="4">
        <f t="shared" si="172"/>
        <v>0</v>
      </c>
      <c r="BX193" s="4" t="str">
        <f t="shared" si="172"/>
        <v/>
      </c>
      <c r="BY193" s="4" t="str">
        <f t="shared" si="172"/>
        <v/>
      </c>
      <c r="BZ193" s="4" t="str">
        <f t="shared" si="172"/>
        <v/>
      </c>
      <c r="CA193" s="4" t="str">
        <f t="shared" si="172"/>
        <v/>
      </c>
      <c r="CB193" s="4" t="str">
        <f t="shared" si="172"/>
        <v/>
      </c>
      <c r="CC193" s="4" t="str">
        <f t="shared" si="172"/>
        <v/>
      </c>
      <c r="CD193" s="4" t="str">
        <f t="shared" si="172"/>
        <v/>
      </c>
      <c r="CE193" s="4" t="str">
        <f t="shared" si="172"/>
        <v/>
      </c>
      <c r="CF193" s="4" t="str">
        <f t="shared" si="172"/>
        <v/>
      </c>
      <c r="CG193" s="4" t="str">
        <f t="shared" si="172"/>
        <v/>
      </c>
      <c r="CH193" s="4" t="str">
        <f t="shared" si="172"/>
        <v/>
      </c>
      <c r="CI193" s="4" t="str">
        <f t="shared" si="172"/>
        <v/>
      </c>
      <c r="CJ193" s="4" t="str">
        <f t="shared" si="172"/>
        <v/>
      </c>
      <c r="CK193" s="4" t="str">
        <f t="shared" si="172"/>
        <v/>
      </c>
      <c r="CL193" s="4" t="str">
        <f t="shared" si="179"/>
        <v/>
      </c>
      <c r="CM193" s="4" t="str">
        <f t="shared" si="179"/>
        <v/>
      </c>
      <c r="CN193" s="4" t="str">
        <f t="shared" si="179"/>
        <v/>
      </c>
      <c r="CO193" s="4" t="str">
        <f t="shared" si="179"/>
        <v/>
      </c>
      <c r="CP193" s="4" t="str">
        <f t="shared" si="179"/>
        <v/>
      </c>
      <c r="CQ193" s="4" t="str">
        <f t="shared" si="179"/>
        <v/>
      </c>
      <c r="CR193" s="4" t="str">
        <f t="shared" si="179"/>
        <v/>
      </c>
      <c r="CS193" s="4" t="str">
        <f t="shared" si="179"/>
        <v/>
      </c>
      <c r="CT193" s="4" t="str">
        <f t="shared" si="179"/>
        <v/>
      </c>
      <c r="CU193" s="4" t="str">
        <f t="shared" si="177"/>
        <v/>
      </c>
      <c r="CV193" s="4" t="str">
        <f t="shared" si="177"/>
        <v/>
      </c>
      <c r="CW193" s="4" t="str">
        <f t="shared" si="177"/>
        <v/>
      </c>
      <c r="CX193" s="4" t="str">
        <f t="shared" si="177"/>
        <v/>
      </c>
      <c r="CY193" s="4" t="str">
        <f t="shared" si="177"/>
        <v/>
      </c>
      <c r="CZ193" s="4" t="str">
        <f t="shared" si="169"/>
        <v/>
      </c>
      <c r="DA193" s="4" t="str">
        <f t="shared" si="169"/>
        <v/>
      </c>
      <c r="DB193" s="4" t="str">
        <f t="shared" si="169"/>
        <v/>
      </c>
      <c r="DC193" s="4" t="str">
        <f t="shared" si="169"/>
        <v/>
      </c>
      <c r="DE193" s="35">
        <v>200116</v>
      </c>
      <c r="DF193" s="32" t="s">
        <v>239</v>
      </c>
      <c r="DG193" s="32" t="s">
        <v>240</v>
      </c>
      <c r="DH193" s="5">
        <f t="shared" si="139"/>
        <v>0</v>
      </c>
      <c r="DI193" s="24">
        <v>6.4</v>
      </c>
      <c r="DJ193" s="23">
        <f t="shared" si="157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80"/>
        <v>0</v>
      </c>
      <c r="DX193" s="5">
        <f t="shared" si="180"/>
        <v>0</v>
      </c>
      <c r="DY193" s="5">
        <f t="shared" si="180"/>
        <v>0</v>
      </c>
      <c r="DZ193" s="5">
        <f t="shared" si="180"/>
        <v>0</v>
      </c>
      <c r="EA193" s="5">
        <f t="shared" si="180"/>
        <v>0</v>
      </c>
      <c r="EB193" s="5">
        <f t="shared" si="180"/>
        <v>0</v>
      </c>
      <c r="EC193" s="5">
        <f t="shared" si="180"/>
        <v>0</v>
      </c>
      <c r="ED193" s="5">
        <f t="shared" si="180"/>
        <v>0</v>
      </c>
      <c r="EE193" s="5">
        <f t="shared" si="180"/>
        <v>0</v>
      </c>
      <c r="EF193" s="61">
        <f t="shared" si="180"/>
        <v>0</v>
      </c>
      <c r="EG193" s="61">
        <f t="shared" si="180"/>
        <v>0</v>
      </c>
      <c r="EH193" s="61">
        <f t="shared" si="180"/>
        <v>0</v>
      </c>
      <c r="EI193" s="61">
        <f t="shared" si="180"/>
        <v>0</v>
      </c>
      <c r="EJ193" s="61">
        <f t="shared" si="180"/>
        <v>0</v>
      </c>
      <c r="EK193" s="61">
        <f t="shared" si="180"/>
        <v>0</v>
      </c>
      <c r="EL193" s="61">
        <f t="shared" si="153"/>
        <v>0</v>
      </c>
      <c r="EM193" s="61">
        <f t="shared" si="153"/>
        <v>0</v>
      </c>
      <c r="EN193" s="61">
        <f t="shared" si="153"/>
        <v>0</v>
      </c>
      <c r="EO193" s="61">
        <f t="shared" si="153"/>
        <v>0</v>
      </c>
      <c r="EP193" s="61">
        <f t="shared" si="176"/>
        <v>0</v>
      </c>
      <c r="EQ193" s="61">
        <f t="shared" si="176"/>
        <v>0</v>
      </c>
      <c r="ER193" s="61">
        <f t="shared" si="176"/>
        <v>0</v>
      </c>
      <c r="ES193" s="61">
        <f t="shared" si="176"/>
        <v>0</v>
      </c>
      <c r="ET193" s="61">
        <f t="shared" si="176"/>
        <v>0</v>
      </c>
      <c r="EU193" s="61">
        <f t="shared" si="176"/>
        <v>0</v>
      </c>
      <c r="EV193" s="61">
        <f t="shared" si="176"/>
        <v>0</v>
      </c>
      <c r="EW193" s="61">
        <f t="shared" si="176"/>
        <v>0</v>
      </c>
      <c r="EX193" s="61">
        <f t="shared" si="176"/>
        <v>0</v>
      </c>
      <c r="EY193" s="61">
        <f t="shared" si="176"/>
        <v>0</v>
      </c>
      <c r="EZ193" s="61">
        <f t="shared" si="168"/>
        <v>0</v>
      </c>
      <c r="FA193" s="61">
        <f t="shared" si="168"/>
        <v>0</v>
      </c>
      <c r="FB193" s="61">
        <f t="shared" si="168"/>
        <v>0</v>
      </c>
      <c r="FC193" s="61">
        <f t="shared" si="168"/>
        <v>0</v>
      </c>
      <c r="FD193" s="61">
        <f t="shared" si="168"/>
        <v>0</v>
      </c>
      <c r="FE193" s="61">
        <f t="shared" si="168"/>
        <v>0</v>
      </c>
      <c r="FF193" s="61">
        <f t="shared" si="182"/>
        <v>0</v>
      </c>
      <c r="FG193" s="61">
        <f t="shared" si="182"/>
        <v>0</v>
      </c>
      <c r="FH193" s="61">
        <f t="shared" si="182"/>
        <v>0</v>
      </c>
      <c r="FI193" s="61">
        <f t="shared" si="182"/>
        <v>0</v>
      </c>
      <c r="FJ193" s="61">
        <f t="shared" si="182"/>
        <v>0</v>
      </c>
      <c r="FK193" s="61">
        <f t="shared" si="167"/>
        <v>0</v>
      </c>
      <c r="FL193" s="61">
        <f t="shared" si="167"/>
        <v>0</v>
      </c>
      <c r="FM193" s="61">
        <f t="shared" si="167"/>
        <v>0</v>
      </c>
      <c r="FN193" s="61">
        <f t="shared" si="167"/>
        <v>0</v>
      </c>
      <c r="FO193" s="61">
        <f t="shared" si="167"/>
        <v>0</v>
      </c>
      <c r="FP193" s="61">
        <f t="shared" ref="FO193:FS256" si="183">BL193+BL397</f>
        <v>0</v>
      </c>
      <c r="FQ193" s="61">
        <f t="shared" si="183"/>
        <v>0</v>
      </c>
      <c r="FR193" s="61">
        <f t="shared" si="183"/>
        <v>0</v>
      </c>
      <c r="FS193" s="61">
        <f t="shared" si="183"/>
        <v>0</v>
      </c>
      <c r="FT193" s="4" t="str">
        <f t="shared" si="175"/>
        <v/>
      </c>
      <c r="FU193" s="4" t="str">
        <f t="shared" si="175"/>
        <v/>
      </c>
      <c r="FV193" s="4" t="str">
        <f t="shared" si="175"/>
        <v/>
      </c>
      <c r="FW193" s="4">
        <f t="shared" si="175"/>
        <v>0</v>
      </c>
      <c r="FX193" s="4" t="str">
        <f t="shared" si="175"/>
        <v/>
      </c>
      <c r="FY193" s="4" t="str">
        <f t="shared" si="175"/>
        <v/>
      </c>
      <c r="FZ193" s="4" t="str">
        <f t="shared" si="173"/>
        <v/>
      </c>
      <c r="GA193" s="4">
        <f t="shared" si="173"/>
        <v>0</v>
      </c>
      <c r="GB193" s="4" t="str">
        <f t="shared" si="173"/>
        <v/>
      </c>
      <c r="GC193" s="4" t="str">
        <f t="shared" si="173"/>
        <v/>
      </c>
      <c r="GD193" s="4" t="str">
        <f t="shared" si="173"/>
        <v/>
      </c>
      <c r="GE193" s="4" t="str">
        <f t="shared" si="173"/>
        <v/>
      </c>
      <c r="GF193" s="4" t="str">
        <f t="shared" si="173"/>
        <v/>
      </c>
      <c r="GG193" s="4" t="str">
        <f t="shared" si="173"/>
        <v/>
      </c>
      <c r="GH193" s="4" t="str">
        <f t="shared" si="173"/>
        <v/>
      </c>
      <c r="GI193" s="4" t="str">
        <f t="shared" si="173"/>
        <v/>
      </c>
      <c r="GJ193" s="4" t="str">
        <f t="shared" si="173"/>
        <v/>
      </c>
      <c r="GK193" s="4" t="str">
        <f t="shared" si="173"/>
        <v/>
      </c>
      <c r="GL193" s="4" t="str">
        <f t="shared" si="173"/>
        <v/>
      </c>
      <c r="GM193" s="4" t="str">
        <f t="shared" si="173"/>
        <v/>
      </c>
      <c r="GN193" s="4" t="str">
        <f t="shared" si="173"/>
        <v/>
      </c>
      <c r="GO193" s="4" t="str">
        <f t="shared" si="173"/>
        <v/>
      </c>
      <c r="GP193" s="4" t="str">
        <f t="shared" si="181"/>
        <v/>
      </c>
      <c r="GQ193" s="4" t="str">
        <f t="shared" si="181"/>
        <v/>
      </c>
      <c r="GR193" s="4" t="str">
        <f t="shared" si="181"/>
        <v/>
      </c>
      <c r="GS193" s="4" t="str">
        <f t="shared" si="181"/>
        <v/>
      </c>
      <c r="GT193" s="4" t="str">
        <f t="shared" si="181"/>
        <v/>
      </c>
      <c r="GU193" s="4" t="str">
        <f t="shared" si="181"/>
        <v/>
      </c>
      <c r="GV193" s="4" t="str">
        <f t="shared" si="181"/>
        <v/>
      </c>
      <c r="GW193" s="4" t="str">
        <f t="shared" si="181"/>
        <v/>
      </c>
      <c r="GX193" s="4" t="str">
        <f t="shared" si="181"/>
        <v/>
      </c>
      <c r="GY193" s="4" t="str">
        <f t="shared" si="178"/>
        <v/>
      </c>
      <c r="GZ193" s="4" t="str">
        <f t="shared" si="178"/>
        <v/>
      </c>
      <c r="HA193" s="4" t="str">
        <f t="shared" si="178"/>
        <v/>
      </c>
      <c r="HB193" s="4" t="str">
        <f t="shared" si="178"/>
        <v/>
      </c>
      <c r="HC193" s="4" t="str">
        <f t="shared" si="178"/>
        <v/>
      </c>
      <c r="HD193" s="4" t="str">
        <f t="shared" si="171"/>
        <v/>
      </c>
      <c r="HE193" s="4" t="str">
        <f t="shared" si="171"/>
        <v/>
      </c>
      <c r="HF193" s="4" t="str">
        <f t="shared" si="171"/>
        <v/>
      </c>
      <c r="HG193" s="4" t="str">
        <f t="shared" si="171"/>
        <v/>
      </c>
    </row>
    <row r="194" spans="1:215" s="1" customFormat="1" ht="15" customHeight="1">
      <c r="A194" s="35">
        <v>200112</v>
      </c>
      <c r="B194" s="32" t="s">
        <v>241</v>
      </c>
      <c r="C194" s="32" t="s">
        <v>242</v>
      </c>
      <c r="D194" s="5">
        <f>15+133</f>
        <v>148</v>
      </c>
      <c r="E194" s="22">
        <v>3.5</v>
      </c>
      <c r="F194" s="23">
        <f t="shared" si="156"/>
        <v>518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518</v>
      </c>
      <c r="K194" s="23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1.036</v>
      </c>
      <c r="O194" s="23">
        <f t="shared" si="136"/>
        <v>0.2</v>
      </c>
      <c r="P194" s="23">
        <f t="shared" si="137"/>
        <v>0</v>
      </c>
      <c r="Q194" s="7">
        <v>0.1</v>
      </c>
      <c r="R194" s="6">
        <f t="shared" si="138"/>
        <v>5.1800000000000006E-2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>
        <f t="shared" si="174"/>
        <v>0</v>
      </c>
      <c r="BQ194" s="4" t="str">
        <f t="shared" si="174"/>
        <v/>
      </c>
      <c r="BR194" s="4" t="str">
        <f t="shared" si="174"/>
        <v/>
      </c>
      <c r="BS194" s="4">
        <f t="shared" si="174"/>
        <v>0</v>
      </c>
      <c r="BT194" s="4">
        <f t="shared" si="174"/>
        <v>0</v>
      </c>
      <c r="BU194" s="4">
        <f t="shared" si="174"/>
        <v>0</v>
      </c>
      <c r="BV194" s="4" t="str">
        <f t="shared" si="172"/>
        <v/>
      </c>
      <c r="BW194" s="4">
        <f t="shared" si="172"/>
        <v>0</v>
      </c>
      <c r="BX194" s="4">
        <f t="shared" si="172"/>
        <v>0</v>
      </c>
      <c r="BY194" s="4" t="str">
        <f t="shared" si="172"/>
        <v/>
      </c>
      <c r="BZ194" s="4" t="str">
        <f t="shared" si="172"/>
        <v/>
      </c>
      <c r="CA194" s="4" t="str">
        <f t="shared" si="172"/>
        <v/>
      </c>
      <c r="CB194" s="4" t="str">
        <f t="shared" si="172"/>
        <v/>
      </c>
      <c r="CC194" s="4" t="str">
        <f t="shared" si="172"/>
        <v/>
      </c>
      <c r="CD194" s="4" t="str">
        <f t="shared" si="172"/>
        <v/>
      </c>
      <c r="CE194" s="4" t="str">
        <f t="shared" si="172"/>
        <v/>
      </c>
      <c r="CF194" s="4" t="str">
        <f t="shared" si="172"/>
        <v/>
      </c>
      <c r="CG194" s="4" t="str">
        <f t="shared" si="172"/>
        <v/>
      </c>
      <c r="CH194" s="4" t="str">
        <f t="shared" si="172"/>
        <v/>
      </c>
      <c r="CI194" s="4" t="str">
        <f t="shared" si="172"/>
        <v/>
      </c>
      <c r="CJ194" s="4" t="str">
        <f t="shared" si="172"/>
        <v/>
      </c>
      <c r="CK194" s="4" t="str">
        <f t="shared" si="172"/>
        <v/>
      </c>
      <c r="CL194" s="4" t="str">
        <f t="shared" si="179"/>
        <v/>
      </c>
      <c r="CM194" s="4" t="str">
        <f t="shared" si="179"/>
        <v/>
      </c>
      <c r="CN194" s="4" t="str">
        <f t="shared" si="179"/>
        <v/>
      </c>
      <c r="CO194" s="4" t="str">
        <f t="shared" si="179"/>
        <v/>
      </c>
      <c r="CP194" s="4" t="str">
        <f t="shared" si="179"/>
        <v/>
      </c>
      <c r="CQ194" s="4" t="str">
        <f t="shared" si="179"/>
        <v/>
      </c>
      <c r="CR194" s="4" t="str">
        <f t="shared" si="179"/>
        <v/>
      </c>
      <c r="CS194" s="4" t="str">
        <f t="shared" si="179"/>
        <v/>
      </c>
      <c r="CT194" s="4" t="str">
        <f t="shared" si="179"/>
        <v/>
      </c>
      <c r="CU194" s="4" t="str">
        <f t="shared" si="177"/>
        <v/>
      </c>
      <c r="CV194" s="4" t="str">
        <f t="shared" si="177"/>
        <v/>
      </c>
      <c r="CW194" s="4" t="str">
        <f t="shared" si="177"/>
        <v/>
      </c>
      <c r="CX194" s="4" t="str">
        <f t="shared" si="177"/>
        <v/>
      </c>
      <c r="CY194" s="4" t="str">
        <f t="shared" si="177"/>
        <v/>
      </c>
      <c r="CZ194" s="4" t="str">
        <f t="shared" si="169"/>
        <v/>
      </c>
      <c r="DA194" s="4" t="str">
        <f t="shared" si="169"/>
        <v/>
      </c>
      <c r="DB194" s="4" t="str">
        <f t="shared" si="169"/>
        <v/>
      </c>
      <c r="DC194" s="4" t="str">
        <f t="shared" si="169"/>
        <v/>
      </c>
      <c r="DE194" s="35">
        <v>200112</v>
      </c>
      <c r="DF194" s="32" t="s">
        <v>241</v>
      </c>
      <c r="DG194" s="32" t="s">
        <v>242</v>
      </c>
      <c r="DH194" s="5">
        <f t="shared" si="139"/>
        <v>296</v>
      </c>
      <c r="DI194" s="24">
        <v>3.5</v>
      </c>
      <c r="DJ194" s="23">
        <f t="shared" si="157"/>
        <v>1036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1036</v>
      </c>
      <c r="DO194" s="23">
        <f t="shared" si="144"/>
        <v>0</v>
      </c>
      <c r="DP194" s="23" t="str">
        <f t="shared" si="145"/>
        <v/>
      </c>
      <c r="DQ194" s="3">
        <v>0.2</v>
      </c>
      <c r="DR194" s="23">
        <f t="shared" si="146"/>
        <v>2.0720000000000001</v>
      </c>
      <c r="DS194" s="23" t="str">
        <f t="shared" si="147"/>
        <v/>
      </c>
      <c r="DT194" s="23">
        <f t="shared" si="148"/>
        <v>0</v>
      </c>
      <c r="DU194" s="7">
        <v>0.1</v>
      </c>
      <c r="DV194" s="6">
        <f t="shared" si="149"/>
        <v>0.10360000000000001</v>
      </c>
      <c r="DW194" s="5">
        <f t="shared" si="180"/>
        <v>0</v>
      </c>
      <c r="DX194" s="5">
        <f t="shared" si="180"/>
        <v>0</v>
      </c>
      <c r="DY194" s="5">
        <f t="shared" si="180"/>
        <v>0</v>
      </c>
      <c r="DZ194" s="5">
        <f t="shared" si="180"/>
        <v>0</v>
      </c>
      <c r="EA194" s="5">
        <f t="shared" si="180"/>
        <v>0</v>
      </c>
      <c r="EB194" s="5">
        <f t="shared" si="180"/>
        <v>0</v>
      </c>
      <c r="EC194" s="5">
        <f t="shared" si="180"/>
        <v>0</v>
      </c>
      <c r="ED194" s="5">
        <f t="shared" si="180"/>
        <v>0</v>
      </c>
      <c r="EE194" s="5">
        <f t="shared" si="180"/>
        <v>0</v>
      </c>
      <c r="EF194" s="61">
        <f t="shared" si="180"/>
        <v>0</v>
      </c>
      <c r="EG194" s="61">
        <f t="shared" si="180"/>
        <v>0</v>
      </c>
      <c r="EH194" s="61">
        <f t="shared" si="180"/>
        <v>0</v>
      </c>
      <c r="EI194" s="61">
        <f t="shared" si="180"/>
        <v>0</v>
      </c>
      <c r="EJ194" s="61">
        <f t="shared" si="180"/>
        <v>0</v>
      </c>
      <c r="EK194" s="61">
        <f t="shared" si="180"/>
        <v>0</v>
      </c>
      <c r="EL194" s="61">
        <f t="shared" si="153"/>
        <v>0</v>
      </c>
      <c r="EM194" s="61">
        <f t="shared" si="153"/>
        <v>0</v>
      </c>
      <c r="EN194" s="61">
        <f t="shared" si="153"/>
        <v>0</v>
      </c>
      <c r="EO194" s="61">
        <f t="shared" si="153"/>
        <v>0</v>
      </c>
      <c r="EP194" s="61">
        <f t="shared" si="176"/>
        <v>0</v>
      </c>
      <c r="EQ194" s="61">
        <f t="shared" si="176"/>
        <v>0</v>
      </c>
      <c r="ER194" s="61">
        <f t="shared" si="176"/>
        <v>0</v>
      </c>
      <c r="ES194" s="61">
        <f t="shared" si="176"/>
        <v>0</v>
      </c>
      <c r="ET194" s="61">
        <f t="shared" si="176"/>
        <v>0</v>
      </c>
      <c r="EU194" s="61">
        <f t="shared" si="176"/>
        <v>0</v>
      </c>
      <c r="EV194" s="61">
        <f t="shared" si="176"/>
        <v>0</v>
      </c>
      <c r="EW194" s="61">
        <f t="shared" si="176"/>
        <v>0</v>
      </c>
      <c r="EX194" s="61">
        <f t="shared" si="176"/>
        <v>0</v>
      </c>
      <c r="EY194" s="61">
        <f t="shared" si="176"/>
        <v>0</v>
      </c>
      <c r="EZ194" s="61">
        <f t="shared" si="168"/>
        <v>0</v>
      </c>
      <c r="FA194" s="61">
        <f t="shared" si="168"/>
        <v>0</v>
      </c>
      <c r="FB194" s="61">
        <f t="shared" si="168"/>
        <v>0</v>
      </c>
      <c r="FC194" s="61">
        <f t="shared" si="168"/>
        <v>0</v>
      </c>
      <c r="FD194" s="61">
        <f t="shared" si="168"/>
        <v>0</v>
      </c>
      <c r="FE194" s="61">
        <f t="shared" si="168"/>
        <v>0</v>
      </c>
      <c r="FF194" s="61">
        <f t="shared" si="182"/>
        <v>0</v>
      </c>
      <c r="FG194" s="61">
        <f t="shared" si="182"/>
        <v>0</v>
      </c>
      <c r="FH194" s="61">
        <f t="shared" si="182"/>
        <v>0</v>
      </c>
      <c r="FI194" s="61">
        <f t="shared" si="182"/>
        <v>0</v>
      </c>
      <c r="FJ194" s="61">
        <f t="shared" si="182"/>
        <v>0</v>
      </c>
      <c r="FK194" s="61">
        <f t="shared" si="182"/>
        <v>0</v>
      </c>
      <c r="FL194" s="61">
        <f t="shared" si="182"/>
        <v>0</v>
      </c>
      <c r="FM194" s="61">
        <f t="shared" si="182"/>
        <v>0</v>
      </c>
      <c r="FN194" s="61">
        <f t="shared" si="182"/>
        <v>0</v>
      </c>
      <c r="FO194" s="61">
        <f t="shared" si="183"/>
        <v>0</v>
      </c>
      <c r="FP194" s="61">
        <f t="shared" si="183"/>
        <v>0</v>
      </c>
      <c r="FQ194" s="61">
        <f t="shared" si="183"/>
        <v>0</v>
      </c>
      <c r="FR194" s="61">
        <f t="shared" si="183"/>
        <v>0</v>
      </c>
      <c r="FS194" s="61">
        <f t="shared" si="183"/>
        <v>0</v>
      </c>
      <c r="FT194" s="4">
        <f t="shared" si="175"/>
        <v>0</v>
      </c>
      <c r="FU194" s="4" t="str">
        <f t="shared" si="175"/>
        <v/>
      </c>
      <c r="FV194" s="4" t="str">
        <f t="shared" si="175"/>
        <v/>
      </c>
      <c r="FW194" s="4">
        <f t="shared" si="175"/>
        <v>0</v>
      </c>
      <c r="FX194" s="4">
        <f t="shared" si="175"/>
        <v>0</v>
      </c>
      <c r="FY194" s="4" t="str">
        <f t="shared" si="175"/>
        <v/>
      </c>
      <c r="FZ194" s="4" t="str">
        <f t="shared" si="173"/>
        <v/>
      </c>
      <c r="GA194" s="4">
        <f t="shared" si="173"/>
        <v>0</v>
      </c>
      <c r="GB194" s="4">
        <f t="shared" si="173"/>
        <v>0</v>
      </c>
      <c r="GC194" s="4" t="str">
        <f t="shared" si="173"/>
        <v/>
      </c>
      <c r="GD194" s="4" t="str">
        <f t="shared" si="173"/>
        <v/>
      </c>
      <c r="GE194" s="4" t="str">
        <f t="shared" si="173"/>
        <v/>
      </c>
      <c r="GF194" s="4" t="str">
        <f t="shared" si="173"/>
        <v/>
      </c>
      <c r="GG194" s="4" t="str">
        <f t="shared" si="173"/>
        <v/>
      </c>
      <c r="GH194" s="4" t="str">
        <f t="shared" si="173"/>
        <v/>
      </c>
      <c r="GI194" s="4" t="str">
        <f t="shared" si="173"/>
        <v/>
      </c>
      <c r="GJ194" s="4" t="str">
        <f t="shared" si="173"/>
        <v/>
      </c>
      <c r="GK194" s="4" t="str">
        <f t="shared" si="173"/>
        <v/>
      </c>
      <c r="GL194" s="4" t="str">
        <f t="shared" si="173"/>
        <v/>
      </c>
      <c r="GM194" s="4" t="str">
        <f t="shared" si="173"/>
        <v/>
      </c>
      <c r="GN194" s="4" t="str">
        <f t="shared" si="173"/>
        <v/>
      </c>
      <c r="GO194" s="4" t="str">
        <f t="shared" si="173"/>
        <v/>
      </c>
      <c r="GP194" s="4" t="str">
        <f t="shared" si="181"/>
        <v/>
      </c>
      <c r="GQ194" s="4" t="str">
        <f t="shared" si="181"/>
        <v/>
      </c>
      <c r="GR194" s="4" t="str">
        <f t="shared" si="181"/>
        <v/>
      </c>
      <c r="GS194" s="4" t="str">
        <f t="shared" si="181"/>
        <v/>
      </c>
      <c r="GT194" s="4" t="str">
        <f t="shared" si="181"/>
        <v/>
      </c>
      <c r="GU194" s="4" t="str">
        <f t="shared" si="181"/>
        <v/>
      </c>
      <c r="GV194" s="4" t="str">
        <f t="shared" si="181"/>
        <v/>
      </c>
      <c r="GW194" s="4" t="str">
        <f t="shared" si="181"/>
        <v/>
      </c>
      <c r="GX194" s="4" t="str">
        <f t="shared" si="181"/>
        <v/>
      </c>
      <c r="GY194" s="4" t="str">
        <f t="shared" si="178"/>
        <v/>
      </c>
      <c r="GZ194" s="4" t="str">
        <f t="shared" si="178"/>
        <v/>
      </c>
      <c r="HA194" s="4" t="str">
        <f t="shared" si="178"/>
        <v/>
      </c>
      <c r="HB194" s="4" t="str">
        <f t="shared" si="178"/>
        <v/>
      </c>
      <c r="HC194" s="4" t="str">
        <f t="shared" si="178"/>
        <v/>
      </c>
      <c r="HD194" s="4" t="str">
        <f t="shared" si="171"/>
        <v/>
      </c>
      <c r="HE194" s="4" t="str">
        <f t="shared" si="171"/>
        <v/>
      </c>
      <c r="HF194" s="4" t="str">
        <f t="shared" si="171"/>
        <v/>
      </c>
      <c r="HG194" s="4" t="str">
        <f t="shared" si="171"/>
        <v/>
      </c>
    </row>
    <row r="195" spans="1:215" s="1" customFormat="1" ht="15" hidden="1" customHeight="1">
      <c r="A195" s="35">
        <v>201010</v>
      </c>
      <c r="B195" s="32" t="s">
        <v>243</v>
      </c>
      <c r="C195" s="32" t="s">
        <v>244</v>
      </c>
      <c r="D195" s="5"/>
      <c r="E195" s="22">
        <v>4.8</v>
      </c>
      <c r="F195" s="23">
        <f t="shared" si="156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4"/>
        <v/>
      </c>
      <c r="BQ195" s="4" t="str">
        <f t="shared" si="174"/>
        <v/>
      </c>
      <c r="BR195" s="4" t="str">
        <f t="shared" si="174"/>
        <v/>
      </c>
      <c r="BS195" s="4">
        <f t="shared" si="174"/>
        <v>0</v>
      </c>
      <c r="BT195" s="4" t="str">
        <f t="shared" si="174"/>
        <v/>
      </c>
      <c r="BU195" s="4">
        <f t="shared" si="174"/>
        <v>0</v>
      </c>
      <c r="BV195" s="4" t="str">
        <f t="shared" si="172"/>
        <v/>
      </c>
      <c r="BW195" s="4">
        <f t="shared" si="172"/>
        <v>0</v>
      </c>
      <c r="BX195" s="4" t="str">
        <f t="shared" si="172"/>
        <v/>
      </c>
      <c r="BY195" s="4" t="str">
        <f t="shared" si="172"/>
        <v/>
      </c>
      <c r="BZ195" s="4" t="str">
        <f t="shared" si="172"/>
        <v/>
      </c>
      <c r="CA195" s="4" t="str">
        <f t="shared" si="172"/>
        <v/>
      </c>
      <c r="CB195" s="4" t="str">
        <f t="shared" si="172"/>
        <v/>
      </c>
      <c r="CC195" s="4" t="str">
        <f t="shared" si="172"/>
        <v/>
      </c>
      <c r="CD195" s="4" t="str">
        <f t="shared" si="172"/>
        <v/>
      </c>
      <c r="CE195" s="4" t="str">
        <f t="shared" si="172"/>
        <v/>
      </c>
      <c r="CF195" s="4" t="str">
        <f t="shared" si="172"/>
        <v/>
      </c>
      <c r="CG195" s="4" t="str">
        <f t="shared" si="172"/>
        <v/>
      </c>
      <c r="CH195" s="4" t="str">
        <f t="shared" si="172"/>
        <v/>
      </c>
      <c r="CI195" s="4" t="str">
        <f t="shared" si="172"/>
        <v/>
      </c>
      <c r="CJ195" s="4" t="str">
        <f t="shared" si="172"/>
        <v/>
      </c>
      <c r="CK195" s="4" t="str">
        <f t="shared" si="172"/>
        <v/>
      </c>
      <c r="CL195" s="4" t="str">
        <f t="shared" si="179"/>
        <v/>
      </c>
      <c r="CM195" s="4" t="str">
        <f t="shared" si="179"/>
        <v/>
      </c>
      <c r="CN195" s="4" t="str">
        <f t="shared" si="179"/>
        <v/>
      </c>
      <c r="CO195" s="4" t="str">
        <f t="shared" si="179"/>
        <v/>
      </c>
      <c r="CP195" s="4" t="str">
        <f t="shared" si="179"/>
        <v/>
      </c>
      <c r="CQ195" s="4" t="str">
        <f t="shared" si="179"/>
        <v/>
      </c>
      <c r="CR195" s="4" t="str">
        <f t="shared" si="179"/>
        <v/>
      </c>
      <c r="CS195" s="4" t="str">
        <f t="shared" si="179"/>
        <v/>
      </c>
      <c r="CT195" s="4" t="str">
        <f t="shared" si="179"/>
        <v/>
      </c>
      <c r="CU195" s="4" t="str">
        <f t="shared" si="177"/>
        <v/>
      </c>
      <c r="CV195" s="4" t="str">
        <f t="shared" si="177"/>
        <v/>
      </c>
      <c r="CW195" s="4" t="str">
        <f t="shared" si="177"/>
        <v/>
      </c>
      <c r="CX195" s="4" t="str">
        <f t="shared" si="177"/>
        <v/>
      </c>
      <c r="CY195" s="4" t="str">
        <f t="shared" si="177"/>
        <v/>
      </c>
      <c r="CZ195" s="4" t="str">
        <f t="shared" si="169"/>
        <v/>
      </c>
      <c r="DA195" s="4" t="str">
        <f t="shared" si="169"/>
        <v/>
      </c>
      <c r="DB195" s="4" t="str">
        <f t="shared" si="169"/>
        <v/>
      </c>
      <c r="DC195" s="4" t="str">
        <f t="shared" si="169"/>
        <v/>
      </c>
      <c r="DE195" s="35">
        <v>201010</v>
      </c>
      <c r="DF195" s="32" t="s">
        <v>243</v>
      </c>
      <c r="DG195" s="32" t="s">
        <v>244</v>
      </c>
      <c r="DH195" s="5">
        <f t="shared" si="139"/>
        <v>0</v>
      </c>
      <c r="DI195" s="24">
        <v>4.8</v>
      </c>
      <c r="DJ195" s="23">
        <f t="shared" si="157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80"/>
        <v>0</v>
      </c>
      <c r="DX195" s="5">
        <f t="shared" si="180"/>
        <v>0</v>
      </c>
      <c r="DY195" s="5">
        <f t="shared" si="180"/>
        <v>0</v>
      </c>
      <c r="DZ195" s="5">
        <f t="shared" si="180"/>
        <v>0</v>
      </c>
      <c r="EA195" s="5">
        <f t="shared" si="180"/>
        <v>0</v>
      </c>
      <c r="EB195" s="5">
        <f t="shared" si="180"/>
        <v>0</v>
      </c>
      <c r="EC195" s="5">
        <f t="shared" si="180"/>
        <v>0</v>
      </c>
      <c r="ED195" s="5">
        <f t="shared" si="180"/>
        <v>0</v>
      </c>
      <c r="EE195" s="5">
        <f t="shared" si="180"/>
        <v>0</v>
      </c>
      <c r="EF195" s="61">
        <f t="shared" si="180"/>
        <v>0</v>
      </c>
      <c r="EG195" s="61">
        <f t="shared" si="180"/>
        <v>0</v>
      </c>
      <c r="EH195" s="61">
        <f t="shared" si="180"/>
        <v>0</v>
      </c>
      <c r="EI195" s="61">
        <f t="shared" si="180"/>
        <v>0</v>
      </c>
      <c r="EJ195" s="61">
        <f t="shared" si="180"/>
        <v>0</v>
      </c>
      <c r="EK195" s="61">
        <f t="shared" si="180"/>
        <v>0</v>
      </c>
      <c r="EL195" s="61">
        <f t="shared" si="153"/>
        <v>0</v>
      </c>
      <c r="EM195" s="61">
        <f t="shared" si="153"/>
        <v>0</v>
      </c>
      <c r="EN195" s="61">
        <f t="shared" si="153"/>
        <v>0</v>
      </c>
      <c r="EO195" s="61">
        <f t="shared" si="153"/>
        <v>0</v>
      </c>
      <c r="EP195" s="61">
        <f t="shared" si="176"/>
        <v>0</v>
      </c>
      <c r="EQ195" s="61">
        <f t="shared" si="176"/>
        <v>0</v>
      </c>
      <c r="ER195" s="61">
        <f t="shared" si="176"/>
        <v>0</v>
      </c>
      <c r="ES195" s="61">
        <f t="shared" si="176"/>
        <v>0</v>
      </c>
      <c r="ET195" s="61">
        <f t="shared" si="176"/>
        <v>0</v>
      </c>
      <c r="EU195" s="61">
        <f t="shared" si="176"/>
        <v>0</v>
      </c>
      <c r="EV195" s="61">
        <f t="shared" si="176"/>
        <v>0</v>
      </c>
      <c r="EW195" s="61">
        <f t="shared" si="176"/>
        <v>0</v>
      </c>
      <c r="EX195" s="61">
        <f t="shared" si="176"/>
        <v>0</v>
      </c>
      <c r="EY195" s="61">
        <f t="shared" si="176"/>
        <v>0</v>
      </c>
      <c r="EZ195" s="61">
        <f t="shared" si="168"/>
        <v>0</v>
      </c>
      <c r="FA195" s="61">
        <f t="shared" si="168"/>
        <v>0</v>
      </c>
      <c r="FB195" s="61">
        <f t="shared" si="168"/>
        <v>0</v>
      </c>
      <c r="FC195" s="61">
        <f t="shared" si="168"/>
        <v>0</v>
      </c>
      <c r="FD195" s="61">
        <f t="shared" si="168"/>
        <v>0</v>
      </c>
      <c r="FE195" s="61">
        <f t="shared" si="168"/>
        <v>0</v>
      </c>
      <c r="FF195" s="61">
        <f t="shared" si="182"/>
        <v>0</v>
      </c>
      <c r="FG195" s="61">
        <f t="shared" si="182"/>
        <v>0</v>
      </c>
      <c r="FH195" s="61">
        <f t="shared" si="182"/>
        <v>0</v>
      </c>
      <c r="FI195" s="61">
        <f t="shared" si="182"/>
        <v>0</v>
      </c>
      <c r="FJ195" s="61">
        <f t="shared" si="182"/>
        <v>0</v>
      </c>
      <c r="FK195" s="61">
        <f t="shared" si="182"/>
        <v>0</v>
      </c>
      <c r="FL195" s="61">
        <f t="shared" si="182"/>
        <v>0</v>
      </c>
      <c r="FM195" s="61">
        <f t="shared" si="182"/>
        <v>0</v>
      </c>
      <c r="FN195" s="61">
        <f t="shared" si="182"/>
        <v>0</v>
      </c>
      <c r="FO195" s="61">
        <f t="shared" si="183"/>
        <v>0</v>
      </c>
      <c r="FP195" s="61">
        <f t="shared" si="183"/>
        <v>0</v>
      </c>
      <c r="FQ195" s="61">
        <f t="shared" si="183"/>
        <v>0</v>
      </c>
      <c r="FR195" s="61">
        <f t="shared" si="183"/>
        <v>0</v>
      </c>
      <c r="FS195" s="61">
        <f t="shared" si="183"/>
        <v>0</v>
      </c>
      <c r="FT195" s="4" t="str">
        <f t="shared" si="175"/>
        <v/>
      </c>
      <c r="FU195" s="4" t="str">
        <f t="shared" si="175"/>
        <v/>
      </c>
      <c r="FV195" s="4" t="str">
        <f t="shared" si="175"/>
        <v/>
      </c>
      <c r="FW195" s="4">
        <f t="shared" si="175"/>
        <v>0</v>
      </c>
      <c r="FX195" s="4" t="str">
        <f t="shared" si="175"/>
        <v/>
      </c>
      <c r="FY195" s="4" t="str">
        <f t="shared" si="175"/>
        <v/>
      </c>
      <c r="FZ195" s="4" t="str">
        <f t="shared" si="173"/>
        <v/>
      </c>
      <c r="GA195" s="4">
        <f t="shared" si="173"/>
        <v>0</v>
      </c>
      <c r="GB195" s="4" t="str">
        <f t="shared" si="173"/>
        <v/>
      </c>
      <c r="GC195" s="4" t="str">
        <f t="shared" si="173"/>
        <v/>
      </c>
      <c r="GD195" s="4" t="str">
        <f t="shared" si="173"/>
        <v/>
      </c>
      <c r="GE195" s="4" t="str">
        <f t="shared" si="173"/>
        <v/>
      </c>
      <c r="GF195" s="4" t="str">
        <f t="shared" si="173"/>
        <v/>
      </c>
      <c r="GG195" s="4" t="str">
        <f t="shared" si="173"/>
        <v/>
      </c>
      <c r="GH195" s="4" t="str">
        <f t="shared" si="173"/>
        <v/>
      </c>
      <c r="GI195" s="4" t="str">
        <f t="shared" si="173"/>
        <v/>
      </c>
      <c r="GJ195" s="4" t="str">
        <f t="shared" si="173"/>
        <v/>
      </c>
      <c r="GK195" s="4" t="str">
        <f t="shared" si="173"/>
        <v/>
      </c>
      <c r="GL195" s="4" t="str">
        <f t="shared" si="173"/>
        <v/>
      </c>
      <c r="GM195" s="4" t="str">
        <f t="shared" si="173"/>
        <v/>
      </c>
      <c r="GN195" s="4" t="str">
        <f t="shared" si="173"/>
        <v/>
      </c>
      <c r="GO195" s="4" t="str">
        <f t="shared" si="173"/>
        <v/>
      </c>
      <c r="GP195" s="4" t="str">
        <f t="shared" si="181"/>
        <v/>
      </c>
      <c r="GQ195" s="4" t="str">
        <f t="shared" si="181"/>
        <v/>
      </c>
      <c r="GR195" s="4" t="str">
        <f t="shared" si="181"/>
        <v/>
      </c>
      <c r="GS195" s="4" t="str">
        <f t="shared" si="181"/>
        <v/>
      </c>
      <c r="GT195" s="4" t="str">
        <f t="shared" si="181"/>
        <v/>
      </c>
      <c r="GU195" s="4" t="str">
        <f t="shared" si="181"/>
        <v/>
      </c>
      <c r="GV195" s="4" t="str">
        <f t="shared" si="181"/>
        <v/>
      </c>
      <c r="GW195" s="4" t="str">
        <f t="shared" si="181"/>
        <v/>
      </c>
      <c r="GX195" s="4" t="str">
        <f t="shared" si="181"/>
        <v/>
      </c>
      <c r="GY195" s="4" t="str">
        <f t="shared" si="178"/>
        <v/>
      </c>
      <c r="GZ195" s="4" t="str">
        <f t="shared" si="178"/>
        <v/>
      </c>
      <c r="HA195" s="4" t="str">
        <f t="shared" si="178"/>
        <v/>
      </c>
      <c r="HB195" s="4" t="str">
        <f t="shared" si="178"/>
        <v/>
      </c>
      <c r="HC195" s="4" t="str">
        <f t="shared" si="178"/>
        <v/>
      </c>
      <c r="HD195" s="4" t="str">
        <f t="shared" si="171"/>
        <v/>
      </c>
      <c r="HE195" s="4" t="str">
        <f t="shared" si="171"/>
        <v/>
      </c>
      <c r="HF195" s="4" t="str">
        <f t="shared" si="171"/>
        <v/>
      </c>
      <c r="HG195" s="4" t="str">
        <f t="shared" si="171"/>
        <v/>
      </c>
    </row>
    <row r="196" spans="1:215" s="1" customFormat="1" ht="15" hidden="1" customHeight="1">
      <c r="A196" s="35">
        <v>201011</v>
      </c>
      <c r="B196" s="32" t="s">
        <v>245</v>
      </c>
      <c r="C196" s="32" t="s">
        <v>244</v>
      </c>
      <c r="D196" s="5"/>
      <c r="E196" s="22">
        <v>4.8</v>
      </c>
      <c r="F196" s="23">
        <f t="shared" si="156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4"/>
        <v/>
      </c>
      <c r="BQ196" s="4" t="str">
        <f t="shared" si="174"/>
        <v/>
      </c>
      <c r="BR196" s="4" t="str">
        <f t="shared" si="174"/>
        <v/>
      </c>
      <c r="BS196" s="4">
        <f t="shared" si="174"/>
        <v>0</v>
      </c>
      <c r="BT196" s="4" t="str">
        <f t="shared" si="174"/>
        <v/>
      </c>
      <c r="BU196" s="4">
        <f t="shared" si="174"/>
        <v>0</v>
      </c>
      <c r="BV196" s="4" t="str">
        <f t="shared" si="172"/>
        <v/>
      </c>
      <c r="BW196" s="4">
        <f t="shared" si="172"/>
        <v>0</v>
      </c>
      <c r="BX196" s="4" t="str">
        <f t="shared" si="172"/>
        <v/>
      </c>
      <c r="BY196" s="4" t="str">
        <f t="shared" si="172"/>
        <v/>
      </c>
      <c r="BZ196" s="4" t="str">
        <f t="shared" ref="BZ196:CK259" si="184">IF(ISERROR(AL196/T196*100),"",(AL196/T196*100))</f>
        <v/>
      </c>
      <c r="CA196" s="4" t="str">
        <f t="shared" si="184"/>
        <v/>
      </c>
      <c r="CB196" s="4" t="str">
        <f t="shared" si="184"/>
        <v/>
      </c>
      <c r="CC196" s="4" t="str">
        <f t="shared" si="184"/>
        <v/>
      </c>
      <c r="CD196" s="4" t="str">
        <f t="shared" si="184"/>
        <v/>
      </c>
      <c r="CE196" s="4" t="str">
        <f t="shared" si="184"/>
        <v/>
      </c>
      <c r="CF196" s="4" t="str">
        <f t="shared" si="184"/>
        <v/>
      </c>
      <c r="CG196" s="4" t="str">
        <f t="shared" si="184"/>
        <v/>
      </c>
      <c r="CH196" s="4" t="str">
        <f t="shared" si="184"/>
        <v/>
      </c>
      <c r="CI196" s="4" t="str">
        <f t="shared" si="184"/>
        <v/>
      </c>
      <c r="CJ196" s="4" t="str">
        <f t="shared" si="184"/>
        <v/>
      </c>
      <c r="CK196" s="4" t="str">
        <f t="shared" si="184"/>
        <v/>
      </c>
      <c r="CL196" s="4" t="str">
        <f t="shared" si="179"/>
        <v/>
      </c>
      <c r="CM196" s="4" t="str">
        <f t="shared" si="179"/>
        <v/>
      </c>
      <c r="CN196" s="4" t="str">
        <f t="shared" si="179"/>
        <v/>
      </c>
      <c r="CO196" s="4" t="str">
        <f t="shared" si="179"/>
        <v/>
      </c>
      <c r="CP196" s="4" t="str">
        <f t="shared" si="179"/>
        <v/>
      </c>
      <c r="CQ196" s="4" t="str">
        <f t="shared" si="179"/>
        <v/>
      </c>
      <c r="CR196" s="4" t="str">
        <f t="shared" si="179"/>
        <v/>
      </c>
      <c r="CS196" s="4" t="str">
        <f t="shared" si="179"/>
        <v/>
      </c>
      <c r="CT196" s="4" t="str">
        <f t="shared" si="179"/>
        <v/>
      </c>
      <c r="CU196" s="4" t="str">
        <f t="shared" si="177"/>
        <v/>
      </c>
      <c r="CV196" s="4" t="str">
        <f t="shared" si="177"/>
        <v/>
      </c>
      <c r="CW196" s="4" t="str">
        <f t="shared" si="177"/>
        <v/>
      </c>
      <c r="CX196" s="4" t="str">
        <f t="shared" si="177"/>
        <v/>
      </c>
      <c r="CY196" s="4" t="str">
        <f t="shared" si="177"/>
        <v/>
      </c>
      <c r="CZ196" s="4" t="str">
        <f t="shared" si="169"/>
        <v/>
      </c>
      <c r="DA196" s="4" t="str">
        <f t="shared" si="169"/>
        <v/>
      </c>
      <c r="DB196" s="4" t="str">
        <f t="shared" si="169"/>
        <v/>
      </c>
      <c r="DC196" s="4" t="str">
        <f t="shared" si="169"/>
        <v/>
      </c>
      <c r="DE196" s="35">
        <v>201011</v>
      </c>
      <c r="DF196" s="32" t="s">
        <v>245</v>
      </c>
      <c r="DG196" s="32" t="s">
        <v>244</v>
      </c>
      <c r="DH196" s="5">
        <f t="shared" si="139"/>
        <v>0</v>
      </c>
      <c r="DI196" s="24">
        <v>4.8</v>
      </c>
      <c r="DJ196" s="23">
        <f t="shared" si="157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80"/>
        <v>0</v>
      </c>
      <c r="DX196" s="5">
        <f t="shared" si="180"/>
        <v>0</v>
      </c>
      <c r="DY196" s="5">
        <f t="shared" si="180"/>
        <v>0</v>
      </c>
      <c r="DZ196" s="5">
        <f t="shared" si="180"/>
        <v>0</v>
      </c>
      <c r="EA196" s="5">
        <f t="shared" si="180"/>
        <v>0</v>
      </c>
      <c r="EB196" s="5">
        <f t="shared" si="180"/>
        <v>0</v>
      </c>
      <c r="EC196" s="5">
        <f t="shared" si="180"/>
        <v>0</v>
      </c>
      <c r="ED196" s="5">
        <f t="shared" si="180"/>
        <v>0</v>
      </c>
      <c r="EE196" s="5">
        <f t="shared" si="180"/>
        <v>0</v>
      </c>
      <c r="EF196" s="61">
        <f t="shared" si="180"/>
        <v>0</v>
      </c>
      <c r="EG196" s="61">
        <f t="shared" si="180"/>
        <v>0</v>
      </c>
      <c r="EH196" s="61">
        <f t="shared" si="180"/>
        <v>0</v>
      </c>
      <c r="EI196" s="61">
        <f t="shared" si="180"/>
        <v>0</v>
      </c>
      <c r="EJ196" s="61">
        <f t="shared" si="180"/>
        <v>0</v>
      </c>
      <c r="EK196" s="61">
        <f t="shared" si="180"/>
        <v>0</v>
      </c>
      <c r="EL196" s="61">
        <f t="shared" si="153"/>
        <v>0</v>
      </c>
      <c r="EM196" s="61">
        <f t="shared" si="153"/>
        <v>0</v>
      </c>
      <c r="EN196" s="61">
        <f t="shared" si="153"/>
        <v>0</v>
      </c>
      <c r="EO196" s="61">
        <f t="shared" si="153"/>
        <v>0</v>
      </c>
      <c r="EP196" s="61">
        <f t="shared" si="176"/>
        <v>0</v>
      </c>
      <c r="EQ196" s="61">
        <f t="shared" si="176"/>
        <v>0</v>
      </c>
      <c r="ER196" s="61">
        <f t="shared" si="176"/>
        <v>0</v>
      </c>
      <c r="ES196" s="61">
        <f t="shared" si="176"/>
        <v>0</v>
      </c>
      <c r="ET196" s="61">
        <f t="shared" si="176"/>
        <v>0</v>
      </c>
      <c r="EU196" s="61">
        <f t="shared" si="176"/>
        <v>0</v>
      </c>
      <c r="EV196" s="61">
        <f t="shared" si="176"/>
        <v>0</v>
      </c>
      <c r="EW196" s="61">
        <f t="shared" si="176"/>
        <v>0</v>
      </c>
      <c r="EX196" s="61">
        <f t="shared" si="176"/>
        <v>0</v>
      </c>
      <c r="EY196" s="61">
        <f t="shared" si="176"/>
        <v>0</v>
      </c>
      <c r="EZ196" s="61">
        <f t="shared" si="168"/>
        <v>0</v>
      </c>
      <c r="FA196" s="61">
        <f t="shared" ref="EZ196:FE259" si="185">AW196+AW400</f>
        <v>0</v>
      </c>
      <c r="FB196" s="61">
        <f t="shared" si="185"/>
        <v>0</v>
      </c>
      <c r="FC196" s="61">
        <f t="shared" si="185"/>
        <v>0</v>
      </c>
      <c r="FD196" s="61">
        <f t="shared" si="185"/>
        <v>0</v>
      </c>
      <c r="FE196" s="61">
        <f t="shared" si="185"/>
        <v>0</v>
      </c>
      <c r="FF196" s="61">
        <f t="shared" si="182"/>
        <v>0</v>
      </c>
      <c r="FG196" s="61">
        <f t="shared" si="182"/>
        <v>0</v>
      </c>
      <c r="FH196" s="61">
        <f t="shared" si="182"/>
        <v>0</v>
      </c>
      <c r="FI196" s="61">
        <f t="shared" si="182"/>
        <v>0</v>
      </c>
      <c r="FJ196" s="61">
        <f t="shared" si="182"/>
        <v>0</v>
      </c>
      <c r="FK196" s="61">
        <f t="shared" si="182"/>
        <v>0</v>
      </c>
      <c r="FL196" s="61">
        <f t="shared" si="182"/>
        <v>0</v>
      </c>
      <c r="FM196" s="61">
        <f t="shared" si="182"/>
        <v>0</v>
      </c>
      <c r="FN196" s="61">
        <f t="shared" si="182"/>
        <v>0</v>
      </c>
      <c r="FO196" s="61">
        <f t="shared" si="183"/>
        <v>0</v>
      </c>
      <c r="FP196" s="61">
        <f t="shared" si="183"/>
        <v>0</v>
      </c>
      <c r="FQ196" s="61">
        <f t="shared" si="183"/>
        <v>0</v>
      </c>
      <c r="FR196" s="61">
        <f t="shared" si="183"/>
        <v>0</v>
      </c>
      <c r="FS196" s="61">
        <f t="shared" si="183"/>
        <v>0</v>
      </c>
      <c r="FT196" s="4" t="str">
        <f t="shared" si="175"/>
        <v/>
      </c>
      <c r="FU196" s="4" t="str">
        <f t="shared" si="175"/>
        <v/>
      </c>
      <c r="FV196" s="4" t="str">
        <f t="shared" si="175"/>
        <v/>
      </c>
      <c r="FW196" s="4">
        <f t="shared" si="175"/>
        <v>0</v>
      </c>
      <c r="FX196" s="4" t="str">
        <f t="shared" si="175"/>
        <v/>
      </c>
      <c r="FY196" s="4" t="str">
        <f t="shared" si="175"/>
        <v/>
      </c>
      <c r="FZ196" s="4" t="str">
        <f t="shared" si="173"/>
        <v/>
      </c>
      <c r="GA196" s="4">
        <f t="shared" si="173"/>
        <v>0</v>
      </c>
      <c r="GB196" s="4" t="str">
        <f t="shared" si="173"/>
        <v/>
      </c>
      <c r="GC196" s="4" t="str">
        <f t="shared" si="173"/>
        <v/>
      </c>
      <c r="GD196" s="4" t="str">
        <f t="shared" ref="GD196:GO259" si="186">IF(ISERROR(EP196/DX196*100),"",(EP196/DX196*100))</f>
        <v/>
      </c>
      <c r="GE196" s="4" t="str">
        <f t="shared" si="186"/>
        <v/>
      </c>
      <c r="GF196" s="4" t="str">
        <f t="shared" si="186"/>
        <v/>
      </c>
      <c r="GG196" s="4" t="str">
        <f t="shared" si="186"/>
        <v/>
      </c>
      <c r="GH196" s="4" t="str">
        <f t="shared" si="186"/>
        <v/>
      </c>
      <c r="GI196" s="4" t="str">
        <f t="shared" si="186"/>
        <v/>
      </c>
      <c r="GJ196" s="4" t="str">
        <f t="shared" si="186"/>
        <v/>
      </c>
      <c r="GK196" s="4" t="str">
        <f t="shared" si="186"/>
        <v/>
      </c>
      <c r="GL196" s="4" t="str">
        <f t="shared" si="186"/>
        <v/>
      </c>
      <c r="GM196" s="4" t="str">
        <f t="shared" si="186"/>
        <v/>
      </c>
      <c r="GN196" s="4" t="str">
        <f t="shared" si="186"/>
        <v/>
      </c>
      <c r="GO196" s="4" t="str">
        <f t="shared" si="186"/>
        <v/>
      </c>
      <c r="GP196" s="4" t="str">
        <f t="shared" si="181"/>
        <v/>
      </c>
      <c r="GQ196" s="4" t="str">
        <f t="shared" si="181"/>
        <v/>
      </c>
      <c r="GR196" s="4" t="str">
        <f t="shared" si="181"/>
        <v/>
      </c>
      <c r="GS196" s="4" t="str">
        <f t="shared" si="181"/>
        <v/>
      </c>
      <c r="GT196" s="4" t="str">
        <f t="shared" si="181"/>
        <v/>
      </c>
      <c r="GU196" s="4" t="str">
        <f t="shared" si="181"/>
        <v/>
      </c>
      <c r="GV196" s="4" t="str">
        <f t="shared" si="181"/>
        <v/>
      </c>
      <c r="GW196" s="4" t="str">
        <f t="shared" si="181"/>
        <v/>
      </c>
      <c r="GX196" s="4" t="str">
        <f t="shared" si="181"/>
        <v/>
      </c>
      <c r="GY196" s="4" t="str">
        <f t="shared" si="178"/>
        <v/>
      </c>
      <c r="GZ196" s="4" t="str">
        <f t="shared" si="178"/>
        <v/>
      </c>
      <c r="HA196" s="4" t="str">
        <f t="shared" si="178"/>
        <v/>
      </c>
      <c r="HB196" s="4" t="str">
        <f t="shared" si="178"/>
        <v/>
      </c>
      <c r="HC196" s="4" t="str">
        <f t="shared" si="178"/>
        <v/>
      </c>
      <c r="HD196" s="4" t="str">
        <f t="shared" si="171"/>
        <v/>
      </c>
      <c r="HE196" s="4" t="str">
        <f t="shared" si="171"/>
        <v/>
      </c>
      <c r="HF196" s="4" t="str">
        <f t="shared" si="171"/>
        <v/>
      </c>
      <c r="HG196" s="4" t="str">
        <f t="shared" si="171"/>
        <v/>
      </c>
    </row>
    <row r="197" spans="1:215" s="1" customFormat="1" ht="15" hidden="1" customHeight="1">
      <c r="A197" s="35">
        <v>201012</v>
      </c>
      <c r="B197" s="32" t="s">
        <v>246</v>
      </c>
      <c r="C197" s="32" t="s">
        <v>244</v>
      </c>
      <c r="D197" s="5"/>
      <c r="E197" s="22">
        <v>4.8</v>
      </c>
      <c r="F197" s="23">
        <f t="shared" si="156"/>
        <v>0</v>
      </c>
      <c r="G197" s="23"/>
      <c r="H197" s="23">
        <f t="shared" ref="H197:H200" si="187">SUM(AB197:BA197)</f>
        <v>0</v>
      </c>
      <c r="I197" s="23">
        <f t="shared" ref="I197:I200" si="188">SUM(BB197:BO197)</f>
        <v>0</v>
      </c>
      <c r="J197" s="23">
        <f t="shared" ref="J197:J200" si="189">F197+H197</f>
        <v>0</v>
      </c>
      <c r="K197" s="23" t="str">
        <f t="shared" ref="K197:K200" si="190">IF(ISERROR(H197/J197*100),"0",(H197/J197*100))</f>
        <v>0</v>
      </c>
      <c r="L197" s="23" t="str">
        <f t="shared" ref="L197:L200" si="191">IF(ISERROR(I197/G197*100),"0",(I197/G197*100))</f>
        <v>0</v>
      </c>
      <c r="M197" s="3">
        <v>0.2</v>
      </c>
      <c r="N197" s="23">
        <f t="shared" ref="N197:N200" si="192">J197*M197/100</f>
        <v>0</v>
      </c>
      <c r="O197" s="23">
        <f t="shared" ref="O197:O200" si="193">IF(ISERROR(M197-K197-L197),"",(M197-K197-L197))</f>
        <v>0.2</v>
      </c>
      <c r="P197" s="23" t="str">
        <f t="shared" ref="P197:P200" si="194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95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4"/>
        <v/>
      </c>
      <c r="BQ197" s="4" t="str">
        <f t="shared" si="174"/>
        <v/>
      </c>
      <c r="BR197" s="4" t="str">
        <f t="shared" si="174"/>
        <v/>
      </c>
      <c r="BS197" s="4">
        <f t="shared" si="174"/>
        <v>0</v>
      </c>
      <c r="BT197" s="4" t="str">
        <f t="shared" si="174"/>
        <v/>
      </c>
      <c r="BU197" s="4">
        <f t="shared" si="174"/>
        <v>0</v>
      </c>
      <c r="BV197" s="4" t="str">
        <f t="shared" si="174"/>
        <v/>
      </c>
      <c r="BW197" s="4">
        <f t="shared" si="174"/>
        <v>0</v>
      </c>
      <c r="BX197" s="4" t="str">
        <f t="shared" si="174"/>
        <v/>
      </c>
      <c r="BY197" s="4" t="str">
        <f t="shared" si="174"/>
        <v/>
      </c>
      <c r="BZ197" s="4" t="str">
        <f t="shared" si="184"/>
        <v/>
      </c>
      <c r="CA197" s="4" t="str">
        <f t="shared" si="184"/>
        <v/>
      </c>
      <c r="CB197" s="4" t="str">
        <f t="shared" si="184"/>
        <v/>
      </c>
      <c r="CC197" s="4" t="str">
        <f t="shared" si="184"/>
        <v/>
      </c>
      <c r="CD197" s="4" t="str">
        <f t="shared" si="184"/>
        <v/>
      </c>
      <c r="CE197" s="4" t="str">
        <f t="shared" si="184"/>
        <v/>
      </c>
      <c r="CF197" s="4" t="str">
        <f t="shared" si="184"/>
        <v/>
      </c>
      <c r="CG197" s="4" t="str">
        <f t="shared" si="184"/>
        <v/>
      </c>
      <c r="CH197" s="4" t="str">
        <f t="shared" si="184"/>
        <v/>
      </c>
      <c r="CI197" s="4" t="str">
        <f t="shared" si="184"/>
        <v/>
      </c>
      <c r="CJ197" s="4" t="str">
        <f t="shared" si="184"/>
        <v/>
      </c>
      <c r="CK197" s="4" t="str">
        <f t="shared" si="184"/>
        <v/>
      </c>
      <c r="CL197" s="4" t="str">
        <f t="shared" si="179"/>
        <v/>
      </c>
      <c r="CM197" s="4" t="str">
        <f t="shared" si="179"/>
        <v/>
      </c>
      <c r="CN197" s="4" t="str">
        <f t="shared" si="179"/>
        <v/>
      </c>
      <c r="CO197" s="4" t="str">
        <f t="shared" si="179"/>
        <v/>
      </c>
      <c r="CP197" s="4" t="str">
        <f t="shared" si="179"/>
        <v/>
      </c>
      <c r="CQ197" s="4" t="str">
        <f t="shared" si="179"/>
        <v/>
      </c>
      <c r="CR197" s="4" t="str">
        <f t="shared" si="179"/>
        <v/>
      </c>
      <c r="CS197" s="4" t="str">
        <f t="shared" si="179"/>
        <v/>
      </c>
      <c r="CT197" s="4" t="str">
        <f t="shared" si="179"/>
        <v/>
      </c>
      <c r="CU197" s="4" t="str">
        <f t="shared" si="177"/>
        <v/>
      </c>
      <c r="CV197" s="4" t="str">
        <f t="shared" si="177"/>
        <v/>
      </c>
      <c r="CW197" s="4" t="str">
        <f t="shared" si="177"/>
        <v/>
      </c>
      <c r="CX197" s="4" t="str">
        <f t="shared" si="177"/>
        <v/>
      </c>
      <c r="CY197" s="4" t="str">
        <f t="shared" si="177"/>
        <v/>
      </c>
      <c r="CZ197" s="4" t="str">
        <f t="shared" si="169"/>
        <v/>
      </c>
      <c r="DA197" s="4" t="str">
        <f t="shared" si="169"/>
        <v/>
      </c>
      <c r="DB197" s="4" t="str">
        <f t="shared" si="169"/>
        <v/>
      </c>
      <c r="DC197" s="4" t="str">
        <f t="shared" si="169"/>
        <v/>
      </c>
      <c r="DE197" s="35">
        <v>201012</v>
      </c>
      <c r="DF197" s="32" t="s">
        <v>246</v>
      </c>
      <c r="DG197" s="32" t="s">
        <v>244</v>
      </c>
      <c r="DH197" s="5">
        <f t="shared" ref="DH197:DH200" si="196">D197+D401</f>
        <v>0</v>
      </c>
      <c r="DI197" s="24">
        <v>4.8</v>
      </c>
      <c r="DJ197" s="23">
        <f t="shared" si="157"/>
        <v>0</v>
      </c>
      <c r="DK197" s="23">
        <f t="shared" ref="DK197:DK200" si="197">G197+G401</f>
        <v>0</v>
      </c>
      <c r="DL197" s="23">
        <f t="shared" ref="DL197:DL200" si="198">SUM(EF197:FE197)</f>
        <v>0</v>
      </c>
      <c r="DM197" s="23">
        <f t="shared" ref="DM197:DM200" si="199">SUM(FF197:FS197)</f>
        <v>0</v>
      </c>
      <c r="DN197" s="23">
        <f t="shared" ref="DN197:DN200" si="200">DJ197+DL197</f>
        <v>0</v>
      </c>
      <c r="DO197" s="23" t="str">
        <f t="shared" ref="DO197:DO200" si="201">IF(ISERROR(DL197/DN197*100),"",(DL197/DN197*100))</f>
        <v/>
      </c>
      <c r="DP197" s="23" t="str">
        <f t="shared" ref="DP197:DP200" si="202">IF(ISERROR(DM197/DK197*100),"",(DM197/DK197*100))</f>
        <v/>
      </c>
      <c r="DQ197" s="3">
        <v>0.2</v>
      </c>
      <c r="DR197" s="23">
        <f t="shared" ref="DR197:DR200" si="203">DN197*DQ197/100</f>
        <v>0</v>
      </c>
      <c r="DS197" s="23" t="str">
        <f t="shared" ref="DS197:DS200" si="204">IF(ISERROR(DQ197-DO197-DP197),"",(DQ197-DO197-DP197))</f>
        <v/>
      </c>
      <c r="DT197" s="23" t="str">
        <f t="shared" ref="DT197:DT201" si="205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6">DU197*DN197/1000</f>
        <v>0</v>
      </c>
      <c r="DW197" s="5">
        <f t="shared" si="180"/>
        <v>0</v>
      </c>
      <c r="DX197" s="5">
        <f t="shared" si="180"/>
        <v>0</v>
      </c>
      <c r="DY197" s="5">
        <f t="shared" si="180"/>
        <v>0</v>
      </c>
      <c r="DZ197" s="5">
        <f t="shared" si="180"/>
        <v>0</v>
      </c>
      <c r="EA197" s="5">
        <f t="shared" si="180"/>
        <v>0</v>
      </c>
      <c r="EB197" s="5">
        <f t="shared" si="180"/>
        <v>0</v>
      </c>
      <c r="EC197" s="5">
        <f t="shared" si="180"/>
        <v>0</v>
      </c>
      <c r="ED197" s="5">
        <f t="shared" si="180"/>
        <v>0</v>
      </c>
      <c r="EE197" s="5">
        <f t="shared" si="180"/>
        <v>0</v>
      </c>
      <c r="EF197" s="61">
        <f t="shared" si="180"/>
        <v>0</v>
      </c>
      <c r="EG197" s="61">
        <f t="shared" si="180"/>
        <v>0</v>
      </c>
      <c r="EH197" s="61">
        <f t="shared" si="180"/>
        <v>0</v>
      </c>
      <c r="EI197" s="61">
        <f t="shared" si="180"/>
        <v>0</v>
      </c>
      <c r="EJ197" s="61">
        <f t="shared" si="180"/>
        <v>0</v>
      </c>
      <c r="EK197" s="61">
        <f t="shared" si="180"/>
        <v>0</v>
      </c>
      <c r="EL197" s="61">
        <f t="shared" si="153"/>
        <v>0</v>
      </c>
      <c r="EM197" s="61">
        <f t="shared" si="153"/>
        <v>0</v>
      </c>
      <c r="EN197" s="61">
        <f t="shared" si="153"/>
        <v>0</v>
      </c>
      <c r="EO197" s="61">
        <f t="shared" si="153"/>
        <v>0</v>
      </c>
      <c r="EP197" s="61">
        <f t="shared" si="176"/>
        <v>0</v>
      </c>
      <c r="EQ197" s="61">
        <f t="shared" si="176"/>
        <v>0</v>
      </c>
      <c r="ER197" s="61">
        <f t="shared" si="176"/>
        <v>0</v>
      </c>
      <c r="ES197" s="61">
        <f t="shared" si="176"/>
        <v>0</v>
      </c>
      <c r="ET197" s="61">
        <f t="shared" si="176"/>
        <v>0</v>
      </c>
      <c r="EU197" s="61">
        <f t="shared" si="176"/>
        <v>0</v>
      </c>
      <c r="EV197" s="61">
        <f t="shared" si="176"/>
        <v>0</v>
      </c>
      <c r="EW197" s="61">
        <f t="shared" si="176"/>
        <v>0</v>
      </c>
      <c r="EX197" s="61">
        <f t="shared" si="176"/>
        <v>0</v>
      </c>
      <c r="EY197" s="61">
        <f t="shared" si="176"/>
        <v>0</v>
      </c>
      <c r="EZ197" s="61">
        <f t="shared" si="185"/>
        <v>0</v>
      </c>
      <c r="FA197" s="61">
        <f t="shared" si="185"/>
        <v>0</v>
      </c>
      <c r="FB197" s="61">
        <f t="shared" si="185"/>
        <v>0</v>
      </c>
      <c r="FC197" s="61">
        <f t="shared" si="185"/>
        <v>0</v>
      </c>
      <c r="FD197" s="61">
        <f t="shared" si="185"/>
        <v>0</v>
      </c>
      <c r="FE197" s="61">
        <f t="shared" si="185"/>
        <v>0</v>
      </c>
      <c r="FF197" s="61">
        <f t="shared" si="182"/>
        <v>0</v>
      </c>
      <c r="FG197" s="61">
        <f t="shared" si="182"/>
        <v>0</v>
      </c>
      <c r="FH197" s="61">
        <f t="shared" si="182"/>
        <v>0</v>
      </c>
      <c r="FI197" s="61">
        <f t="shared" si="182"/>
        <v>0</v>
      </c>
      <c r="FJ197" s="61">
        <f t="shared" si="182"/>
        <v>0</v>
      </c>
      <c r="FK197" s="61">
        <f t="shared" si="182"/>
        <v>0</v>
      </c>
      <c r="FL197" s="61">
        <f t="shared" si="182"/>
        <v>0</v>
      </c>
      <c r="FM197" s="61">
        <f t="shared" si="182"/>
        <v>0</v>
      </c>
      <c r="FN197" s="61">
        <f t="shared" si="182"/>
        <v>0</v>
      </c>
      <c r="FO197" s="61">
        <f t="shared" si="183"/>
        <v>0</v>
      </c>
      <c r="FP197" s="61">
        <f t="shared" si="183"/>
        <v>0</v>
      </c>
      <c r="FQ197" s="61">
        <f t="shared" si="183"/>
        <v>0</v>
      </c>
      <c r="FR197" s="61">
        <f t="shared" si="183"/>
        <v>0</v>
      </c>
      <c r="FS197" s="61">
        <f t="shared" si="183"/>
        <v>0</v>
      </c>
      <c r="FT197" s="4" t="str">
        <f t="shared" si="175"/>
        <v/>
      </c>
      <c r="FU197" s="4" t="str">
        <f t="shared" si="175"/>
        <v/>
      </c>
      <c r="FV197" s="4" t="str">
        <f t="shared" si="175"/>
        <v/>
      </c>
      <c r="FW197" s="4">
        <f t="shared" si="175"/>
        <v>0</v>
      </c>
      <c r="FX197" s="4" t="str">
        <f t="shared" si="175"/>
        <v/>
      </c>
      <c r="FY197" s="4" t="str">
        <f t="shared" si="175"/>
        <v/>
      </c>
      <c r="FZ197" s="4" t="str">
        <f t="shared" si="175"/>
        <v/>
      </c>
      <c r="GA197" s="4">
        <f t="shared" si="175"/>
        <v>0</v>
      </c>
      <c r="GB197" s="4" t="str">
        <f t="shared" si="175"/>
        <v/>
      </c>
      <c r="GC197" s="4" t="str">
        <f t="shared" si="175"/>
        <v/>
      </c>
      <c r="GD197" s="4" t="str">
        <f t="shared" si="186"/>
        <v/>
      </c>
      <c r="GE197" s="4" t="str">
        <f t="shared" si="186"/>
        <v/>
      </c>
      <c r="GF197" s="4" t="str">
        <f t="shared" si="186"/>
        <v/>
      </c>
      <c r="GG197" s="4" t="str">
        <f t="shared" si="186"/>
        <v/>
      </c>
      <c r="GH197" s="4" t="str">
        <f t="shared" si="186"/>
        <v/>
      </c>
      <c r="GI197" s="4" t="str">
        <f t="shared" si="186"/>
        <v/>
      </c>
      <c r="GJ197" s="4" t="str">
        <f t="shared" si="186"/>
        <v/>
      </c>
      <c r="GK197" s="4" t="str">
        <f t="shared" si="186"/>
        <v/>
      </c>
      <c r="GL197" s="4" t="str">
        <f t="shared" si="186"/>
        <v/>
      </c>
      <c r="GM197" s="4" t="str">
        <f t="shared" si="186"/>
        <v/>
      </c>
      <c r="GN197" s="4" t="str">
        <f t="shared" si="186"/>
        <v/>
      </c>
      <c r="GO197" s="4" t="str">
        <f t="shared" si="186"/>
        <v/>
      </c>
      <c r="GP197" s="4" t="str">
        <f t="shared" si="181"/>
        <v/>
      </c>
      <c r="GQ197" s="4" t="str">
        <f t="shared" si="181"/>
        <v/>
      </c>
      <c r="GR197" s="4" t="str">
        <f t="shared" si="181"/>
        <v/>
      </c>
      <c r="GS197" s="4" t="str">
        <f t="shared" si="181"/>
        <v/>
      </c>
      <c r="GT197" s="4" t="str">
        <f t="shared" si="181"/>
        <v/>
      </c>
      <c r="GU197" s="4" t="str">
        <f t="shared" si="181"/>
        <v/>
      </c>
      <c r="GV197" s="4" t="str">
        <f t="shared" si="181"/>
        <v/>
      </c>
      <c r="GW197" s="4" t="str">
        <f t="shared" si="181"/>
        <v/>
      </c>
      <c r="GX197" s="4" t="str">
        <f t="shared" si="181"/>
        <v/>
      </c>
      <c r="GY197" s="4" t="str">
        <f t="shared" si="178"/>
        <v/>
      </c>
      <c r="GZ197" s="4" t="str">
        <f t="shared" si="178"/>
        <v/>
      </c>
      <c r="HA197" s="4" t="str">
        <f t="shared" si="178"/>
        <v/>
      </c>
      <c r="HB197" s="4" t="str">
        <f t="shared" si="178"/>
        <v/>
      </c>
      <c r="HC197" s="4" t="str">
        <f t="shared" si="178"/>
        <v/>
      </c>
      <c r="HD197" s="4" t="str">
        <f t="shared" si="171"/>
        <v/>
      </c>
      <c r="HE197" s="4" t="str">
        <f t="shared" si="171"/>
        <v/>
      </c>
      <c r="HF197" s="4" t="str">
        <f t="shared" si="171"/>
        <v/>
      </c>
      <c r="HG197" s="4" t="str">
        <f t="shared" si="171"/>
        <v/>
      </c>
    </row>
    <row r="198" spans="1:215" s="1" customFormat="1" ht="15" hidden="1" customHeight="1">
      <c r="A198" s="35">
        <v>201370</v>
      </c>
      <c r="B198" s="32" t="s">
        <v>247</v>
      </c>
      <c r="C198" s="32" t="s">
        <v>248</v>
      </c>
      <c r="D198" s="5"/>
      <c r="E198" s="22">
        <v>4.8</v>
      </c>
      <c r="F198" s="23">
        <f t="shared" si="156"/>
        <v>0</v>
      </c>
      <c r="G198" s="23"/>
      <c r="H198" s="23">
        <f t="shared" si="187"/>
        <v>0</v>
      </c>
      <c r="I198" s="23">
        <f t="shared" si="188"/>
        <v>0</v>
      </c>
      <c r="J198" s="23">
        <f t="shared" si="189"/>
        <v>0</v>
      </c>
      <c r="K198" s="23" t="str">
        <f t="shared" si="190"/>
        <v>0</v>
      </c>
      <c r="L198" s="23" t="str">
        <f t="shared" si="191"/>
        <v>0</v>
      </c>
      <c r="M198" s="3">
        <v>0.2</v>
      </c>
      <c r="N198" s="23">
        <f t="shared" si="192"/>
        <v>0</v>
      </c>
      <c r="O198" s="23">
        <f t="shared" si="193"/>
        <v>0.2</v>
      </c>
      <c r="P198" s="23" t="str">
        <f t="shared" si="194"/>
        <v/>
      </c>
      <c r="Q198" s="7">
        <v>0.1</v>
      </c>
      <c r="R198" s="6">
        <f t="shared" si="195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4"/>
        <v/>
      </c>
      <c r="BQ198" s="4" t="str">
        <f t="shared" si="174"/>
        <v/>
      </c>
      <c r="BR198" s="4" t="str">
        <f t="shared" si="174"/>
        <v/>
      </c>
      <c r="BS198" s="4">
        <f t="shared" si="174"/>
        <v>0</v>
      </c>
      <c r="BT198" s="4" t="str">
        <f t="shared" si="174"/>
        <v/>
      </c>
      <c r="BU198" s="4">
        <f t="shared" si="174"/>
        <v>0</v>
      </c>
      <c r="BV198" s="4" t="str">
        <f t="shared" si="174"/>
        <v/>
      </c>
      <c r="BW198" s="4">
        <f t="shared" si="174"/>
        <v>0</v>
      </c>
      <c r="BX198" s="4" t="str">
        <f t="shared" si="174"/>
        <v/>
      </c>
      <c r="BY198" s="4" t="str">
        <f t="shared" si="174"/>
        <v/>
      </c>
      <c r="BZ198" s="4" t="str">
        <f t="shared" si="184"/>
        <v/>
      </c>
      <c r="CA198" s="4" t="str">
        <f t="shared" si="184"/>
        <v/>
      </c>
      <c r="CB198" s="4" t="str">
        <f t="shared" si="184"/>
        <v/>
      </c>
      <c r="CC198" s="4" t="str">
        <f t="shared" si="184"/>
        <v/>
      </c>
      <c r="CD198" s="4" t="str">
        <f t="shared" si="184"/>
        <v/>
      </c>
      <c r="CE198" s="4" t="str">
        <f t="shared" si="184"/>
        <v/>
      </c>
      <c r="CF198" s="4" t="str">
        <f t="shared" si="184"/>
        <v/>
      </c>
      <c r="CG198" s="4" t="str">
        <f t="shared" si="184"/>
        <v/>
      </c>
      <c r="CH198" s="4" t="str">
        <f t="shared" si="184"/>
        <v/>
      </c>
      <c r="CI198" s="4" t="str">
        <f t="shared" si="184"/>
        <v/>
      </c>
      <c r="CJ198" s="4" t="str">
        <f t="shared" si="184"/>
        <v/>
      </c>
      <c r="CK198" s="4" t="str">
        <f t="shared" si="184"/>
        <v/>
      </c>
      <c r="CL198" s="4" t="str">
        <f t="shared" si="179"/>
        <v/>
      </c>
      <c r="CM198" s="4" t="str">
        <f t="shared" si="179"/>
        <v/>
      </c>
      <c r="CN198" s="4" t="str">
        <f t="shared" si="179"/>
        <v/>
      </c>
      <c r="CO198" s="4" t="str">
        <f t="shared" si="179"/>
        <v/>
      </c>
      <c r="CP198" s="4" t="str">
        <f t="shared" si="179"/>
        <v/>
      </c>
      <c r="CQ198" s="4" t="str">
        <f t="shared" si="179"/>
        <v/>
      </c>
      <c r="CR198" s="4" t="str">
        <f t="shared" si="179"/>
        <v/>
      </c>
      <c r="CS198" s="4" t="str">
        <f t="shared" si="179"/>
        <v/>
      </c>
      <c r="CT198" s="4" t="str">
        <f t="shared" si="179"/>
        <v/>
      </c>
      <c r="CU198" s="4" t="str">
        <f t="shared" si="177"/>
        <v/>
      </c>
      <c r="CV198" s="4" t="str">
        <f t="shared" si="177"/>
        <v/>
      </c>
      <c r="CW198" s="4" t="str">
        <f t="shared" si="177"/>
        <v/>
      </c>
      <c r="CX198" s="4" t="str">
        <f t="shared" si="177"/>
        <v/>
      </c>
      <c r="CY198" s="4" t="str">
        <f t="shared" si="177"/>
        <v/>
      </c>
      <c r="CZ198" s="4" t="str">
        <f t="shared" si="169"/>
        <v/>
      </c>
      <c r="DA198" s="4" t="str">
        <f t="shared" si="169"/>
        <v/>
      </c>
      <c r="DB198" s="4" t="str">
        <f t="shared" si="169"/>
        <v/>
      </c>
      <c r="DC198" s="4" t="str">
        <f t="shared" si="169"/>
        <v/>
      </c>
      <c r="DE198" s="35">
        <v>201370</v>
      </c>
      <c r="DF198" s="32" t="s">
        <v>247</v>
      </c>
      <c r="DG198" s="32" t="s">
        <v>248</v>
      </c>
      <c r="DH198" s="5">
        <f t="shared" si="196"/>
        <v>0</v>
      </c>
      <c r="DI198" s="24">
        <v>4.8</v>
      </c>
      <c r="DJ198" s="23">
        <f t="shared" si="157"/>
        <v>0</v>
      </c>
      <c r="DK198" s="23">
        <f t="shared" si="197"/>
        <v>0</v>
      </c>
      <c r="DL198" s="23">
        <f t="shared" si="198"/>
        <v>0</v>
      </c>
      <c r="DM198" s="23">
        <f t="shared" si="199"/>
        <v>0</v>
      </c>
      <c r="DN198" s="23">
        <f t="shared" si="200"/>
        <v>0</v>
      </c>
      <c r="DO198" s="23" t="str">
        <f t="shared" si="201"/>
        <v/>
      </c>
      <c r="DP198" s="23" t="str">
        <f t="shared" si="202"/>
        <v/>
      </c>
      <c r="DQ198" s="3">
        <v>0.2</v>
      </c>
      <c r="DR198" s="23">
        <f t="shared" si="203"/>
        <v>0</v>
      </c>
      <c r="DS198" s="23" t="str">
        <f t="shared" si="204"/>
        <v/>
      </c>
      <c r="DT198" s="23" t="str">
        <f t="shared" si="205"/>
        <v/>
      </c>
      <c r="DU198" s="7">
        <v>0.1</v>
      </c>
      <c r="DV198" s="6">
        <f t="shared" si="206"/>
        <v>0</v>
      </c>
      <c r="DW198" s="5">
        <f t="shared" si="180"/>
        <v>0</v>
      </c>
      <c r="DX198" s="5">
        <f t="shared" si="180"/>
        <v>0</v>
      </c>
      <c r="DY198" s="5">
        <f t="shared" si="180"/>
        <v>0</v>
      </c>
      <c r="DZ198" s="5">
        <f t="shared" si="180"/>
        <v>0</v>
      </c>
      <c r="EA198" s="5">
        <f t="shared" si="180"/>
        <v>0</v>
      </c>
      <c r="EB198" s="5">
        <f t="shared" si="180"/>
        <v>0</v>
      </c>
      <c r="EC198" s="5">
        <f t="shared" si="180"/>
        <v>0</v>
      </c>
      <c r="ED198" s="5">
        <f t="shared" si="180"/>
        <v>0</v>
      </c>
      <c r="EE198" s="5">
        <f t="shared" si="180"/>
        <v>0</v>
      </c>
      <c r="EF198" s="61">
        <f t="shared" si="180"/>
        <v>0</v>
      </c>
      <c r="EG198" s="61">
        <f t="shared" si="180"/>
        <v>0</v>
      </c>
      <c r="EH198" s="61">
        <f t="shared" si="180"/>
        <v>0</v>
      </c>
      <c r="EI198" s="61">
        <f t="shared" si="180"/>
        <v>0</v>
      </c>
      <c r="EJ198" s="61">
        <f t="shared" si="180"/>
        <v>0</v>
      </c>
      <c r="EK198" s="61">
        <f t="shared" si="180"/>
        <v>0</v>
      </c>
      <c r="EL198" s="61">
        <f t="shared" si="153"/>
        <v>0</v>
      </c>
      <c r="EM198" s="61">
        <f t="shared" si="153"/>
        <v>0</v>
      </c>
      <c r="EN198" s="61">
        <f t="shared" si="153"/>
        <v>0</v>
      </c>
      <c r="EO198" s="61">
        <f t="shared" si="153"/>
        <v>0</v>
      </c>
      <c r="EP198" s="61">
        <f t="shared" si="176"/>
        <v>0</v>
      </c>
      <c r="EQ198" s="61">
        <f t="shared" si="176"/>
        <v>0</v>
      </c>
      <c r="ER198" s="61">
        <f t="shared" si="176"/>
        <v>0</v>
      </c>
      <c r="ES198" s="61">
        <f t="shared" si="176"/>
        <v>0</v>
      </c>
      <c r="ET198" s="61">
        <f t="shared" si="176"/>
        <v>0</v>
      </c>
      <c r="EU198" s="61">
        <f t="shared" si="176"/>
        <v>0</v>
      </c>
      <c r="EV198" s="61">
        <f t="shared" si="176"/>
        <v>0</v>
      </c>
      <c r="EW198" s="61">
        <f t="shared" si="176"/>
        <v>0</v>
      </c>
      <c r="EX198" s="61">
        <f t="shared" si="176"/>
        <v>0</v>
      </c>
      <c r="EY198" s="61">
        <f t="shared" si="176"/>
        <v>0</v>
      </c>
      <c r="EZ198" s="61">
        <f t="shared" si="185"/>
        <v>0</v>
      </c>
      <c r="FA198" s="61">
        <f t="shared" si="185"/>
        <v>0</v>
      </c>
      <c r="FB198" s="61">
        <f t="shared" si="185"/>
        <v>0</v>
      </c>
      <c r="FC198" s="61">
        <f t="shared" si="185"/>
        <v>0</v>
      </c>
      <c r="FD198" s="61">
        <f t="shared" si="185"/>
        <v>0</v>
      </c>
      <c r="FE198" s="61">
        <f t="shared" si="185"/>
        <v>0</v>
      </c>
      <c r="FF198" s="61">
        <f t="shared" si="182"/>
        <v>0</v>
      </c>
      <c r="FG198" s="61">
        <f t="shared" si="182"/>
        <v>0</v>
      </c>
      <c r="FH198" s="61">
        <f t="shared" si="182"/>
        <v>0</v>
      </c>
      <c r="FI198" s="61">
        <f t="shared" si="182"/>
        <v>0</v>
      </c>
      <c r="FJ198" s="61">
        <f t="shared" si="182"/>
        <v>0</v>
      </c>
      <c r="FK198" s="61">
        <f t="shared" si="182"/>
        <v>0</v>
      </c>
      <c r="FL198" s="61">
        <f t="shared" si="182"/>
        <v>0</v>
      </c>
      <c r="FM198" s="61">
        <f t="shared" si="182"/>
        <v>0</v>
      </c>
      <c r="FN198" s="61">
        <f t="shared" si="182"/>
        <v>0</v>
      </c>
      <c r="FO198" s="61">
        <f t="shared" si="183"/>
        <v>0</v>
      </c>
      <c r="FP198" s="61">
        <f t="shared" si="183"/>
        <v>0</v>
      </c>
      <c r="FQ198" s="61">
        <f t="shared" si="183"/>
        <v>0</v>
      </c>
      <c r="FR198" s="61">
        <f t="shared" si="183"/>
        <v>0</v>
      </c>
      <c r="FS198" s="61">
        <f t="shared" si="183"/>
        <v>0</v>
      </c>
      <c r="FT198" s="4" t="str">
        <f t="shared" si="175"/>
        <v/>
      </c>
      <c r="FU198" s="4" t="str">
        <f t="shared" si="175"/>
        <v/>
      </c>
      <c r="FV198" s="4" t="str">
        <f t="shared" si="175"/>
        <v/>
      </c>
      <c r="FW198" s="4">
        <f t="shared" si="175"/>
        <v>0</v>
      </c>
      <c r="FX198" s="4" t="str">
        <f t="shared" si="175"/>
        <v/>
      </c>
      <c r="FY198" s="4" t="str">
        <f t="shared" si="175"/>
        <v/>
      </c>
      <c r="FZ198" s="4" t="str">
        <f t="shared" si="175"/>
        <v/>
      </c>
      <c r="GA198" s="4">
        <f t="shared" si="175"/>
        <v>0</v>
      </c>
      <c r="GB198" s="4" t="str">
        <f t="shared" si="175"/>
        <v/>
      </c>
      <c r="GC198" s="4" t="str">
        <f t="shared" si="175"/>
        <v/>
      </c>
      <c r="GD198" s="4" t="str">
        <f t="shared" si="186"/>
        <v/>
      </c>
      <c r="GE198" s="4" t="str">
        <f t="shared" si="186"/>
        <v/>
      </c>
      <c r="GF198" s="4" t="str">
        <f t="shared" si="186"/>
        <v/>
      </c>
      <c r="GG198" s="4" t="str">
        <f t="shared" si="186"/>
        <v/>
      </c>
      <c r="GH198" s="4" t="str">
        <f t="shared" si="186"/>
        <v/>
      </c>
      <c r="GI198" s="4" t="str">
        <f t="shared" si="186"/>
        <v/>
      </c>
      <c r="GJ198" s="4" t="str">
        <f t="shared" si="186"/>
        <v/>
      </c>
      <c r="GK198" s="4" t="str">
        <f t="shared" si="186"/>
        <v/>
      </c>
      <c r="GL198" s="4" t="str">
        <f t="shared" si="186"/>
        <v/>
      </c>
      <c r="GM198" s="4" t="str">
        <f t="shared" si="186"/>
        <v/>
      </c>
      <c r="GN198" s="4" t="str">
        <f t="shared" si="186"/>
        <v/>
      </c>
      <c r="GO198" s="4" t="str">
        <f t="shared" si="186"/>
        <v/>
      </c>
      <c r="GP198" s="4" t="str">
        <f t="shared" si="181"/>
        <v/>
      </c>
      <c r="GQ198" s="4" t="str">
        <f t="shared" si="181"/>
        <v/>
      </c>
      <c r="GR198" s="4" t="str">
        <f t="shared" si="181"/>
        <v/>
      </c>
      <c r="GS198" s="4" t="str">
        <f t="shared" si="181"/>
        <v/>
      </c>
      <c r="GT198" s="4" t="str">
        <f t="shared" si="181"/>
        <v/>
      </c>
      <c r="GU198" s="4" t="str">
        <f t="shared" si="181"/>
        <v/>
      </c>
      <c r="GV198" s="4" t="str">
        <f t="shared" si="181"/>
        <v/>
      </c>
      <c r="GW198" s="4" t="str">
        <f t="shared" si="181"/>
        <v/>
      </c>
      <c r="GX198" s="4" t="str">
        <f t="shared" si="181"/>
        <v/>
      </c>
      <c r="GY198" s="4" t="str">
        <f t="shared" si="178"/>
        <v/>
      </c>
      <c r="GZ198" s="4" t="str">
        <f t="shared" si="178"/>
        <v/>
      </c>
      <c r="HA198" s="4" t="str">
        <f t="shared" si="178"/>
        <v/>
      </c>
      <c r="HB198" s="4" t="str">
        <f t="shared" si="178"/>
        <v/>
      </c>
      <c r="HC198" s="4" t="str">
        <f t="shared" si="178"/>
        <v/>
      </c>
      <c r="HD198" s="4" t="str">
        <f t="shared" si="171"/>
        <v/>
      </c>
      <c r="HE198" s="4" t="str">
        <f t="shared" si="171"/>
        <v/>
      </c>
      <c r="HF198" s="4" t="str">
        <f t="shared" si="171"/>
        <v/>
      </c>
      <c r="HG198" s="4" t="str">
        <f t="shared" si="171"/>
        <v/>
      </c>
    </row>
    <row r="199" spans="1:215" s="1" customFormat="1" ht="15" customHeight="1">
      <c r="A199" s="35">
        <v>200298</v>
      </c>
      <c r="B199" s="32" t="s">
        <v>249</v>
      </c>
      <c r="C199" s="32" t="s">
        <v>250</v>
      </c>
      <c r="D199" s="5">
        <f>19+66+6</f>
        <v>91</v>
      </c>
      <c r="E199" s="22">
        <v>5.976</v>
      </c>
      <c r="F199" s="23">
        <f t="shared" si="156"/>
        <v>543.81600000000003</v>
      </c>
      <c r="G199" s="23"/>
      <c r="H199" s="23">
        <f t="shared" si="187"/>
        <v>0</v>
      </c>
      <c r="I199" s="23">
        <f t="shared" si="188"/>
        <v>0</v>
      </c>
      <c r="J199" s="23">
        <f t="shared" si="189"/>
        <v>543.81600000000003</v>
      </c>
      <c r="K199" s="23">
        <f t="shared" si="190"/>
        <v>0</v>
      </c>
      <c r="L199" s="23" t="str">
        <f t="shared" si="191"/>
        <v>0</v>
      </c>
      <c r="M199" s="3">
        <v>0.1</v>
      </c>
      <c r="N199" s="23">
        <f t="shared" si="192"/>
        <v>0.54381600000000008</v>
      </c>
      <c r="O199" s="23">
        <f t="shared" si="193"/>
        <v>0.1</v>
      </c>
      <c r="P199" s="23">
        <f t="shared" si="194"/>
        <v>0</v>
      </c>
      <c r="Q199" s="7">
        <v>0.1</v>
      </c>
      <c r="R199" s="6">
        <f t="shared" si="195"/>
        <v>5.4381600000000009E-2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74"/>
        <v>0</v>
      </c>
      <c r="BQ199" s="4" t="str">
        <f t="shared" si="174"/>
        <v/>
      </c>
      <c r="BR199" s="4" t="str">
        <f t="shared" si="174"/>
        <v/>
      </c>
      <c r="BS199" s="4">
        <f t="shared" si="174"/>
        <v>0</v>
      </c>
      <c r="BT199" s="4">
        <f t="shared" si="174"/>
        <v>0</v>
      </c>
      <c r="BU199" s="4">
        <f t="shared" si="174"/>
        <v>0</v>
      </c>
      <c r="BV199" s="4" t="str">
        <f t="shared" si="174"/>
        <v/>
      </c>
      <c r="BW199" s="4">
        <f t="shared" si="174"/>
        <v>0</v>
      </c>
      <c r="BX199" s="4">
        <f t="shared" si="174"/>
        <v>0</v>
      </c>
      <c r="BY199" s="4" t="str">
        <f t="shared" si="174"/>
        <v/>
      </c>
      <c r="BZ199" s="4" t="str">
        <f t="shared" si="184"/>
        <v/>
      </c>
      <c r="CA199" s="4" t="str">
        <f t="shared" si="184"/>
        <v/>
      </c>
      <c r="CB199" s="4" t="str">
        <f t="shared" si="184"/>
        <v/>
      </c>
      <c r="CC199" s="4" t="str">
        <f t="shared" si="184"/>
        <v/>
      </c>
      <c r="CD199" s="4" t="str">
        <f t="shared" si="184"/>
        <v/>
      </c>
      <c r="CE199" s="4" t="str">
        <f t="shared" si="184"/>
        <v/>
      </c>
      <c r="CF199" s="4" t="str">
        <f t="shared" si="184"/>
        <v/>
      </c>
      <c r="CG199" s="4" t="str">
        <f t="shared" si="184"/>
        <v/>
      </c>
      <c r="CH199" s="4" t="str">
        <f t="shared" si="184"/>
        <v/>
      </c>
      <c r="CI199" s="4" t="str">
        <f t="shared" si="184"/>
        <v/>
      </c>
      <c r="CJ199" s="4" t="str">
        <f t="shared" si="184"/>
        <v/>
      </c>
      <c r="CK199" s="4" t="str">
        <f t="shared" si="184"/>
        <v/>
      </c>
      <c r="CL199" s="4" t="str">
        <f t="shared" si="179"/>
        <v/>
      </c>
      <c r="CM199" s="4" t="str">
        <f t="shared" si="179"/>
        <v/>
      </c>
      <c r="CN199" s="4" t="str">
        <f t="shared" si="179"/>
        <v/>
      </c>
      <c r="CO199" s="4" t="str">
        <f t="shared" si="179"/>
        <v/>
      </c>
      <c r="CP199" s="4" t="str">
        <f t="shared" si="179"/>
        <v/>
      </c>
      <c r="CQ199" s="4" t="str">
        <f t="shared" si="179"/>
        <v/>
      </c>
      <c r="CR199" s="4" t="str">
        <f t="shared" si="179"/>
        <v/>
      </c>
      <c r="CS199" s="4" t="str">
        <f t="shared" si="179"/>
        <v/>
      </c>
      <c r="CT199" s="4" t="str">
        <f t="shared" si="179"/>
        <v/>
      </c>
      <c r="CU199" s="4" t="str">
        <f t="shared" si="177"/>
        <v/>
      </c>
      <c r="CV199" s="4" t="str">
        <f t="shared" si="177"/>
        <v/>
      </c>
      <c r="CW199" s="4" t="str">
        <f t="shared" si="177"/>
        <v/>
      </c>
      <c r="CX199" s="4" t="str">
        <f t="shared" si="177"/>
        <v/>
      </c>
      <c r="CY199" s="4" t="str">
        <f t="shared" si="177"/>
        <v/>
      </c>
      <c r="CZ199" s="4" t="str">
        <f t="shared" si="169"/>
        <v/>
      </c>
      <c r="DA199" s="4" t="str">
        <f t="shared" si="169"/>
        <v/>
      </c>
      <c r="DB199" s="4" t="str">
        <f t="shared" si="169"/>
        <v/>
      </c>
      <c r="DC199" s="4" t="str">
        <f t="shared" si="169"/>
        <v/>
      </c>
      <c r="DE199" s="35">
        <v>200298</v>
      </c>
      <c r="DF199" s="32" t="s">
        <v>249</v>
      </c>
      <c r="DG199" s="32" t="s">
        <v>251</v>
      </c>
      <c r="DH199" s="5">
        <f t="shared" si="196"/>
        <v>181</v>
      </c>
      <c r="DI199" s="24">
        <v>5.976</v>
      </c>
      <c r="DJ199" s="23">
        <f t="shared" si="157"/>
        <v>1081.6559999999999</v>
      </c>
      <c r="DK199" s="23">
        <f t="shared" si="197"/>
        <v>0</v>
      </c>
      <c r="DL199" s="23">
        <f t="shared" si="198"/>
        <v>0</v>
      </c>
      <c r="DM199" s="23">
        <f t="shared" si="199"/>
        <v>0</v>
      </c>
      <c r="DN199" s="23">
        <f t="shared" si="200"/>
        <v>1081.6559999999999</v>
      </c>
      <c r="DO199" s="23">
        <f t="shared" si="201"/>
        <v>0</v>
      </c>
      <c r="DP199" s="23" t="str">
        <f t="shared" si="202"/>
        <v/>
      </c>
      <c r="DQ199" s="3">
        <v>0.1</v>
      </c>
      <c r="DR199" s="23">
        <f t="shared" si="203"/>
        <v>1.081656</v>
      </c>
      <c r="DS199" s="23" t="str">
        <f t="shared" si="204"/>
        <v/>
      </c>
      <c r="DT199" s="23">
        <f t="shared" si="205"/>
        <v>0</v>
      </c>
      <c r="DU199" s="7">
        <v>0.1</v>
      </c>
      <c r="DV199" s="6">
        <f t="shared" si="206"/>
        <v>0.1081656</v>
      </c>
      <c r="DW199" s="5">
        <f t="shared" si="180"/>
        <v>0</v>
      </c>
      <c r="DX199" s="5">
        <f t="shared" si="180"/>
        <v>0</v>
      </c>
      <c r="DY199" s="5">
        <f t="shared" si="180"/>
        <v>0</v>
      </c>
      <c r="DZ199" s="5">
        <f t="shared" si="180"/>
        <v>0</v>
      </c>
      <c r="EA199" s="5">
        <f t="shared" si="180"/>
        <v>0</v>
      </c>
      <c r="EB199" s="5">
        <f t="shared" si="180"/>
        <v>0</v>
      </c>
      <c r="EC199" s="5">
        <f t="shared" si="180"/>
        <v>0</v>
      </c>
      <c r="ED199" s="5">
        <f t="shared" si="180"/>
        <v>0</v>
      </c>
      <c r="EE199" s="5">
        <f t="shared" si="180"/>
        <v>0</v>
      </c>
      <c r="EF199" s="61">
        <f t="shared" si="180"/>
        <v>0</v>
      </c>
      <c r="EG199" s="61">
        <f t="shared" si="180"/>
        <v>0</v>
      </c>
      <c r="EH199" s="61">
        <f t="shared" si="180"/>
        <v>0</v>
      </c>
      <c r="EI199" s="61">
        <f t="shared" si="180"/>
        <v>0</v>
      </c>
      <c r="EJ199" s="61">
        <f t="shared" si="180"/>
        <v>0</v>
      </c>
      <c r="EK199" s="61">
        <f t="shared" si="180"/>
        <v>0</v>
      </c>
      <c r="EL199" s="61">
        <f t="shared" si="153"/>
        <v>0</v>
      </c>
      <c r="EM199" s="61">
        <f t="shared" si="153"/>
        <v>0</v>
      </c>
      <c r="EN199" s="61">
        <f t="shared" si="153"/>
        <v>0</v>
      </c>
      <c r="EO199" s="61">
        <f t="shared" si="153"/>
        <v>0</v>
      </c>
      <c r="EP199" s="61">
        <f t="shared" si="176"/>
        <v>0</v>
      </c>
      <c r="EQ199" s="61">
        <f t="shared" si="176"/>
        <v>0</v>
      </c>
      <c r="ER199" s="61">
        <f t="shared" si="176"/>
        <v>0</v>
      </c>
      <c r="ES199" s="61">
        <f t="shared" si="176"/>
        <v>0</v>
      </c>
      <c r="ET199" s="61">
        <f t="shared" si="176"/>
        <v>0</v>
      </c>
      <c r="EU199" s="61">
        <f t="shared" si="176"/>
        <v>0</v>
      </c>
      <c r="EV199" s="61">
        <f t="shared" si="176"/>
        <v>0</v>
      </c>
      <c r="EW199" s="61">
        <f t="shared" si="176"/>
        <v>0</v>
      </c>
      <c r="EX199" s="61">
        <f t="shared" si="176"/>
        <v>0</v>
      </c>
      <c r="EY199" s="61">
        <f t="shared" si="176"/>
        <v>0</v>
      </c>
      <c r="EZ199" s="61">
        <f t="shared" si="185"/>
        <v>0</v>
      </c>
      <c r="FA199" s="61">
        <f t="shared" si="185"/>
        <v>0</v>
      </c>
      <c r="FB199" s="61">
        <f t="shared" si="185"/>
        <v>0</v>
      </c>
      <c r="FC199" s="61">
        <f t="shared" si="185"/>
        <v>0</v>
      </c>
      <c r="FD199" s="61">
        <f t="shared" si="185"/>
        <v>0</v>
      </c>
      <c r="FE199" s="61">
        <f t="shared" si="185"/>
        <v>0</v>
      </c>
      <c r="FF199" s="61">
        <f t="shared" si="182"/>
        <v>0</v>
      </c>
      <c r="FG199" s="61">
        <f t="shared" si="182"/>
        <v>0</v>
      </c>
      <c r="FH199" s="61">
        <f t="shared" si="182"/>
        <v>0</v>
      </c>
      <c r="FI199" s="61">
        <f t="shared" si="182"/>
        <v>0</v>
      </c>
      <c r="FJ199" s="61">
        <f t="shared" si="182"/>
        <v>0</v>
      </c>
      <c r="FK199" s="61">
        <f t="shared" si="182"/>
        <v>0</v>
      </c>
      <c r="FL199" s="61">
        <f t="shared" si="182"/>
        <v>0</v>
      </c>
      <c r="FM199" s="61">
        <f t="shared" si="182"/>
        <v>0</v>
      </c>
      <c r="FN199" s="61">
        <f t="shared" si="182"/>
        <v>0</v>
      </c>
      <c r="FO199" s="61">
        <f t="shared" si="183"/>
        <v>0</v>
      </c>
      <c r="FP199" s="61">
        <f t="shared" si="183"/>
        <v>0</v>
      </c>
      <c r="FQ199" s="61">
        <f t="shared" si="183"/>
        <v>0</v>
      </c>
      <c r="FR199" s="61">
        <f t="shared" si="183"/>
        <v>0</v>
      </c>
      <c r="FS199" s="61">
        <f t="shared" si="183"/>
        <v>0</v>
      </c>
      <c r="FT199" s="4">
        <f t="shared" si="175"/>
        <v>0</v>
      </c>
      <c r="FU199" s="4" t="str">
        <f t="shared" si="175"/>
        <v/>
      </c>
      <c r="FV199" s="4" t="str">
        <f t="shared" si="175"/>
        <v/>
      </c>
      <c r="FW199" s="4">
        <f t="shared" si="175"/>
        <v>0</v>
      </c>
      <c r="FX199" s="4">
        <f t="shared" si="175"/>
        <v>0</v>
      </c>
      <c r="FY199" s="4" t="str">
        <f t="shared" si="175"/>
        <v/>
      </c>
      <c r="FZ199" s="4" t="str">
        <f t="shared" si="175"/>
        <v/>
      </c>
      <c r="GA199" s="4">
        <f t="shared" si="175"/>
        <v>0</v>
      </c>
      <c r="GB199" s="4">
        <f t="shared" si="175"/>
        <v>0</v>
      </c>
      <c r="GC199" s="4" t="str">
        <f t="shared" si="175"/>
        <v/>
      </c>
      <c r="GD199" s="4" t="str">
        <f t="shared" si="186"/>
        <v/>
      </c>
      <c r="GE199" s="4" t="str">
        <f t="shared" si="186"/>
        <v/>
      </c>
      <c r="GF199" s="4" t="str">
        <f t="shared" si="186"/>
        <v/>
      </c>
      <c r="GG199" s="4" t="str">
        <f t="shared" si="186"/>
        <v/>
      </c>
      <c r="GH199" s="4" t="str">
        <f t="shared" si="186"/>
        <v/>
      </c>
      <c r="GI199" s="4" t="str">
        <f t="shared" si="186"/>
        <v/>
      </c>
      <c r="GJ199" s="4" t="str">
        <f t="shared" si="186"/>
        <v/>
      </c>
      <c r="GK199" s="4" t="str">
        <f t="shared" si="186"/>
        <v/>
      </c>
      <c r="GL199" s="4" t="str">
        <f t="shared" si="186"/>
        <v/>
      </c>
      <c r="GM199" s="4" t="str">
        <f t="shared" si="186"/>
        <v/>
      </c>
      <c r="GN199" s="4" t="str">
        <f t="shared" si="186"/>
        <v/>
      </c>
      <c r="GO199" s="4" t="str">
        <f t="shared" si="186"/>
        <v/>
      </c>
      <c r="GP199" s="4" t="str">
        <f t="shared" si="181"/>
        <v/>
      </c>
      <c r="GQ199" s="4" t="str">
        <f t="shared" si="181"/>
        <v/>
      </c>
      <c r="GR199" s="4" t="str">
        <f t="shared" si="181"/>
        <v/>
      </c>
      <c r="GS199" s="4" t="str">
        <f t="shared" si="181"/>
        <v/>
      </c>
      <c r="GT199" s="4" t="str">
        <f t="shared" si="181"/>
        <v/>
      </c>
      <c r="GU199" s="4" t="str">
        <f t="shared" si="181"/>
        <v/>
      </c>
      <c r="GV199" s="4" t="str">
        <f t="shared" si="181"/>
        <v/>
      </c>
      <c r="GW199" s="4" t="str">
        <f t="shared" si="181"/>
        <v/>
      </c>
      <c r="GX199" s="4" t="str">
        <f t="shared" si="181"/>
        <v/>
      </c>
      <c r="GY199" s="4" t="str">
        <f t="shared" si="178"/>
        <v/>
      </c>
      <c r="GZ199" s="4" t="str">
        <f t="shared" si="178"/>
        <v/>
      </c>
      <c r="HA199" s="4" t="str">
        <f t="shared" si="178"/>
        <v/>
      </c>
      <c r="HB199" s="4" t="str">
        <f t="shared" si="178"/>
        <v/>
      </c>
      <c r="HC199" s="4" t="str">
        <f t="shared" si="178"/>
        <v/>
      </c>
      <c r="HD199" s="4" t="str">
        <f t="shared" si="171"/>
        <v/>
      </c>
      <c r="HE199" s="4" t="str">
        <f t="shared" si="171"/>
        <v/>
      </c>
      <c r="HF199" s="4" t="str">
        <f t="shared" si="171"/>
        <v/>
      </c>
      <c r="HG199" s="4" t="str">
        <f t="shared" si="171"/>
        <v/>
      </c>
    </row>
    <row r="200" spans="1:215" s="1" customFormat="1" ht="15" customHeight="1">
      <c r="A200" s="35">
        <v>200299</v>
      </c>
      <c r="B200" s="32" t="s">
        <v>252</v>
      </c>
      <c r="C200" s="32" t="s">
        <v>250</v>
      </c>
      <c r="D200" s="5">
        <f>90+55+14</f>
        <v>159</v>
      </c>
      <c r="E200" s="22">
        <v>5.976</v>
      </c>
      <c r="F200" s="23">
        <f t="shared" si="156"/>
        <v>950.18399999999997</v>
      </c>
      <c r="G200" s="23"/>
      <c r="H200" s="23">
        <f t="shared" si="187"/>
        <v>0</v>
      </c>
      <c r="I200" s="23">
        <f t="shared" si="188"/>
        <v>0</v>
      </c>
      <c r="J200" s="23">
        <f t="shared" si="189"/>
        <v>950.18399999999997</v>
      </c>
      <c r="K200" s="23">
        <f t="shared" si="190"/>
        <v>0</v>
      </c>
      <c r="L200" s="23" t="str">
        <f t="shared" si="191"/>
        <v>0</v>
      </c>
      <c r="M200" s="3">
        <v>0.1</v>
      </c>
      <c r="N200" s="23">
        <f t="shared" si="192"/>
        <v>0.95018400000000003</v>
      </c>
      <c r="O200" s="23">
        <f t="shared" si="193"/>
        <v>0.1</v>
      </c>
      <c r="P200" s="23">
        <f t="shared" si="194"/>
        <v>0</v>
      </c>
      <c r="Q200" s="7">
        <v>0.1</v>
      </c>
      <c r="R200" s="6">
        <f t="shared" si="195"/>
        <v>9.5018400000000003E-2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74"/>
        <v>0</v>
      </c>
      <c r="BQ200" s="4" t="str">
        <f t="shared" si="174"/>
        <v/>
      </c>
      <c r="BR200" s="4" t="str">
        <f t="shared" si="174"/>
        <v/>
      </c>
      <c r="BS200" s="4">
        <f t="shared" si="174"/>
        <v>0</v>
      </c>
      <c r="BT200" s="4">
        <f t="shared" si="174"/>
        <v>0</v>
      </c>
      <c r="BU200" s="4">
        <f t="shared" si="174"/>
        <v>0</v>
      </c>
      <c r="BV200" s="4" t="str">
        <f t="shared" si="174"/>
        <v/>
      </c>
      <c r="BW200" s="4">
        <f t="shared" si="174"/>
        <v>0</v>
      </c>
      <c r="BX200" s="4">
        <f t="shared" si="174"/>
        <v>0</v>
      </c>
      <c r="BY200" s="4" t="str">
        <f t="shared" si="174"/>
        <v/>
      </c>
      <c r="BZ200" s="4" t="str">
        <f t="shared" si="184"/>
        <v/>
      </c>
      <c r="CA200" s="4" t="str">
        <f t="shared" si="184"/>
        <v/>
      </c>
      <c r="CB200" s="4" t="str">
        <f t="shared" si="184"/>
        <v/>
      </c>
      <c r="CC200" s="4" t="str">
        <f t="shared" si="184"/>
        <v/>
      </c>
      <c r="CD200" s="4" t="str">
        <f t="shared" si="184"/>
        <v/>
      </c>
      <c r="CE200" s="4" t="str">
        <f t="shared" si="184"/>
        <v/>
      </c>
      <c r="CF200" s="4" t="str">
        <f t="shared" si="184"/>
        <v/>
      </c>
      <c r="CG200" s="4" t="str">
        <f t="shared" si="184"/>
        <v/>
      </c>
      <c r="CH200" s="4" t="str">
        <f t="shared" si="184"/>
        <v/>
      </c>
      <c r="CI200" s="4" t="str">
        <f t="shared" si="184"/>
        <v/>
      </c>
      <c r="CJ200" s="4" t="str">
        <f t="shared" si="184"/>
        <v/>
      </c>
      <c r="CK200" s="4" t="str">
        <f t="shared" si="184"/>
        <v/>
      </c>
      <c r="CL200" s="4" t="str">
        <f t="shared" si="179"/>
        <v/>
      </c>
      <c r="CM200" s="4" t="str">
        <f t="shared" si="179"/>
        <v/>
      </c>
      <c r="CN200" s="4" t="str">
        <f t="shared" si="179"/>
        <v/>
      </c>
      <c r="CO200" s="4" t="str">
        <f t="shared" si="179"/>
        <v/>
      </c>
      <c r="CP200" s="4" t="str">
        <f t="shared" si="179"/>
        <v/>
      </c>
      <c r="CQ200" s="4" t="str">
        <f t="shared" si="179"/>
        <v/>
      </c>
      <c r="CR200" s="4" t="str">
        <f t="shared" si="179"/>
        <v/>
      </c>
      <c r="CS200" s="4" t="str">
        <f t="shared" si="179"/>
        <v/>
      </c>
      <c r="CT200" s="4" t="str">
        <f t="shared" si="179"/>
        <v/>
      </c>
      <c r="CU200" s="4" t="str">
        <f t="shared" si="177"/>
        <v/>
      </c>
      <c r="CV200" s="4" t="str">
        <f t="shared" si="177"/>
        <v/>
      </c>
      <c r="CW200" s="4" t="str">
        <f t="shared" si="177"/>
        <v/>
      </c>
      <c r="CX200" s="4" t="str">
        <f t="shared" si="177"/>
        <v/>
      </c>
      <c r="CY200" s="4" t="str">
        <f t="shared" si="177"/>
        <v/>
      </c>
      <c r="CZ200" s="4" t="str">
        <f t="shared" si="169"/>
        <v/>
      </c>
      <c r="DA200" s="4" t="str">
        <f t="shared" si="169"/>
        <v/>
      </c>
      <c r="DB200" s="4" t="str">
        <f t="shared" si="169"/>
        <v/>
      </c>
      <c r="DC200" s="4" t="str">
        <f t="shared" si="169"/>
        <v/>
      </c>
      <c r="DE200" s="35">
        <v>200299</v>
      </c>
      <c r="DF200" s="32" t="s">
        <v>252</v>
      </c>
      <c r="DG200" s="32" t="s">
        <v>251</v>
      </c>
      <c r="DH200" s="5">
        <f t="shared" si="196"/>
        <v>317</v>
      </c>
      <c r="DI200" s="24">
        <v>5.976</v>
      </c>
      <c r="DJ200" s="23">
        <f t="shared" si="157"/>
        <v>1894.3920000000001</v>
      </c>
      <c r="DK200" s="23">
        <f t="shared" si="197"/>
        <v>0</v>
      </c>
      <c r="DL200" s="23">
        <f t="shared" si="198"/>
        <v>0</v>
      </c>
      <c r="DM200" s="23">
        <f t="shared" si="199"/>
        <v>0</v>
      </c>
      <c r="DN200" s="23">
        <f t="shared" si="200"/>
        <v>1894.3920000000001</v>
      </c>
      <c r="DO200" s="23">
        <f t="shared" si="201"/>
        <v>0</v>
      </c>
      <c r="DP200" s="23" t="str">
        <f t="shared" si="202"/>
        <v/>
      </c>
      <c r="DQ200" s="3">
        <v>0.1</v>
      </c>
      <c r="DR200" s="23">
        <f t="shared" si="203"/>
        <v>1.8943920000000003</v>
      </c>
      <c r="DS200" s="23" t="str">
        <f t="shared" si="204"/>
        <v/>
      </c>
      <c r="DT200" s="23">
        <f t="shared" si="205"/>
        <v>0</v>
      </c>
      <c r="DU200" s="7">
        <v>0.1</v>
      </c>
      <c r="DV200" s="6">
        <f t="shared" si="206"/>
        <v>0.18943920000000003</v>
      </c>
      <c r="DW200" s="5">
        <f t="shared" si="180"/>
        <v>0</v>
      </c>
      <c r="DX200" s="5">
        <f t="shared" si="180"/>
        <v>0</v>
      </c>
      <c r="DY200" s="5">
        <f t="shared" si="180"/>
        <v>0</v>
      </c>
      <c r="DZ200" s="5">
        <f t="shared" si="180"/>
        <v>0</v>
      </c>
      <c r="EA200" s="5">
        <f t="shared" si="180"/>
        <v>0</v>
      </c>
      <c r="EB200" s="5">
        <f t="shared" si="180"/>
        <v>0</v>
      </c>
      <c r="EC200" s="5">
        <f t="shared" si="180"/>
        <v>0</v>
      </c>
      <c r="ED200" s="5">
        <f t="shared" si="180"/>
        <v>0</v>
      </c>
      <c r="EE200" s="5">
        <f t="shared" si="180"/>
        <v>0</v>
      </c>
      <c r="EF200" s="61">
        <f t="shared" si="180"/>
        <v>0</v>
      </c>
      <c r="EG200" s="61">
        <f t="shared" si="180"/>
        <v>0</v>
      </c>
      <c r="EH200" s="61">
        <f t="shared" si="180"/>
        <v>0</v>
      </c>
      <c r="EI200" s="61">
        <f t="shared" si="180"/>
        <v>0</v>
      </c>
      <c r="EJ200" s="61">
        <f t="shared" si="180"/>
        <v>0</v>
      </c>
      <c r="EK200" s="61">
        <f t="shared" si="180"/>
        <v>0</v>
      </c>
      <c r="EL200" s="61">
        <f t="shared" si="153"/>
        <v>0</v>
      </c>
      <c r="EM200" s="61">
        <f t="shared" si="153"/>
        <v>0</v>
      </c>
      <c r="EN200" s="61">
        <f t="shared" si="153"/>
        <v>0</v>
      </c>
      <c r="EO200" s="61">
        <f t="shared" si="153"/>
        <v>0</v>
      </c>
      <c r="EP200" s="61">
        <f t="shared" si="176"/>
        <v>0</v>
      </c>
      <c r="EQ200" s="61">
        <f t="shared" si="176"/>
        <v>0</v>
      </c>
      <c r="ER200" s="61">
        <f t="shared" si="176"/>
        <v>0</v>
      </c>
      <c r="ES200" s="61">
        <f t="shared" si="176"/>
        <v>0</v>
      </c>
      <c r="ET200" s="61">
        <f t="shared" si="176"/>
        <v>0</v>
      </c>
      <c r="EU200" s="61">
        <f t="shared" si="176"/>
        <v>0</v>
      </c>
      <c r="EV200" s="61">
        <f t="shared" si="176"/>
        <v>0</v>
      </c>
      <c r="EW200" s="61">
        <f t="shared" si="176"/>
        <v>0</v>
      </c>
      <c r="EX200" s="61">
        <f t="shared" si="176"/>
        <v>0</v>
      </c>
      <c r="EY200" s="61">
        <f t="shared" si="176"/>
        <v>0</v>
      </c>
      <c r="EZ200" s="61">
        <f t="shared" si="185"/>
        <v>0</v>
      </c>
      <c r="FA200" s="61">
        <f t="shared" si="185"/>
        <v>0</v>
      </c>
      <c r="FB200" s="61">
        <f t="shared" si="185"/>
        <v>0</v>
      </c>
      <c r="FC200" s="61">
        <f t="shared" si="185"/>
        <v>0</v>
      </c>
      <c r="FD200" s="61">
        <f t="shared" si="185"/>
        <v>0</v>
      </c>
      <c r="FE200" s="61">
        <f t="shared" si="185"/>
        <v>0</v>
      </c>
      <c r="FF200" s="61">
        <f t="shared" si="182"/>
        <v>0</v>
      </c>
      <c r="FG200" s="61">
        <f t="shared" si="182"/>
        <v>0</v>
      </c>
      <c r="FH200" s="61">
        <f t="shared" si="182"/>
        <v>0</v>
      </c>
      <c r="FI200" s="61">
        <f t="shared" si="182"/>
        <v>0</v>
      </c>
      <c r="FJ200" s="61">
        <f t="shared" si="182"/>
        <v>0</v>
      </c>
      <c r="FK200" s="61">
        <f t="shared" si="182"/>
        <v>0</v>
      </c>
      <c r="FL200" s="61">
        <f t="shared" si="182"/>
        <v>0</v>
      </c>
      <c r="FM200" s="61">
        <f t="shared" si="182"/>
        <v>0</v>
      </c>
      <c r="FN200" s="61">
        <f t="shared" si="182"/>
        <v>0</v>
      </c>
      <c r="FO200" s="61">
        <f t="shared" si="183"/>
        <v>0</v>
      </c>
      <c r="FP200" s="61">
        <f t="shared" si="183"/>
        <v>0</v>
      </c>
      <c r="FQ200" s="61">
        <f t="shared" si="183"/>
        <v>0</v>
      </c>
      <c r="FR200" s="61">
        <f t="shared" si="183"/>
        <v>0</v>
      </c>
      <c r="FS200" s="61">
        <f t="shared" si="183"/>
        <v>0</v>
      </c>
      <c r="FT200" s="4">
        <f t="shared" si="175"/>
        <v>0</v>
      </c>
      <c r="FU200" s="4" t="str">
        <f t="shared" si="175"/>
        <v/>
      </c>
      <c r="FV200" s="4" t="str">
        <f t="shared" si="175"/>
        <v/>
      </c>
      <c r="FW200" s="4">
        <f t="shared" si="175"/>
        <v>0</v>
      </c>
      <c r="FX200" s="4">
        <f t="shared" si="175"/>
        <v>0</v>
      </c>
      <c r="FY200" s="4" t="str">
        <f t="shared" si="175"/>
        <v/>
      </c>
      <c r="FZ200" s="4" t="str">
        <f t="shared" si="175"/>
        <v/>
      </c>
      <c r="GA200" s="4">
        <f t="shared" si="175"/>
        <v>0</v>
      </c>
      <c r="GB200" s="4">
        <f t="shared" si="175"/>
        <v>0</v>
      </c>
      <c r="GC200" s="4" t="str">
        <f t="shared" si="175"/>
        <v/>
      </c>
      <c r="GD200" s="4" t="str">
        <f t="shared" si="186"/>
        <v/>
      </c>
      <c r="GE200" s="4" t="str">
        <f t="shared" si="186"/>
        <v/>
      </c>
      <c r="GF200" s="4" t="str">
        <f t="shared" si="186"/>
        <v/>
      </c>
      <c r="GG200" s="4" t="str">
        <f t="shared" si="186"/>
        <v/>
      </c>
      <c r="GH200" s="4" t="str">
        <f t="shared" si="186"/>
        <v/>
      </c>
      <c r="GI200" s="4" t="str">
        <f t="shared" si="186"/>
        <v/>
      </c>
      <c r="GJ200" s="4" t="str">
        <f t="shared" si="186"/>
        <v/>
      </c>
      <c r="GK200" s="4" t="str">
        <f t="shared" si="186"/>
        <v/>
      </c>
      <c r="GL200" s="4" t="str">
        <f t="shared" si="186"/>
        <v/>
      </c>
      <c r="GM200" s="4" t="str">
        <f t="shared" si="186"/>
        <v/>
      </c>
      <c r="GN200" s="4" t="str">
        <f t="shared" si="186"/>
        <v/>
      </c>
      <c r="GO200" s="4" t="str">
        <f t="shared" si="186"/>
        <v/>
      </c>
      <c r="GP200" s="4" t="str">
        <f t="shared" si="181"/>
        <v/>
      </c>
      <c r="GQ200" s="4" t="str">
        <f t="shared" si="181"/>
        <v/>
      </c>
      <c r="GR200" s="4" t="str">
        <f t="shared" si="181"/>
        <v/>
      </c>
      <c r="GS200" s="4" t="str">
        <f t="shared" si="181"/>
        <v/>
      </c>
      <c r="GT200" s="4" t="str">
        <f t="shared" si="181"/>
        <v/>
      </c>
      <c r="GU200" s="4" t="str">
        <f t="shared" si="181"/>
        <v/>
      </c>
      <c r="GV200" s="4" t="str">
        <f t="shared" si="181"/>
        <v/>
      </c>
      <c r="GW200" s="4" t="str">
        <f t="shared" si="181"/>
        <v/>
      </c>
      <c r="GX200" s="4" t="str">
        <f t="shared" si="181"/>
        <v/>
      </c>
      <c r="GY200" s="4" t="str">
        <f t="shared" si="178"/>
        <v/>
      </c>
      <c r="GZ200" s="4" t="str">
        <f t="shared" si="178"/>
        <v/>
      </c>
      <c r="HA200" s="4" t="str">
        <f t="shared" si="178"/>
        <v/>
      </c>
      <c r="HB200" s="4" t="str">
        <f t="shared" si="178"/>
        <v/>
      </c>
      <c r="HC200" s="4" t="str">
        <f t="shared" si="178"/>
        <v/>
      </c>
      <c r="HD200" s="4" t="str">
        <f t="shared" si="171"/>
        <v/>
      </c>
      <c r="HE200" s="4" t="str">
        <f t="shared" si="171"/>
        <v/>
      </c>
      <c r="HF200" s="4" t="str">
        <f t="shared" si="171"/>
        <v/>
      </c>
      <c r="HG200" s="4" t="str">
        <f t="shared" si="171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795</v>
      </c>
      <c r="E201" s="48"/>
      <c r="F201" s="49">
        <f>SUM(F4:F200)</f>
        <v>4450.45</v>
      </c>
      <c r="G201" s="49">
        <f>SUM(G4:G200)</f>
        <v>0</v>
      </c>
      <c r="H201" s="49">
        <f>SUM(H4:H200)</f>
        <v>0</v>
      </c>
      <c r="I201" s="49">
        <f>SUM(I4:I200)</f>
        <v>0</v>
      </c>
      <c r="J201" s="49">
        <f>SUM(J4:J200)</f>
        <v>4450.45</v>
      </c>
      <c r="K201" s="49">
        <f>IF(ISERROR(H201/J201*100),"0",(H201/J201*100))</f>
        <v>0</v>
      </c>
      <c r="L201" s="49" t="str">
        <f>IF(ISERROR(I201/G201*100),"0",(I201/G201*100))</f>
        <v>0</v>
      </c>
      <c r="M201" s="50">
        <f>IF(ISERROR(N201/J201*100),"",(N201/J201*100))</f>
        <v>0.23989461739824064</v>
      </c>
      <c r="N201" s="49">
        <f>SUM(N4:N200)</f>
        <v>10.67639</v>
      </c>
      <c r="O201" s="49">
        <f>IF(ISERROR(M201-K201-L201),"0",(M201-K201-L201))</f>
        <v>0.23989461739824064</v>
      </c>
      <c r="P201" s="49">
        <f>(S201+T201+U201+V201+W201+X201+Y201+Z201+AA201)/J201*1000</f>
        <v>0</v>
      </c>
      <c r="Q201" s="51">
        <f>IF(ISERROR(R201/J201*1000),"",(R201/J201*1000))</f>
        <v>0.1</v>
      </c>
      <c r="R201" s="49">
        <f t="shared" ref="R201:AW201" si="207">SUM(R4:R200)</f>
        <v>0.44504500000000002</v>
      </c>
      <c r="S201" s="49">
        <f t="shared" si="207"/>
        <v>0</v>
      </c>
      <c r="T201" s="49">
        <f t="shared" si="207"/>
        <v>0</v>
      </c>
      <c r="U201" s="49">
        <f t="shared" si="207"/>
        <v>0</v>
      </c>
      <c r="V201" s="49">
        <f t="shared" si="207"/>
        <v>0</v>
      </c>
      <c r="W201" s="49">
        <f t="shared" si="207"/>
        <v>0</v>
      </c>
      <c r="X201" s="49">
        <f t="shared" si="207"/>
        <v>0</v>
      </c>
      <c r="Y201" s="49">
        <f t="shared" si="207"/>
        <v>0</v>
      </c>
      <c r="Z201" s="49">
        <f t="shared" si="207"/>
        <v>0</v>
      </c>
      <c r="AA201" s="49">
        <f t="shared" si="207"/>
        <v>0</v>
      </c>
      <c r="AB201" s="49">
        <f t="shared" si="207"/>
        <v>0</v>
      </c>
      <c r="AC201" s="49">
        <f t="shared" si="207"/>
        <v>0</v>
      </c>
      <c r="AD201" s="49">
        <f t="shared" si="207"/>
        <v>0</v>
      </c>
      <c r="AE201" s="49">
        <f t="shared" si="207"/>
        <v>0</v>
      </c>
      <c r="AF201" s="49">
        <f t="shared" si="207"/>
        <v>0</v>
      </c>
      <c r="AG201" s="49">
        <f t="shared" si="207"/>
        <v>0</v>
      </c>
      <c r="AH201" s="49">
        <f t="shared" si="207"/>
        <v>0</v>
      </c>
      <c r="AI201" s="49">
        <f t="shared" si="207"/>
        <v>0</v>
      </c>
      <c r="AJ201" s="49">
        <f t="shared" si="207"/>
        <v>0</v>
      </c>
      <c r="AK201" s="49">
        <f t="shared" si="207"/>
        <v>0</v>
      </c>
      <c r="AL201" s="49">
        <f t="shared" si="207"/>
        <v>0</v>
      </c>
      <c r="AM201" s="49">
        <f t="shared" si="207"/>
        <v>0</v>
      </c>
      <c r="AN201" s="49">
        <f t="shared" si="207"/>
        <v>0</v>
      </c>
      <c r="AO201" s="49">
        <f t="shared" si="207"/>
        <v>0</v>
      </c>
      <c r="AP201" s="49">
        <f t="shared" si="207"/>
        <v>0</v>
      </c>
      <c r="AQ201" s="49">
        <f t="shared" si="207"/>
        <v>0</v>
      </c>
      <c r="AR201" s="49">
        <f t="shared" si="207"/>
        <v>0</v>
      </c>
      <c r="AS201" s="49">
        <f t="shared" si="207"/>
        <v>0</v>
      </c>
      <c r="AT201" s="49">
        <f t="shared" si="207"/>
        <v>0</v>
      </c>
      <c r="AU201" s="49">
        <f t="shared" si="207"/>
        <v>0</v>
      </c>
      <c r="AV201" s="49">
        <f t="shared" si="207"/>
        <v>0</v>
      </c>
      <c r="AW201" s="49">
        <f t="shared" si="207"/>
        <v>0</v>
      </c>
      <c r="AX201" s="49">
        <f t="shared" ref="AX201:BO201" si="208">SUM(AX4:AX200)</f>
        <v>0</v>
      </c>
      <c r="AY201" s="49">
        <f t="shared" si="208"/>
        <v>0</v>
      </c>
      <c r="AZ201" s="49">
        <f t="shared" si="208"/>
        <v>0</v>
      </c>
      <c r="BA201" s="49">
        <f t="shared" si="208"/>
        <v>0</v>
      </c>
      <c r="BB201" s="49">
        <f t="shared" si="208"/>
        <v>0</v>
      </c>
      <c r="BC201" s="49">
        <f t="shared" si="208"/>
        <v>0</v>
      </c>
      <c r="BD201" s="49">
        <f t="shared" si="208"/>
        <v>0</v>
      </c>
      <c r="BE201" s="49">
        <f t="shared" si="208"/>
        <v>0</v>
      </c>
      <c r="BF201" s="49">
        <f t="shared" si="208"/>
        <v>0</v>
      </c>
      <c r="BG201" s="49">
        <f t="shared" si="208"/>
        <v>0</v>
      </c>
      <c r="BH201" s="49">
        <f t="shared" si="208"/>
        <v>0</v>
      </c>
      <c r="BI201" s="49">
        <f t="shared" si="208"/>
        <v>0</v>
      </c>
      <c r="BJ201" s="49">
        <f t="shared" si="208"/>
        <v>0</v>
      </c>
      <c r="BK201" s="49">
        <f t="shared" si="208"/>
        <v>0</v>
      </c>
      <c r="BL201" s="49">
        <f t="shared" si="208"/>
        <v>0</v>
      </c>
      <c r="BM201" s="49">
        <f t="shared" si="208"/>
        <v>0</v>
      </c>
      <c r="BN201" s="49">
        <f t="shared" si="208"/>
        <v>0</v>
      </c>
      <c r="BO201" s="49">
        <f t="shared" si="208"/>
        <v>0</v>
      </c>
      <c r="BP201" s="52">
        <f>IF(ISERROR(AB201/$J$201*100),"",(AB201/$J$201*100))</f>
        <v>0</v>
      </c>
      <c r="BQ201" s="52">
        <f t="shared" ref="BQ201:CO201" si="209">IF(ISERROR(AC201/$J$201*100),"",(AC201/$J$201*100))</f>
        <v>0</v>
      </c>
      <c r="BR201" s="52">
        <f t="shared" si="209"/>
        <v>0</v>
      </c>
      <c r="BS201" s="52">
        <f t="shared" si="209"/>
        <v>0</v>
      </c>
      <c r="BT201" s="52">
        <f t="shared" si="209"/>
        <v>0</v>
      </c>
      <c r="BU201" s="52">
        <f t="shared" si="209"/>
        <v>0</v>
      </c>
      <c r="BV201" s="52">
        <f t="shared" si="209"/>
        <v>0</v>
      </c>
      <c r="BW201" s="52">
        <f t="shared" si="209"/>
        <v>0</v>
      </c>
      <c r="BX201" s="52">
        <f t="shared" si="209"/>
        <v>0</v>
      </c>
      <c r="BY201" s="52">
        <f t="shared" si="209"/>
        <v>0</v>
      </c>
      <c r="BZ201" s="52">
        <f t="shared" si="209"/>
        <v>0</v>
      </c>
      <c r="CA201" s="52">
        <f t="shared" si="209"/>
        <v>0</v>
      </c>
      <c r="CB201" s="52">
        <f t="shared" si="209"/>
        <v>0</v>
      </c>
      <c r="CC201" s="52">
        <f t="shared" si="209"/>
        <v>0</v>
      </c>
      <c r="CD201" s="52">
        <f t="shared" si="209"/>
        <v>0</v>
      </c>
      <c r="CE201" s="52">
        <f t="shared" si="209"/>
        <v>0</v>
      </c>
      <c r="CF201" s="52">
        <f t="shared" si="209"/>
        <v>0</v>
      </c>
      <c r="CG201" s="52">
        <f t="shared" si="209"/>
        <v>0</v>
      </c>
      <c r="CH201" s="52">
        <f t="shared" si="209"/>
        <v>0</v>
      </c>
      <c r="CI201" s="52">
        <f t="shared" si="209"/>
        <v>0</v>
      </c>
      <c r="CJ201" s="52">
        <f t="shared" si="209"/>
        <v>0</v>
      </c>
      <c r="CK201" s="52">
        <f t="shared" si="209"/>
        <v>0</v>
      </c>
      <c r="CL201" s="52">
        <f t="shared" si="209"/>
        <v>0</v>
      </c>
      <c r="CM201" s="52">
        <f t="shared" si="209"/>
        <v>0</v>
      </c>
      <c r="CN201" s="52">
        <f t="shared" si="209"/>
        <v>0</v>
      </c>
      <c r="CO201" s="52">
        <f t="shared" si="209"/>
        <v>0</v>
      </c>
      <c r="CP201" s="53" t="str">
        <f t="shared" ref="CP201" si="210">IF(ISERROR(BB201/G201*100),"",(BB201/G201*100))</f>
        <v/>
      </c>
      <c r="CQ201" s="53" t="str">
        <f t="shared" ref="CQ201" si="211">IF(ISERROR(BC201/G201*100),"",(BC201/G201*100))</f>
        <v/>
      </c>
      <c r="CR201" s="53" t="str">
        <f t="shared" ref="CR201" si="212">IF(ISERROR(BD201/G201*100),"",(BD201/G201*100))</f>
        <v/>
      </c>
      <c r="CS201" s="53" t="str">
        <f t="shared" ref="CS201" si="213">IF(ISERROR(BE201/G201*100),"",(BE201/G201*100))</f>
        <v/>
      </c>
      <c r="CT201" s="53" t="str">
        <f t="shared" ref="CT201" si="214">IF(ISERROR(BF201/G201*100),"",(BF201/G201*100))</f>
        <v/>
      </c>
      <c r="CU201" s="53" t="str">
        <f t="shared" ref="CU201" si="215">IF(ISERROR(BG201/G201*100),"",(BG201/G201*100))</f>
        <v/>
      </c>
      <c r="CV201" s="53" t="str">
        <f t="shared" ref="CV201" si="216">IF(ISERROR(BH201/G201*100),"",(BH201/G201*100))</f>
        <v/>
      </c>
      <c r="CW201" s="53" t="str">
        <f t="shared" ref="CW201" si="217">IF(ISERROR(BI201/G201*100),"",(BI201/G201*100))</f>
        <v/>
      </c>
      <c r="CX201" s="53" t="str">
        <f t="shared" ref="CX201" si="218">IF(ISERROR(BJ201/G201*100),"",(BJ201/G201*100))</f>
        <v/>
      </c>
      <c r="CY201" s="53" t="str">
        <f t="shared" ref="CY201" si="219">IF(ISERROR(BK201/G201*100),"",(BK201/G201*100))</f>
        <v/>
      </c>
      <c r="CZ201" s="53" t="str">
        <f t="shared" ref="CZ201" si="220">IF(ISERROR(BL201/G201*100),"",(BL201/G201*100))</f>
        <v/>
      </c>
      <c r="DA201" s="53" t="str">
        <f t="shared" ref="DA201" si="221">IF(ISERROR(BM201/G201*100),"",(BM201/G201*100))</f>
        <v/>
      </c>
      <c r="DB201" s="53" t="str">
        <f t="shared" ref="DB201" si="222">IF(ISERROR(BN201/G201*100),"",(BN201/G201*100))</f>
        <v/>
      </c>
      <c r="DC201" s="53" t="str">
        <f t="shared" ref="DC201" si="223">IF(ISERROR(BO201/G201*100),"",(BO201/G201*100))</f>
        <v/>
      </c>
      <c r="DE201" s="33" t="s">
        <v>18</v>
      </c>
      <c r="DF201" s="33"/>
      <c r="DG201" s="34"/>
      <c r="DH201" s="44">
        <f t="shared" ref="DH201" si="224">SUM(DH4:DH200)</f>
        <v>1589</v>
      </c>
      <c r="DI201" s="44"/>
      <c r="DJ201" s="44">
        <f>SUM(DJ4:DJ200)</f>
        <v>8896.9080000000013</v>
      </c>
      <c r="DK201" s="44">
        <f>SUM(DK4:DK200)</f>
        <v>0</v>
      </c>
      <c r="DL201" s="44">
        <f>SUM(DL4:DL200)</f>
        <v>0</v>
      </c>
      <c r="DM201" s="44">
        <f>SUM(DM4:DM200)</f>
        <v>0</v>
      </c>
      <c r="DN201" s="44">
        <f>SUM(DN4:DN200)</f>
        <v>8896.9080000000013</v>
      </c>
      <c r="DO201" s="44">
        <f>IF(ISERROR(DL201/DN201*100),"",(DL201/DN201*100))</f>
        <v>0</v>
      </c>
      <c r="DP201" s="44" t="str">
        <f>IF(ISERROR(DM201/DK201*100),"",(DM201/DK201*100))</f>
        <v/>
      </c>
      <c r="DQ201" s="45">
        <f>IF(ISERROR(DR201/DN201*100),"",(DR201/DN201*100))</f>
        <v>0.24010384281820152</v>
      </c>
      <c r="DR201" s="44">
        <f>SUM(DR4:DR200)</f>
        <v>21.361818</v>
      </c>
      <c r="DS201" s="44" t="str">
        <f>IF(ISERROR(DQ201-DO201-DP201),"",(DQ201-DO201-DP201))</f>
        <v/>
      </c>
      <c r="DT201" s="44">
        <f t="shared" si="205"/>
        <v>0</v>
      </c>
      <c r="DU201" s="46">
        <f>IF(ISERROR(DV201/DN201*1000),"",(DV201/DN201*1000))</f>
        <v>0.1</v>
      </c>
      <c r="DV201" s="44">
        <f t="shared" ref="DV201:ED201" si="225">SUM(DV4:DV200)</f>
        <v>0.88969080000000011</v>
      </c>
      <c r="DW201" s="44">
        <f t="shared" si="225"/>
        <v>0</v>
      </c>
      <c r="DX201" s="44">
        <f t="shared" si="225"/>
        <v>0</v>
      </c>
      <c r="DY201" s="44">
        <f t="shared" si="225"/>
        <v>0</v>
      </c>
      <c r="DZ201" s="44">
        <f t="shared" si="225"/>
        <v>0</v>
      </c>
      <c r="EA201" s="44">
        <f t="shared" si="225"/>
        <v>0</v>
      </c>
      <c r="EB201" s="44">
        <f t="shared" si="225"/>
        <v>0</v>
      </c>
      <c r="EC201" s="44">
        <f t="shared" si="225"/>
        <v>0</v>
      </c>
      <c r="ED201" s="44">
        <f t="shared" si="225"/>
        <v>0</v>
      </c>
      <c r="EE201" s="44">
        <f t="shared" ref="EE201:FS201" si="226">SUM(EE4:EE200)</f>
        <v>0</v>
      </c>
      <c r="EF201" s="44">
        <f t="shared" si="226"/>
        <v>0</v>
      </c>
      <c r="EG201" s="44">
        <f t="shared" si="226"/>
        <v>0</v>
      </c>
      <c r="EH201" s="44">
        <f t="shared" si="226"/>
        <v>0</v>
      </c>
      <c r="EI201" s="44">
        <f t="shared" si="226"/>
        <v>0</v>
      </c>
      <c r="EJ201" s="44">
        <f t="shared" si="226"/>
        <v>0</v>
      </c>
      <c r="EK201" s="44">
        <f t="shared" si="226"/>
        <v>0</v>
      </c>
      <c r="EL201" s="44">
        <f t="shared" si="226"/>
        <v>0</v>
      </c>
      <c r="EM201" s="44">
        <f t="shared" si="226"/>
        <v>0</v>
      </c>
      <c r="EN201" s="44">
        <f t="shared" si="226"/>
        <v>0</v>
      </c>
      <c r="EO201" s="44">
        <f t="shared" si="226"/>
        <v>0</v>
      </c>
      <c r="EP201" s="44">
        <f t="shared" si="226"/>
        <v>0</v>
      </c>
      <c r="EQ201" s="44">
        <f t="shared" si="226"/>
        <v>0</v>
      </c>
      <c r="ER201" s="44">
        <f t="shared" si="226"/>
        <v>0</v>
      </c>
      <c r="ES201" s="44">
        <f t="shared" si="226"/>
        <v>0</v>
      </c>
      <c r="ET201" s="44">
        <f t="shared" si="226"/>
        <v>0</v>
      </c>
      <c r="EU201" s="44">
        <f t="shared" si="226"/>
        <v>0</v>
      </c>
      <c r="EV201" s="44">
        <f t="shared" si="226"/>
        <v>0</v>
      </c>
      <c r="EW201" s="44">
        <f t="shared" si="226"/>
        <v>0</v>
      </c>
      <c r="EX201" s="44">
        <f t="shared" si="226"/>
        <v>0</v>
      </c>
      <c r="EY201" s="44">
        <f t="shared" si="226"/>
        <v>0</v>
      </c>
      <c r="EZ201" s="44">
        <f t="shared" si="226"/>
        <v>0</v>
      </c>
      <c r="FA201" s="44">
        <f t="shared" si="226"/>
        <v>0</v>
      </c>
      <c r="FB201" s="44">
        <f t="shared" si="226"/>
        <v>0</v>
      </c>
      <c r="FC201" s="44">
        <f t="shared" si="226"/>
        <v>0</v>
      </c>
      <c r="FD201" s="44">
        <f t="shared" si="226"/>
        <v>0</v>
      </c>
      <c r="FE201" s="44">
        <f t="shared" si="226"/>
        <v>0</v>
      </c>
      <c r="FF201" s="44">
        <f t="shared" si="226"/>
        <v>0</v>
      </c>
      <c r="FG201" s="44">
        <f t="shared" si="226"/>
        <v>0</v>
      </c>
      <c r="FH201" s="44">
        <f t="shared" si="226"/>
        <v>0</v>
      </c>
      <c r="FI201" s="44">
        <f t="shared" si="226"/>
        <v>0</v>
      </c>
      <c r="FJ201" s="44">
        <f t="shared" si="226"/>
        <v>0</v>
      </c>
      <c r="FK201" s="44">
        <f t="shared" si="226"/>
        <v>0</v>
      </c>
      <c r="FL201" s="44">
        <f t="shared" si="226"/>
        <v>0</v>
      </c>
      <c r="FM201" s="44">
        <f t="shared" si="226"/>
        <v>0</v>
      </c>
      <c r="FN201" s="44">
        <f t="shared" si="226"/>
        <v>0</v>
      </c>
      <c r="FO201" s="44">
        <f t="shared" si="226"/>
        <v>0</v>
      </c>
      <c r="FP201" s="44">
        <f t="shared" si="226"/>
        <v>0</v>
      </c>
      <c r="FQ201" s="44">
        <f t="shared" si="226"/>
        <v>0</v>
      </c>
      <c r="FR201" s="44">
        <f t="shared" si="226"/>
        <v>0</v>
      </c>
      <c r="FS201" s="44">
        <f t="shared" si="226"/>
        <v>0</v>
      </c>
      <c r="FT201" s="50">
        <f t="shared" si="175"/>
        <v>0</v>
      </c>
      <c r="FU201" s="50">
        <f t="array" ref="FU201">IF(ISERROR(EG201/DN201*100),"",(EG201/DN201*100))</f>
        <v>0</v>
      </c>
      <c r="FV201" s="50">
        <f t="shared" ref="FV201" si="227">IF(ISERROR(EH201/DN201*100),"",(EH201/DN201*100))</f>
        <v>0</v>
      </c>
      <c r="FW201" s="50">
        <f t="shared" ref="FW201" si="228">IF(ISERROR(EI201/DN201*100),"",(EI201/DN201*100))</f>
        <v>0</v>
      </c>
      <c r="FX201" s="50">
        <f t="shared" ref="FX201" si="229">IF(ISERROR(EJ201/DN201*100),"",(EJ201/DN201*100))</f>
        <v>0</v>
      </c>
      <c r="FY201" s="50">
        <f t="shared" ref="FY201" si="230">IF(ISERROR(EK201/DN201*100),"",(EK201/DN201*100))</f>
        <v>0</v>
      </c>
      <c r="FZ201" s="50">
        <f t="shared" ref="FZ201" si="231">IF(ISERROR(EL201/DN201*100),"",(EL201/DN201*100))</f>
        <v>0</v>
      </c>
      <c r="GA201" s="50">
        <f t="shared" ref="GA201" si="232">IF(ISERROR(EM201/DN201*100),"",(EM201/DN201*100))</f>
        <v>0</v>
      </c>
      <c r="GB201" s="50">
        <f t="shared" ref="GB201" si="233">IF(ISERROR(EN201/DN201*100),"",(EN201/DN201*100))</f>
        <v>0</v>
      </c>
      <c r="GC201" s="50">
        <f t="shared" ref="GC201" si="234">IF(ISERROR(EO201/DN201*100),"",(EO201/DN201*100))</f>
        <v>0</v>
      </c>
      <c r="GD201" s="50">
        <f t="shared" ref="GD201" si="235">IF(ISERROR(EP201/DN201*100),"",(EP201/DN201*100))</f>
        <v>0</v>
      </c>
      <c r="GE201" s="50">
        <f t="shared" ref="GE201" si="236">IF(ISERROR(EQ201/DN201*100),"",(EQ201/DN201*100))</f>
        <v>0</v>
      </c>
      <c r="GF201" s="50">
        <f t="shared" ref="GF201" si="237">IF(ISERROR(ER201/DN201*100),"",(ER201/DN201*100))</f>
        <v>0</v>
      </c>
      <c r="GG201" s="50">
        <f t="shared" ref="GG201" si="238">IF(ISERROR(ES201/DN201*100),"",(ES201/DN201*100))</f>
        <v>0</v>
      </c>
      <c r="GH201" s="50">
        <f t="shared" ref="GH201" si="239">IF(ISERROR(ET201/DN201*100),"",(ET201/DN201*100))</f>
        <v>0</v>
      </c>
      <c r="GI201" s="50">
        <f t="shared" ref="GI201" si="240">IF(ISERROR(EU201/DN201*100),"",(EU201/DN201*100))</f>
        <v>0</v>
      </c>
      <c r="GJ201" s="50">
        <f t="shared" ref="GJ201" si="241">IF(ISERROR(EV201/DN201*100),"",(EV201/DN201*100))</f>
        <v>0</v>
      </c>
      <c r="GK201" s="50">
        <f t="shared" ref="GK201" si="242">IF(ISERROR(EW201/DN201*100),"",(EW201/DN201*100))</f>
        <v>0</v>
      </c>
      <c r="GL201" s="50">
        <f t="shared" ref="GL201" si="243">IF(ISERROR(EX201/DN201*100),"",(EX201/DN201*100))</f>
        <v>0</v>
      </c>
      <c r="GM201" s="50">
        <f t="shared" ref="GM201" si="244">IF(ISERROR(EY201/DN201*100),"",(EY201/DN201*100))</f>
        <v>0</v>
      </c>
      <c r="GN201" s="50">
        <f t="shared" ref="GN201" si="245">IF(ISERROR(EZ201/DN201*100),"",(EZ201/DN201*100))</f>
        <v>0</v>
      </c>
      <c r="GO201" s="50">
        <f t="shared" ref="GO201" si="246">IF(ISERROR(FA201/DN201*100),"",(FA201/DN201*100))</f>
        <v>0</v>
      </c>
      <c r="GP201" s="50">
        <f t="shared" ref="GP201" si="247">IF(ISERROR(FB201/DN201*100),"",(FB201/DN201*100))</f>
        <v>0</v>
      </c>
      <c r="GQ201" s="50">
        <f t="shared" ref="GQ201" si="248">IF(ISERROR(FC201/DN201*100),"",(FC201/DN201*100))</f>
        <v>0</v>
      </c>
      <c r="GR201" s="50">
        <f t="shared" ref="GR201" si="249">IF(ISERROR(FD201/DN201*100),"",(FD201/DN201*100))</f>
        <v>0</v>
      </c>
      <c r="GS201" s="50">
        <f t="shared" ref="GS201" si="250">IF(ISERROR(FE201/DN201*100),"",(FE201/DN201*100))</f>
        <v>0</v>
      </c>
      <c r="GT201" s="47" t="str">
        <f t="shared" ref="GT201" si="251">IF(ISERROR(FF201/DK201*100),"",(FF201/DK201*100))</f>
        <v/>
      </c>
      <c r="GU201" s="47" t="str">
        <f t="shared" ref="GU201" si="252">IF(ISERROR(FG201/DK201*100),"",(FG201/DK201*100))</f>
        <v/>
      </c>
      <c r="GV201" s="47" t="str">
        <f t="shared" ref="GV201" si="253">IF(ISERROR(FH201/DK201*100),"",(FH201/DK201*100))</f>
        <v/>
      </c>
      <c r="GW201" s="47" t="str">
        <f t="shared" ref="GW201" si="254">IF(ISERROR(FI201/DK201*100),"",(FI201/DK201*100))</f>
        <v/>
      </c>
      <c r="GX201" s="47" t="str">
        <f t="shared" ref="GX201" si="255">IF(ISERROR(FJ201/DK201*100),"",(FJ201/DK201*100))</f>
        <v/>
      </c>
      <c r="GY201" s="47" t="str">
        <f t="shared" ref="GY201" si="256">IF(ISERROR(FK201/DK201*100),"",(FK201/DK201*100))</f>
        <v/>
      </c>
      <c r="GZ201" s="47" t="str">
        <f t="shared" ref="GZ201" si="257">IF(ISERROR(FL201/DK201*100),"",(FL201/DK201*100))</f>
        <v/>
      </c>
      <c r="HA201" s="47" t="str">
        <f t="shared" ref="HA201" si="258">IF(ISERROR(FM201/DK201*100),"",(FM201/DK201*100))</f>
        <v/>
      </c>
      <c r="HB201" s="47" t="str">
        <f t="shared" ref="HB201" si="259">IF(ISERROR(FN201/DK201*100),"",(FN201/DK201*100))</f>
        <v/>
      </c>
      <c r="HC201" s="47" t="str">
        <f t="shared" ref="HC201" si="260">IF(ISERROR(FO201/DK201*100),"",(FO201/DK201*100))</f>
        <v/>
      </c>
      <c r="HD201" s="47" t="str">
        <f t="shared" ref="HD201" si="261">IF(ISERROR(FP201/DK201*100),"",(FP201/DK201*100))</f>
        <v/>
      </c>
      <c r="HE201" s="47" t="str">
        <f t="shared" ref="HE201" si="262">IF(ISERROR(FQ201/DK201*100),"",(FQ201/DK201*100))</f>
        <v/>
      </c>
      <c r="HF201" s="47" t="str">
        <f t="shared" ref="HF201" si="263">IF(ISERROR(FR201/DK201*100),"",(FR201/DK201*100))</f>
        <v/>
      </c>
      <c r="HG201" s="47" t="str">
        <f t="shared" ref="HG201" si="264">IF(ISERROR(FS201/DK201*100),"",(FS201/DK201*100))</f>
        <v/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0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126" t="s">
        <v>253</v>
      </c>
      <c r="B205" s="126"/>
      <c r="C205" s="126"/>
      <c r="D205" s="126"/>
      <c r="BN205" t="s">
        <v>67</v>
      </c>
      <c r="DW205" s="37" t="s">
        <v>12</v>
      </c>
      <c r="DX205" s="69">
        <f>+DW201</f>
        <v>0</v>
      </c>
      <c r="DY205" s="63" t="e">
        <f>+DX205/DW202</f>
        <v>#DIV/0!</v>
      </c>
    </row>
    <row r="206" spans="1:215" s="36" customFormat="1" ht="26.25" customHeight="1">
      <c r="A206" s="127" t="s">
        <v>68</v>
      </c>
      <c r="B206" s="129" t="s">
        <v>0</v>
      </c>
      <c r="C206" s="131" t="s">
        <v>1</v>
      </c>
      <c r="D206" s="133" t="s">
        <v>2</v>
      </c>
      <c r="E206" s="135" t="s">
        <v>3</v>
      </c>
      <c r="F206" s="118" t="s">
        <v>69</v>
      </c>
      <c r="G206" s="118" t="s">
        <v>70</v>
      </c>
      <c r="H206" s="122" t="s">
        <v>71</v>
      </c>
      <c r="I206" s="122" t="s">
        <v>59</v>
      </c>
      <c r="J206" s="122" t="s">
        <v>4</v>
      </c>
      <c r="K206" s="124" t="s">
        <v>60</v>
      </c>
      <c r="L206" s="112" t="s">
        <v>72</v>
      </c>
      <c r="M206" s="114" t="s">
        <v>5</v>
      </c>
      <c r="N206" s="116" t="s">
        <v>6</v>
      </c>
      <c r="O206" s="118" t="s">
        <v>7</v>
      </c>
      <c r="P206" s="112" t="s">
        <v>10</v>
      </c>
      <c r="Q206" s="120" t="s">
        <v>9</v>
      </c>
      <c r="R206" s="104" t="s">
        <v>8</v>
      </c>
      <c r="S206" s="106" t="s">
        <v>11</v>
      </c>
      <c r="T206" s="107"/>
      <c r="U206" s="107"/>
      <c r="V206" s="107"/>
      <c r="W206" s="107"/>
      <c r="X206" s="107"/>
      <c r="Y206" s="107"/>
      <c r="Z206" s="107"/>
      <c r="AA206" s="108"/>
      <c r="AB206" s="109" t="s">
        <v>61</v>
      </c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09" t="s">
        <v>73</v>
      </c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1" t="s">
        <v>62</v>
      </c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 t="s">
        <v>74</v>
      </c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W206" s="37" t="s">
        <v>13</v>
      </c>
      <c r="DX206" s="69">
        <f>+DX201</f>
        <v>0</v>
      </c>
      <c r="DY206" s="63" t="e">
        <f>+DX206/DW202</f>
        <v>#DIV/0!</v>
      </c>
    </row>
    <row r="207" spans="1:215" s="36" customFormat="1" ht="36" customHeight="1">
      <c r="A207" s="128"/>
      <c r="B207" s="130"/>
      <c r="C207" s="132"/>
      <c r="D207" s="134"/>
      <c r="E207" s="136"/>
      <c r="F207" s="119"/>
      <c r="G207" s="119"/>
      <c r="H207" s="123"/>
      <c r="I207" s="123"/>
      <c r="J207" s="123"/>
      <c r="K207" s="125"/>
      <c r="L207" s="113"/>
      <c r="M207" s="115"/>
      <c r="N207" s="117"/>
      <c r="O207" s="119"/>
      <c r="P207" s="113"/>
      <c r="Q207" s="121"/>
      <c r="R207" s="105"/>
      <c r="S207" s="37" t="s">
        <v>12</v>
      </c>
      <c r="T207" s="37" t="s">
        <v>13</v>
      </c>
      <c r="U207" s="37" t="s">
        <v>75</v>
      </c>
      <c r="V207" s="37" t="s">
        <v>76</v>
      </c>
      <c r="W207" s="37" t="s">
        <v>77</v>
      </c>
      <c r="X207" s="37" t="s">
        <v>78</v>
      </c>
      <c r="Y207" s="37" t="s">
        <v>79</v>
      </c>
      <c r="Z207" s="37" t="s">
        <v>63</v>
      </c>
      <c r="AA207" s="37" t="s">
        <v>80</v>
      </c>
      <c r="AB207" s="38" t="s">
        <v>81</v>
      </c>
      <c r="AC207" s="25" t="s">
        <v>82</v>
      </c>
      <c r="AD207" s="25" t="s">
        <v>64</v>
      </c>
      <c r="AE207" s="25" t="s">
        <v>83</v>
      </c>
      <c r="AF207" s="38" t="s">
        <v>65</v>
      </c>
      <c r="AG207" s="25" t="s">
        <v>84</v>
      </c>
      <c r="AH207" s="25" t="s">
        <v>66</v>
      </c>
      <c r="AI207" s="38" t="s">
        <v>85</v>
      </c>
      <c r="AJ207" s="38" t="s">
        <v>86</v>
      </c>
      <c r="AK207" s="38" t="s">
        <v>87</v>
      </c>
      <c r="AL207" s="26" t="s">
        <v>88</v>
      </c>
      <c r="AM207" s="25" t="s">
        <v>89</v>
      </c>
      <c r="AN207" s="25" t="s">
        <v>90</v>
      </c>
      <c r="AO207" s="25" t="s">
        <v>91</v>
      </c>
      <c r="AP207" s="38" t="s">
        <v>92</v>
      </c>
      <c r="AQ207" s="39" t="s">
        <v>93</v>
      </c>
      <c r="AR207" s="38" t="s">
        <v>94</v>
      </c>
      <c r="AS207" s="38" t="s">
        <v>95</v>
      </c>
      <c r="AT207" s="38" t="s">
        <v>96</v>
      </c>
      <c r="AU207" s="38" t="s">
        <v>97</v>
      </c>
      <c r="AV207" s="25" t="s">
        <v>98</v>
      </c>
      <c r="AW207" s="25" t="s">
        <v>99</v>
      </c>
      <c r="AX207" s="25" t="s">
        <v>100</v>
      </c>
      <c r="AY207" s="25" t="s">
        <v>101</v>
      </c>
      <c r="AZ207" s="25" t="s">
        <v>102</v>
      </c>
      <c r="BA207" s="25" t="s">
        <v>103</v>
      </c>
      <c r="BB207" s="27" t="s">
        <v>82</v>
      </c>
      <c r="BC207" s="40" t="s">
        <v>64</v>
      </c>
      <c r="BD207" s="40" t="s">
        <v>83</v>
      </c>
      <c r="BE207" s="40" t="s">
        <v>104</v>
      </c>
      <c r="BF207" s="40" t="s">
        <v>90</v>
      </c>
      <c r="BG207" s="40" t="s">
        <v>65</v>
      </c>
      <c r="BH207" s="40" t="s">
        <v>66</v>
      </c>
      <c r="BI207" s="40" t="s">
        <v>105</v>
      </c>
      <c r="BJ207" s="40" t="s">
        <v>86</v>
      </c>
      <c r="BK207" s="40" t="s">
        <v>106</v>
      </c>
      <c r="BL207" s="40" t="s">
        <v>107</v>
      </c>
      <c r="BM207" s="40" t="s">
        <v>84</v>
      </c>
      <c r="BN207" s="40" t="s">
        <v>108</v>
      </c>
      <c r="BO207" s="40" t="s">
        <v>95</v>
      </c>
      <c r="BP207" s="38" t="s">
        <v>81</v>
      </c>
      <c r="BQ207" s="25" t="s">
        <v>82</v>
      </c>
      <c r="BR207" s="25" t="s">
        <v>64</v>
      </c>
      <c r="BS207" s="25" t="s">
        <v>83</v>
      </c>
      <c r="BT207" s="38" t="s">
        <v>65</v>
      </c>
      <c r="BU207" s="25" t="s">
        <v>84</v>
      </c>
      <c r="BV207" s="25" t="s">
        <v>66</v>
      </c>
      <c r="BW207" s="38" t="s">
        <v>85</v>
      </c>
      <c r="BX207" s="38" t="s">
        <v>86</v>
      </c>
      <c r="BY207" s="38" t="s">
        <v>87</v>
      </c>
      <c r="BZ207" s="26" t="s">
        <v>88</v>
      </c>
      <c r="CA207" s="25" t="s">
        <v>89</v>
      </c>
      <c r="CB207" s="25" t="s">
        <v>90</v>
      </c>
      <c r="CC207" s="25" t="s">
        <v>91</v>
      </c>
      <c r="CD207" s="38" t="s">
        <v>92</v>
      </c>
      <c r="CE207" s="39" t="s">
        <v>93</v>
      </c>
      <c r="CF207" s="38" t="s">
        <v>94</v>
      </c>
      <c r="CG207" s="38" t="s">
        <v>95</v>
      </c>
      <c r="CH207" s="38" t="s">
        <v>96</v>
      </c>
      <c r="CI207" s="38" t="s">
        <v>97</v>
      </c>
      <c r="CJ207" s="25" t="s">
        <v>98</v>
      </c>
      <c r="CK207" s="25" t="s">
        <v>99</v>
      </c>
      <c r="CL207" s="25" t="s">
        <v>100</v>
      </c>
      <c r="CM207" s="25" t="s">
        <v>101</v>
      </c>
      <c r="CN207" s="25" t="s">
        <v>102</v>
      </c>
      <c r="CO207" s="25" t="s">
        <v>103</v>
      </c>
      <c r="CP207" s="27" t="s">
        <v>82</v>
      </c>
      <c r="CQ207" s="40" t="s">
        <v>64</v>
      </c>
      <c r="CR207" s="40" t="s">
        <v>83</v>
      </c>
      <c r="CS207" s="40" t="s">
        <v>104</v>
      </c>
      <c r="CT207" s="40" t="s">
        <v>90</v>
      </c>
      <c r="CU207" s="40" t="s">
        <v>65</v>
      </c>
      <c r="CV207" s="40" t="s">
        <v>66</v>
      </c>
      <c r="CW207" s="40" t="s">
        <v>105</v>
      </c>
      <c r="CX207" s="40" t="s">
        <v>86</v>
      </c>
      <c r="CY207" s="40" t="s">
        <v>106</v>
      </c>
      <c r="CZ207" s="40" t="s">
        <v>107</v>
      </c>
      <c r="DA207" s="40" t="s">
        <v>84</v>
      </c>
      <c r="DB207" s="40" t="s">
        <v>108</v>
      </c>
      <c r="DC207" s="40" t="s">
        <v>95</v>
      </c>
      <c r="DW207" s="37" t="s">
        <v>49</v>
      </c>
      <c r="DX207" s="69">
        <f>+EA201</f>
        <v>0</v>
      </c>
      <c r="DY207" s="63" t="e">
        <f>+DX207/DW202</f>
        <v>#DIV/0!</v>
      </c>
      <c r="EH207" s="64"/>
    </row>
    <row r="208" spans="1:215" s="1" customFormat="1" ht="14.25" hidden="1" customHeight="1">
      <c r="A208" s="35">
        <v>200011</v>
      </c>
      <c r="B208" s="95" t="s">
        <v>110</v>
      </c>
      <c r="C208" s="28" t="s">
        <v>111</v>
      </c>
      <c r="D208" s="5"/>
      <c r="E208" s="22">
        <v>5.03</v>
      </c>
      <c r="F208" s="23">
        <f t="shared" ref="F208:F281" si="265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6">IF(ISERROR(AC208/K208*100),"",(AC208/K208*100))</f>
        <v/>
      </c>
      <c r="BR208" s="4" t="str">
        <f t="shared" si="266"/>
        <v/>
      </c>
      <c r="BS208" s="4">
        <f t="shared" si="266"/>
        <v>0</v>
      </c>
      <c r="BT208" s="4" t="str">
        <f t="shared" si="266"/>
        <v/>
      </c>
      <c r="BU208" s="4">
        <f t="shared" si="266"/>
        <v>0</v>
      </c>
      <c r="BV208" s="4" t="str">
        <f t="shared" si="266"/>
        <v/>
      </c>
      <c r="BW208" s="4">
        <f t="shared" si="266"/>
        <v>0</v>
      </c>
      <c r="BX208" s="4" t="str">
        <f t="shared" si="266"/>
        <v/>
      </c>
      <c r="BY208" s="4" t="str">
        <f t="shared" si="266"/>
        <v/>
      </c>
      <c r="BZ208" s="4" t="str">
        <f t="shared" si="266"/>
        <v/>
      </c>
      <c r="CA208" s="4" t="str">
        <f t="shared" si="266"/>
        <v/>
      </c>
      <c r="CB208" s="4" t="str">
        <f t="shared" si="266"/>
        <v/>
      </c>
      <c r="CC208" s="4" t="str">
        <f t="shared" si="266"/>
        <v/>
      </c>
      <c r="CD208" s="4" t="str">
        <f t="shared" si="266"/>
        <v/>
      </c>
      <c r="CE208" s="4" t="str">
        <f t="shared" si="266"/>
        <v/>
      </c>
      <c r="CF208" s="4" t="str">
        <f t="shared" si="266"/>
        <v/>
      </c>
      <c r="CG208" s="4" t="str">
        <f t="shared" ref="CG208:CV223" si="267">IF(ISERROR(AS208/AA208*100),"",(AS208/AA208*100))</f>
        <v/>
      </c>
      <c r="CH208" s="4" t="str">
        <f t="shared" si="267"/>
        <v/>
      </c>
      <c r="CI208" s="4" t="str">
        <f t="shared" si="267"/>
        <v/>
      </c>
      <c r="CJ208" s="4" t="str">
        <f t="shared" si="267"/>
        <v/>
      </c>
      <c r="CK208" s="4" t="str">
        <f t="shared" si="267"/>
        <v/>
      </c>
      <c r="CL208" s="4" t="str">
        <f t="shared" si="267"/>
        <v/>
      </c>
      <c r="CM208" s="4" t="str">
        <f t="shared" si="267"/>
        <v/>
      </c>
      <c r="CN208" s="4" t="str">
        <f t="shared" si="267"/>
        <v/>
      </c>
      <c r="CO208" s="4" t="str">
        <f t="shared" si="267"/>
        <v/>
      </c>
      <c r="CP208" s="4" t="str">
        <f t="shared" si="267"/>
        <v/>
      </c>
      <c r="CQ208" s="4" t="str">
        <f t="shared" si="267"/>
        <v/>
      </c>
      <c r="CR208" s="4" t="str">
        <f t="shared" si="267"/>
        <v/>
      </c>
      <c r="CS208" s="4" t="str">
        <f t="shared" si="267"/>
        <v/>
      </c>
      <c r="CT208" s="4" t="str">
        <f t="shared" si="267"/>
        <v/>
      </c>
      <c r="CU208" s="4" t="str">
        <f t="shared" si="267"/>
        <v/>
      </c>
      <c r="CV208" s="4" t="str">
        <f t="shared" si="267"/>
        <v/>
      </c>
      <c r="CW208" s="4" t="str">
        <f t="shared" ref="CW208:DC223" si="268">IF(ISERROR(BI208/AQ208*100),"",(BI208/AQ208*100))</f>
        <v/>
      </c>
      <c r="CX208" s="4" t="str">
        <f t="shared" si="268"/>
        <v/>
      </c>
      <c r="CY208" s="4" t="str">
        <f t="shared" si="268"/>
        <v/>
      </c>
      <c r="CZ208" s="4" t="str">
        <f t="shared" si="268"/>
        <v/>
      </c>
      <c r="DA208" s="4" t="str">
        <f t="shared" si="268"/>
        <v/>
      </c>
      <c r="DB208" s="4" t="str">
        <f t="shared" si="268"/>
        <v/>
      </c>
      <c r="DC208" s="4" t="str">
        <f t="shared" si="268"/>
        <v/>
      </c>
      <c r="DW208" s="37" t="s">
        <v>50</v>
      </c>
      <c r="DX208" s="69">
        <f>+DW202-DX205-DX206-DX207</f>
        <v>0</v>
      </c>
      <c r="DY208" s="63" t="e">
        <f>+DX208/DW202</f>
        <v>#DIV/0!</v>
      </c>
      <c r="EH208" s="65"/>
    </row>
    <row r="209" spans="1:141" s="1" customFormat="1" ht="14.25" hidden="1" customHeight="1">
      <c r="A209" s="35">
        <v>200013</v>
      </c>
      <c r="B209" s="96"/>
      <c r="C209" s="28" t="s">
        <v>113</v>
      </c>
      <c r="D209" s="5"/>
      <c r="E209" s="22">
        <v>5.03</v>
      </c>
      <c r="F209" s="23">
        <f t="shared" si="265"/>
        <v>0</v>
      </c>
      <c r="G209" s="23"/>
      <c r="H209" s="23">
        <f t="shared" ref="H209:H272" si="269">SUM(AB209:BA209)</f>
        <v>0</v>
      </c>
      <c r="I209" s="23">
        <f t="shared" ref="I209:I272" si="270">SUM(BB209:BO209)</f>
        <v>0</v>
      </c>
      <c r="J209" s="23">
        <f t="shared" ref="J209:J272" si="271">F209+H209</f>
        <v>0</v>
      </c>
      <c r="K209" s="23" t="str">
        <f t="shared" ref="K209:K272" si="272">IF(ISERROR(H209/J209*100),"0",(H209/J209*100))</f>
        <v>0</v>
      </c>
      <c r="L209" s="23" t="str">
        <f t="shared" ref="L209:L272" si="273">IF(ISERROR(I209/G209*100),"0",(I209/G209*100))</f>
        <v>0</v>
      </c>
      <c r="M209" s="10">
        <v>0.3</v>
      </c>
      <c r="N209" s="23">
        <f t="shared" ref="N209:N272" si="274">J209*M209/100</f>
        <v>0</v>
      </c>
      <c r="O209" s="23">
        <f t="shared" ref="O209:O272" si="275">IF(ISERROR(M209-K209-L209),"",(M209-K209-L209))</f>
        <v>0.3</v>
      </c>
      <c r="P209" s="23" t="str">
        <f t="shared" ref="P209:P272" si="276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7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72" si="278">IF(ISERROR(AB209/J209*100),"",(AB209/J209*100))</f>
        <v/>
      </c>
      <c r="BQ209" s="4" t="str">
        <f t="shared" si="266"/>
        <v/>
      </c>
      <c r="BR209" s="4" t="str">
        <f t="shared" si="266"/>
        <v/>
      </c>
      <c r="BS209" s="4">
        <f t="shared" si="266"/>
        <v>0</v>
      </c>
      <c r="BT209" s="4" t="str">
        <f t="shared" si="266"/>
        <v/>
      </c>
      <c r="BU209" s="4">
        <f t="shared" si="266"/>
        <v>0</v>
      </c>
      <c r="BV209" s="4" t="str">
        <f t="shared" si="266"/>
        <v/>
      </c>
      <c r="BW209" s="4">
        <f t="shared" si="266"/>
        <v>0</v>
      </c>
      <c r="BX209" s="4" t="str">
        <f t="shared" si="266"/>
        <v/>
      </c>
      <c r="BY209" s="4" t="str">
        <f t="shared" si="266"/>
        <v/>
      </c>
      <c r="BZ209" s="4" t="str">
        <f t="shared" si="266"/>
        <v/>
      </c>
      <c r="CA209" s="4" t="str">
        <f t="shared" si="266"/>
        <v/>
      </c>
      <c r="CB209" s="4" t="str">
        <f t="shared" si="266"/>
        <v/>
      </c>
      <c r="CC209" s="4" t="str">
        <f t="shared" si="266"/>
        <v/>
      </c>
      <c r="CD209" s="4" t="str">
        <f t="shared" si="266"/>
        <v/>
      </c>
      <c r="CE209" s="4" t="str">
        <f t="shared" si="266"/>
        <v/>
      </c>
      <c r="CF209" s="4" t="str">
        <f t="shared" si="266"/>
        <v/>
      </c>
      <c r="CG209" s="4" t="str">
        <f t="shared" si="267"/>
        <v/>
      </c>
      <c r="CH209" s="4" t="str">
        <f t="shared" si="267"/>
        <v/>
      </c>
      <c r="CI209" s="4" t="str">
        <f t="shared" si="267"/>
        <v/>
      </c>
      <c r="CJ209" s="4" t="str">
        <f t="shared" si="267"/>
        <v/>
      </c>
      <c r="CK209" s="4" t="str">
        <f t="shared" si="267"/>
        <v/>
      </c>
      <c r="CL209" s="4" t="str">
        <f t="shared" si="267"/>
        <v/>
      </c>
      <c r="CM209" s="4" t="str">
        <f t="shared" si="267"/>
        <v/>
      </c>
      <c r="CN209" s="4" t="str">
        <f t="shared" si="267"/>
        <v/>
      </c>
      <c r="CO209" s="4" t="str">
        <f t="shared" si="267"/>
        <v/>
      </c>
      <c r="CP209" s="4" t="str">
        <f t="shared" si="267"/>
        <v/>
      </c>
      <c r="CQ209" s="4" t="str">
        <f t="shared" si="267"/>
        <v/>
      </c>
      <c r="CR209" s="4" t="str">
        <f t="shared" si="267"/>
        <v/>
      </c>
      <c r="CS209" s="4" t="str">
        <f t="shared" si="267"/>
        <v/>
      </c>
      <c r="CT209" s="4" t="str">
        <f t="shared" si="267"/>
        <v/>
      </c>
      <c r="CU209" s="4" t="str">
        <f t="shared" si="267"/>
        <v/>
      </c>
      <c r="CV209" s="4" t="str">
        <f t="shared" si="267"/>
        <v/>
      </c>
      <c r="CW209" s="4" t="str">
        <f t="shared" si="268"/>
        <v/>
      </c>
      <c r="CX209" s="4" t="str">
        <f t="shared" si="268"/>
        <v/>
      </c>
      <c r="CY209" s="4" t="str">
        <f t="shared" si="268"/>
        <v/>
      </c>
      <c r="CZ209" s="4" t="str">
        <f t="shared" si="268"/>
        <v/>
      </c>
      <c r="DA209" s="4" t="str">
        <f t="shared" si="268"/>
        <v/>
      </c>
      <c r="DB209" s="4" t="str">
        <f t="shared" si="268"/>
        <v/>
      </c>
      <c r="DC209" s="4" t="str">
        <f t="shared" si="268"/>
        <v/>
      </c>
      <c r="DW209" s="37" t="s">
        <v>18</v>
      </c>
      <c r="DX209" s="69">
        <f>+DW202</f>
        <v>0</v>
      </c>
      <c r="DY209" s="63" t="e">
        <f>+DX209/DW202</f>
        <v>#DIV/0!</v>
      </c>
      <c r="EF209" s="66" t="s">
        <v>254</v>
      </c>
      <c r="EG209" s="66" t="s">
        <v>255</v>
      </c>
      <c r="EH209" s="66" t="s">
        <v>256</v>
      </c>
      <c r="EI209" s="66" t="s">
        <v>257</v>
      </c>
      <c r="EJ209" s="66" t="s">
        <v>258</v>
      </c>
      <c r="EK209" s="66" t="s">
        <v>259</v>
      </c>
    </row>
    <row r="210" spans="1:141" s="1" customFormat="1" ht="14.25" hidden="1" customHeight="1">
      <c r="A210" s="35">
        <v>200012</v>
      </c>
      <c r="B210" s="96"/>
      <c r="C210" s="28" t="s">
        <v>114</v>
      </c>
      <c r="D210" s="5"/>
      <c r="E210" s="22">
        <v>5.03</v>
      </c>
      <c r="F210" s="23">
        <f t="shared" si="265"/>
        <v>0</v>
      </c>
      <c r="G210" s="23"/>
      <c r="H210" s="23">
        <f t="shared" si="269"/>
        <v>0</v>
      </c>
      <c r="I210" s="23">
        <f t="shared" si="270"/>
        <v>0</v>
      </c>
      <c r="J210" s="23">
        <f t="shared" si="271"/>
        <v>0</v>
      </c>
      <c r="K210" s="23" t="str">
        <f t="shared" si="272"/>
        <v>0</v>
      </c>
      <c r="L210" s="23" t="str">
        <f t="shared" si="273"/>
        <v>0</v>
      </c>
      <c r="M210" s="10">
        <v>0.3</v>
      </c>
      <c r="N210" s="23">
        <f t="shared" si="274"/>
        <v>0</v>
      </c>
      <c r="O210" s="23">
        <f t="shared" si="275"/>
        <v>0.3</v>
      </c>
      <c r="P210" s="23" t="str">
        <f t="shared" si="276"/>
        <v/>
      </c>
      <c r="Q210" s="7">
        <v>0.05</v>
      </c>
      <c r="R210" s="6">
        <f t="shared" si="277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78"/>
        <v/>
      </c>
      <c r="BQ210" s="4" t="str">
        <f t="shared" si="266"/>
        <v/>
      </c>
      <c r="BR210" s="4" t="str">
        <f t="shared" si="266"/>
        <v/>
      </c>
      <c r="BS210" s="4">
        <f t="shared" si="266"/>
        <v>0</v>
      </c>
      <c r="BT210" s="4" t="str">
        <f t="shared" si="266"/>
        <v/>
      </c>
      <c r="BU210" s="4">
        <f t="shared" si="266"/>
        <v>0</v>
      </c>
      <c r="BV210" s="4" t="str">
        <f t="shared" si="266"/>
        <v/>
      </c>
      <c r="BW210" s="4">
        <f t="shared" si="266"/>
        <v>0</v>
      </c>
      <c r="BX210" s="4" t="str">
        <f t="shared" si="266"/>
        <v/>
      </c>
      <c r="BY210" s="4" t="str">
        <f t="shared" si="266"/>
        <v/>
      </c>
      <c r="BZ210" s="4" t="str">
        <f t="shared" si="266"/>
        <v/>
      </c>
      <c r="CA210" s="4" t="str">
        <f t="shared" si="266"/>
        <v/>
      </c>
      <c r="CB210" s="4" t="str">
        <f t="shared" si="266"/>
        <v/>
      </c>
      <c r="CC210" s="4" t="str">
        <f t="shared" si="266"/>
        <v/>
      </c>
      <c r="CD210" s="4" t="str">
        <f t="shared" si="266"/>
        <v/>
      </c>
      <c r="CE210" s="4" t="str">
        <f t="shared" si="266"/>
        <v/>
      </c>
      <c r="CF210" s="4" t="str">
        <f t="shared" si="266"/>
        <v/>
      </c>
      <c r="CG210" s="4" t="str">
        <f t="shared" si="267"/>
        <v/>
      </c>
      <c r="CH210" s="4" t="str">
        <f t="shared" si="267"/>
        <v/>
      </c>
      <c r="CI210" s="4" t="str">
        <f t="shared" si="267"/>
        <v/>
      </c>
      <c r="CJ210" s="4" t="str">
        <f t="shared" si="267"/>
        <v/>
      </c>
      <c r="CK210" s="4" t="str">
        <f t="shared" si="267"/>
        <v/>
      </c>
      <c r="CL210" s="4" t="str">
        <f t="shared" si="267"/>
        <v/>
      </c>
      <c r="CM210" s="4" t="str">
        <f t="shared" si="267"/>
        <v/>
      </c>
      <c r="CN210" s="4" t="str">
        <f t="shared" si="267"/>
        <v/>
      </c>
      <c r="CO210" s="4" t="str">
        <f t="shared" si="267"/>
        <v/>
      </c>
      <c r="CP210" s="4" t="str">
        <f t="shared" si="267"/>
        <v/>
      </c>
      <c r="CQ210" s="4" t="str">
        <f t="shared" si="267"/>
        <v/>
      </c>
      <c r="CR210" s="4" t="str">
        <f t="shared" si="267"/>
        <v/>
      </c>
      <c r="CS210" s="4" t="str">
        <f t="shared" si="267"/>
        <v/>
      </c>
      <c r="CT210" s="4" t="str">
        <f t="shared" si="267"/>
        <v/>
      </c>
      <c r="CU210" s="4" t="str">
        <f t="shared" si="267"/>
        <v/>
      </c>
      <c r="CV210" s="4" t="str">
        <f t="shared" si="267"/>
        <v/>
      </c>
      <c r="CW210" s="4" t="str">
        <f t="shared" si="268"/>
        <v/>
      </c>
      <c r="CX210" s="4" t="str">
        <f t="shared" si="268"/>
        <v/>
      </c>
      <c r="CY210" s="4" t="str">
        <f t="shared" si="268"/>
        <v/>
      </c>
      <c r="CZ210" s="4" t="str">
        <f t="shared" si="268"/>
        <v/>
      </c>
      <c r="DA210" s="4" t="str">
        <f t="shared" si="268"/>
        <v/>
      </c>
      <c r="DB210" s="4" t="str">
        <f t="shared" si="268"/>
        <v/>
      </c>
      <c r="DC210" s="4" t="str">
        <f t="shared" si="268"/>
        <v/>
      </c>
      <c r="EF210" s="67">
        <v>1</v>
      </c>
      <c r="EG210" s="67" t="s">
        <v>51</v>
      </c>
      <c r="EH210" s="66" t="s">
        <v>260</v>
      </c>
      <c r="EI210" s="70">
        <f>+DN201</f>
        <v>8896.9080000000013</v>
      </c>
      <c r="EJ210" s="70">
        <f>+EG201</f>
        <v>0</v>
      </c>
      <c r="EK210" s="68">
        <f>+EJ210/EI210</f>
        <v>0</v>
      </c>
    </row>
    <row r="211" spans="1:141" s="1" customFormat="1" ht="14.25" hidden="1" customHeight="1">
      <c r="A211" s="35">
        <v>200016</v>
      </c>
      <c r="B211" s="96"/>
      <c r="C211" s="28" t="s">
        <v>115</v>
      </c>
      <c r="D211" s="5"/>
      <c r="E211" s="22">
        <v>5.03</v>
      </c>
      <c r="F211" s="23">
        <f t="shared" si="265"/>
        <v>0</v>
      </c>
      <c r="G211" s="23"/>
      <c r="H211" s="23">
        <f t="shared" si="269"/>
        <v>0</v>
      </c>
      <c r="I211" s="23">
        <f t="shared" si="270"/>
        <v>0</v>
      </c>
      <c r="J211" s="23">
        <f t="shared" si="271"/>
        <v>0</v>
      </c>
      <c r="K211" s="23" t="str">
        <f t="shared" si="272"/>
        <v>0</v>
      </c>
      <c r="L211" s="23" t="str">
        <f t="shared" si="273"/>
        <v>0</v>
      </c>
      <c r="M211" s="10">
        <v>0.3</v>
      </c>
      <c r="N211" s="23">
        <f t="shared" si="274"/>
        <v>0</v>
      </c>
      <c r="O211" s="23">
        <f t="shared" si="275"/>
        <v>0.3</v>
      </c>
      <c r="P211" s="23" t="str">
        <f t="shared" si="276"/>
        <v/>
      </c>
      <c r="Q211" s="7">
        <v>0.05</v>
      </c>
      <c r="R211" s="6">
        <f t="shared" si="277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8"/>
        <v/>
      </c>
      <c r="BQ211" s="4" t="str">
        <f t="shared" si="266"/>
        <v/>
      </c>
      <c r="BR211" s="4" t="str">
        <f t="shared" si="266"/>
        <v/>
      </c>
      <c r="BS211" s="4">
        <f t="shared" si="266"/>
        <v>0</v>
      </c>
      <c r="BT211" s="4" t="str">
        <f t="shared" si="266"/>
        <v/>
      </c>
      <c r="BU211" s="4">
        <f t="shared" si="266"/>
        <v>0</v>
      </c>
      <c r="BV211" s="4" t="str">
        <f t="shared" si="266"/>
        <v/>
      </c>
      <c r="BW211" s="4">
        <f t="shared" si="266"/>
        <v>0</v>
      </c>
      <c r="BX211" s="4" t="str">
        <f t="shared" si="266"/>
        <v/>
      </c>
      <c r="BY211" s="4" t="str">
        <f t="shared" si="266"/>
        <v/>
      </c>
      <c r="BZ211" s="4" t="str">
        <f t="shared" si="266"/>
        <v/>
      </c>
      <c r="CA211" s="4" t="str">
        <f t="shared" si="266"/>
        <v/>
      </c>
      <c r="CB211" s="4" t="str">
        <f t="shared" si="266"/>
        <v/>
      </c>
      <c r="CC211" s="4" t="str">
        <f t="shared" si="266"/>
        <v/>
      </c>
      <c r="CD211" s="4" t="str">
        <f t="shared" si="266"/>
        <v/>
      </c>
      <c r="CE211" s="4" t="str">
        <f t="shared" si="266"/>
        <v/>
      </c>
      <c r="CF211" s="4" t="str">
        <f t="shared" si="266"/>
        <v/>
      </c>
      <c r="CG211" s="4" t="str">
        <f t="shared" si="267"/>
        <v/>
      </c>
      <c r="CH211" s="4" t="str">
        <f t="shared" si="267"/>
        <v/>
      </c>
      <c r="CI211" s="4" t="str">
        <f t="shared" si="267"/>
        <v/>
      </c>
      <c r="CJ211" s="4" t="str">
        <f t="shared" si="267"/>
        <v/>
      </c>
      <c r="CK211" s="4" t="str">
        <f t="shared" si="267"/>
        <v/>
      </c>
      <c r="CL211" s="4" t="str">
        <f t="shared" si="267"/>
        <v/>
      </c>
      <c r="CM211" s="4" t="str">
        <f t="shared" si="267"/>
        <v/>
      </c>
      <c r="CN211" s="4" t="str">
        <f t="shared" si="267"/>
        <v/>
      </c>
      <c r="CO211" s="4" t="str">
        <f t="shared" si="267"/>
        <v/>
      </c>
      <c r="CP211" s="4" t="str">
        <f t="shared" si="267"/>
        <v/>
      </c>
      <c r="CQ211" s="4" t="str">
        <f t="shared" si="267"/>
        <v/>
      </c>
      <c r="CR211" s="4" t="str">
        <f t="shared" si="267"/>
        <v/>
      </c>
      <c r="CS211" s="4" t="str">
        <f t="shared" si="267"/>
        <v/>
      </c>
      <c r="CT211" s="4" t="str">
        <f t="shared" si="267"/>
        <v/>
      </c>
      <c r="CU211" s="4" t="str">
        <f t="shared" si="267"/>
        <v/>
      </c>
      <c r="CV211" s="4" t="str">
        <f t="shared" si="267"/>
        <v/>
      </c>
      <c r="CW211" s="4" t="str">
        <f t="shared" si="268"/>
        <v/>
      </c>
      <c r="CX211" s="4" t="str">
        <f t="shared" si="268"/>
        <v/>
      </c>
      <c r="CY211" s="4" t="str">
        <f t="shared" si="268"/>
        <v/>
      </c>
      <c r="CZ211" s="4" t="str">
        <f t="shared" si="268"/>
        <v/>
      </c>
      <c r="DA211" s="4" t="str">
        <f t="shared" si="268"/>
        <v/>
      </c>
      <c r="DB211" s="4" t="str">
        <f t="shared" si="268"/>
        <v/>
      </c>
      <c r="DC211" s="4" t="str">
        <f t="shared" si="268"/>
        <v/>
      </c>
      <c r="EF211" s="67">
        <v>2</v>
      </c>
      <c r="EG211" s="67" t="s">
        <v>52</v>
      </c>
      <c r="EH211" s="66" t="s">
        <v>261</v>
      </c>
      <c r="EI211" s="70">
        <f>+DN23+DN32+DN33+DN42+DN51+DN59+DN64+DN65</f>
        <v>0</v>
      </c>
      <c r="EJ211" s="70">
        <f>+EJ201</f>
        <v>0</v>
      </c>
      <c r="EK211" s="68" t="e">
        <f>+EJ211/EI211</f>
        <v>#DIV/0!</v>
      </c>
    </row>
    <row r="212" spans="1:141" s="1" customFormat="1" ht="14.25" hidden="1" customHeight="1">
      <c r="A212" s="35">
        <v>201402</v>
      </c>
      <c r="B212" s="97"/>
      <c r="C212" s="28" t="s">
        <v>116</v>
      </c>
      <c r="D212" s="5"/>
      <c r="E212" s="22">
        <v>5.03</v>
      </c>
      <c r="F212" s="23">
        <f t="shared" si="265"/>
        <v>0</v>
      </c>
      <c r="G212" s="23"/>
      <c r="H212" s="23">
        <f t="shared" si="269"/>
        <v>0</v>
      </c>
      <c r="I212" s="23">
        <f t="shared" si="270"/>
        <v>0</v>
      </c>
      <c r="J212" s="23">
        <f t="shared" si="271"/>
        <v>0</v>
      </c>
      <c r="K212" s="23" t="str">
        <f t="shared" si="272"/>
        <v>0</v>
      </c>
      <c r="L212" s="23" t="str">
        <f t="shared" si="273"/>
        <v>0</v>
      </c>
      <c r="M212" s="10">
        <v>0.3</v>
      </c>
      <c r="N212" s="23">
        <f t="shared" si="274"/>
        <v>0</v>
      </c>
      <c r="O212" s="23">
        <f t="shared" si="275"/>
        <v>0.3</v>
      </c>
      <c r="P212" s="23" t="str">
        <f t="shared" si="276"/>
        <v/>
      </c>
      <c r="Q212" s="7">
        <v>0.05</v>
      </c>
      <c r="R212" s="6">
        <f t="shared" si="277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8"/>
        <v/>
      </c>
      <c r="BQ212" s="4" t="str">
        <f t="shared" si="266"/>
        <v/>
      </c>
      <c r="BR212" s="4" t="str">
        <f t="shared" si="266"/>
        <v/>
      </c>
      <c r="BS212" s="4">
        <f t="shared" si="266"/>
        <v>0</v>
      </c>
      <c r="BT212" s="4" t="str">
        <f t="shared" si="266"/>
        <v/>
      </c>
      <c r="BU212" s="4">
        <f t="shared" si="266"/>
        <v>0</v>
      </c>
      <c r="BV212" s="4" t="str">
        <f t="shared" si="266"/>
        <v/>
      </c>
      <c r="BW212" s="4">
        <f t="shared" si="266"/>
        <v>0</v>
      </c>
      <c r="BX212" s="4" t="str">
        <f t="shared" si="266"/>
        <v/>
      </c>
      <c r="BY212" s="4" t="str">
        <f t="shared" si="266"/>
        <v/>
      </c>
      <c r="BZ212" s="4" t="str">
        <f t="shared" si="266"/>
        <v/>
      </c>
      <c r="CA212" s="4" t="str">
        <f t="shared" si="266"/>
        <v/>
      </c>
      <c r="CB212" s="4" t="str">
        <f t="shared" si="266"/>
        <v/>
      </c>
      <c r="CC212" s="4" t="str">
        <f t="shared" si="266"/>
        <v/>
      </c>
      <c r="CD212" s="4" t="str">
        <f t="shared" si="266"/>
        <v/>
      </c>
      <c r="CE212" s="4" t="str">
        <f t="shared" si="266"/>
        <v/>
      </c>
      <c r="CF212" s="4" t="str">
        <f t="shared" si="266"/>
        <v/>
      </c>
      <c r="CG212" s="4" t="str">
        <f t="shared" si="267"/>
        <v/>
      </c>
      <c r="CH212" s="4" t="str">
        <f t="shared" si="267"/>
        <v/>
      </c>
      <c r="CI212" s="4" t="str">
        <f t="shared" si="267"/>
        <v/>
      </c>
      <c r="CJ212" s="4" t="str">
        <f t="shared" si="267"/>
        <v/>
      </c>
      <c r="CK212" s="4" t="str">
        <f t="shared" si="267"/>
        <v/>
      </c>
      <c r="CL212" s="4" t="str">
        <f t="shared" si="267"/>
        <v/>
      </c>
      <c r="CM212" s="4" t="str">
        <f t="shared" si="267"/>
        <v/>
      </c>
      <c r="CN212" s="4" t="str">
        <f t="shared" si="267"/>
        <v/>
      </c>
      <c r="CO212" s="4" t="str">
        <f t="shared" si="267"/>
        <v/>
      </c>
      <c r="CP212" s="4" t="str">
        <f t="shared" si="267"/>
        <v/>
      </c>
      <c r="CQ212" s="4" t="str">
        <f t="shared" si="267"/>
        <v/>
      </c>
      <c r="CR212" s="4" t="str">
        <f t="shared" si="267"/>
        <v/>
      </c>
      <c r="CS212" s="4" t="str">
        <f t="shared" si="267"/>
        <v/>
      </c>
      <c r="CT212" s="4" t="str">
        <f t="shared" si="267"/>
        <v/>
      </c>
      <c r="CU212" s="4" t="str">
        <f t="shared" si="267"/>
        <v/>
      </c>
      <c r="CV212" s="4" t="str">
        <f t="shared" si="267"/>
        <v/>
      </c>
      <c r="CW212" s="4" t="str">
        <f t="shared" si="268"/>
        <v/>
      </c>
      <c r="CX212" s="4" t="str">
        <f t="shared" si="268"/>
        <v/>
      </c>
      <c r="CY212" s="4" t="str">
        <f t="shared" si="268"/>
        <v/>
      </c>
      <c r="CZ212" s="4" t="str">
        <f t="shared" si="268"/>
        <v/>
      </c>
      <c r="DA212" s="4" t="str">
        <f t="shared" si="268"/>
        <v/>
      </c>
      <c r="DB212" s="4" t="str">
        <f t="shared" si="268"/>
        <v/>
      </c>
      <c r="DC212" s="4" t="str">
        <f t="shared" si="268"/>
        <v/>
      </c>
      <c r="EF212" s="67">
        <v>3</v>
      </c>
      <c r="EG212" s="67" t="s">
        <v>53</v>
      </c>
      <c r="EH212" s="66" t="s">
        <v>262</v>
      </c>
      <c r="EI212" s="70">
        <f>+DN24+DN25+DN41+DN42+DN43+DN44+DN119+DN120</f>
        <v>0</v>
      </c>
      <c r="EJ212" s="70">
        <f>+EN201+EO201</f>
        <v>0</v>
      </c>
      <c r="EK212" s="68" t="e">
        <f t="shared" ref="EK212:EK216" si="279">+EJ212/EI212</f>
        <v>#DIV/0!</v>
      </c>
    </row>
    <row r="213" spans="1:141" s="1" customFormat="1" ht="14.25" hidden="1" customHeight="1">
      <c r="A213" s="35">
        <v>201148</v>
      </c>
      <c r="B213" s="95" t="s">
        <v>117</v>
      </c>
      <c r="C213" s="28" t="s">
        <v>118</v>
      </c>
      <c r="D213" s="5"/>
      <c r="E213" s="22">
        <v>5.03</v>
      </c>
      <c r="F213" s="23">
        <f t="shared" si="265"/>
        <v>0</v>
      </c>
      <c r="G213" s="23"/>
      <c r="H213" s="23">
        <f t="shared" si="269"/>
        <v>0</v>
      </c>
      <c r="I213" s="23">
        <f t="shared" si="270"/>
        <v>0</v>
      </c>
      <c r="J213" s="23">
        <f t="shared" si="271"/>
        <v>0</v>
      </c>
      <c r="K213" s="23" t="str">
        <f t="shared" si="272"/>
        <v>0</v>
      </c>
      <c r="L213" s="23" t="str">
        <f t="shared" si="273"/>
        <v>0</v>
      </c>
      <c r="M213" s="10">
        <v>0.3</v>
      </c>
      <c r="N213" s="23">
        <f t="shared" si="274"/>
        <v>0</v>
      </c>
      <c r="O213" s="23">
        <f t="shared" si="275"/>
        <v>0.3</v>
      </c>
      <c r="P213" s="23" t="str">
        <f t="shared" si="276"/>
        <v/>
      </c>
      <c r="Q213" s="7">
        <v>0.05</v>
      </c>
      <c r="R213" s="6">
        <f t="shared" si="277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8"/>
        <v/>
      </c>
      <c r="BQ213" s="4" t="str">
        <f t="shared" si="266"/>
        <v/>
      </c>
      <c r="BR213" s="4" t="str">
        <f t="shared" si="266"/>
        <v/>
      </c>
      <c r="BS213" s="4">
        <f t="shared" si="266"/>
        <v>0</v>
      </c>
      <c r="BT213" s="4" t="str">
        <f t="shared" si="266"/>
        <v/>
      </c>
      <c r="BU213" s="4">
        <f t="shared" si="266"/>
        <v>0</v>
      </c>
      <c r="BV213" s="4" t="str">
        <f t="shared" si="266"/>
        <v/>
      </c>
      <c r="BW213" s="4">
        <f t="shared" si="266"/>
        <v>0</v>
      </c>
      <c r="BX213" s="4" t="str">
        <f t="shared" si="266"/>
        <v/>
      </c>
      <c r="BY213" s="4" t="str">
        <f t="shared" si="266"/>
        <v/>
      </c>
      <c r="BZ213" s="4" t="str">
        <f t="shared" si="266"/>
        <v/>
      </c>
      <c r="CA213" s="4" t="str">
        <f t="shared" si="266"/>
        <v/>
      </c>
      <c r="CB213" s="4" t="str">
        <f t="shared" si="266"/>
        <v/>
      </c>
      <c r="CC213" s="4" t="str">
        <f t="shared" si="266"/>
        <v/>
      </c>
      <c r="CD213" s="4" t="str">
        <f t="shared" si="266"/>
        <v/>
      </c>
      <c r="CE213" s="4" t="str">
        <f t="shared" si="266"/>
        <v/>
      </c>
      <c r="CF213" s="4" t="str">
        <f t="shared" si="266"/>
        <v/>
      </c>
      <c r="CG213" s="4" t="str">
        <f t="shared" si="267"/>
        <v/>
      </c>
      <c r="CH213" s="4" t="str">
        <f t="shared" si="267"/>
        <v/>
      </c>
      <c r="CI213" s="4" t="str">
        <f t="shared" si="267"/>
        <v/>
      </c>
      <c r="CJ213" s="4" t="str">
        <f t="shared" si="267"/>
        <v/>
      </c>
      <c r="CK213" s="4" t="str">
        <f t="shared" si="267"/>
        <v/>
      </c>
      <c r="CL213" s="4" t="str">
        <f t="shared" si="267"/>
        <v/>
      </c>
      <c r="CM213" s="4" t="str">
        <f t="shared" si="267"/>
        <v/>
      </c>
      <c r="CN213" s="4" t="str">
        <f t="shared" si="267"/>
        <v/>
      </c>
      <c r="CO213" s="4" t="str">
        <f t="shared" si="267"/>
        <v/>
      </c>
      <c r="CP213" s="4" t="str">
        <f t="shared" si="267"/>
        <v/>
      </c>
      <c r="CQ213" s="4" t="str">
        <f t="shared" si="267"/>
        <v/>
      </c>
      <c r="CR213" s="4" t="str">
        <f t="shared" si="267"/>
        <v/>
      </c>
      <c r="CS213" s="4" t="str">
        <f t="shared" si="267"/>
        <v/>
      </c>
      <c r="CT213" s="4" t="str">
        <f t="shared" si="267"/>
        <v/>
      </c>
      <c r="CU213" s="4" t="str">
        <f t="shared" si="267"/>
        <v/>
      </c>
      <c r="CV213" s="4" t="str">
        <f t="shared" si="267"/>
        <v/>
      </c>
      <c r="CW213" s="4" t="str">
        <f t="shared" si="268"/>
        <v/>
      </c>
      <c r="CX213" s="4" t="str">
        <f t="shared" si="268"/>
        <v/>
      </c>
      <c r="CY213" s="4" t="str">
        <f t="shared" si="268"/>
        <v/>
      </c>
      <c r="CZ213" s="4" t="str">
        <f t="shared" si="268"/>
        <v/>
      </c>
      <c r="DA213" s="4" t="str">
        <f t="shared" si="268"/>
        <v/>
      </c>
      <c r="DB213" s="4" t="str">
        <f t="shared" si="268"/>
        <v/>
      </c>
      <c r="DC213" s="4" t="str">
        <f t="shared" si="268"/>
        <v/>
      </c>
      <c r="EF213" s="67">
        <v>4</v>
      </c>
      <c r="EG213" s="67" t="s">
        <v>54</v>
      </c>
      <c r="EH213" s="66" t="s">
        <v>263</v>
      </c>
      <c r="EI213" s="70">
        <f>+DN51+DN53+DN54+DN59+DN64+DN65</f>
        <v>0</v>
      </c>
      <c r="EJ213" s="70">
        <f>+EQ201</f>
        <v>0</v>
      </c>
      <c r="EK213" s="68" t="e">
        <f t="shared" si="279"/>
        <v>#DIV/0!</v>
      </c>
    </row>
    <row r="214" spans="1:141" s="1" customFormat="1" ht="14.25" hidden="1" customHeight="1">
      <c r="A214" s="35">
        <v>201149</v>
      </c>
      <c r="B214" s="96"/>
      <c r="C214" s="28" t="s">
        <v>119</v>
      </c>
      <c r="D214" s="5"/>
      <c r="E214" s="22">
        <v>5.03</v>
      </c>
      <c r="F214" s="23">
        <f t="shared" si="265"/>
        <v>0</v>
      </c>
      <c r="G214" s="23"/>
      <c r="H214" s="23">
        <f t="shared" si="269"/>
        <v>0</v>
      </c>
      <c r="I214" s="23">
        <f t="shared" si="270"/>
        <v>0</v>
      </c>
      <c r="J214" s="23">
        <f t="shared" si="271"/>
        <v>0</v>
      </c>
      <c r="K214" s="23" t="str">
        <f t="shared" si="272"/>
        <v>0</v>
      </c>
      <c r="L214" s="23" t="str">
        <f t="shared" si="273"/>
        <v>0</v>
      </c>
      <c r="M214" s="10">
        <v>0.3</v>
      </c>
      <c r="N214" s="23">
        <f t="shared" si="274"/>
        <v>0</v>
      </c>
      <c r="O214" s="23">
        <f t="shared" si="275"/>
        <v>0.3</v>
      </c>
      <c r="P214" s="23" t="str">
        <f t="shared" si="276"/>
        <v/>
      </c>
      <c r="Q214" s="7">
        <v>0.05</v>
      </c>
      <c r="R214" s="6">
        <f t="shared" si="277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8"/>
        <v/>
      </c>
      <c r="BQ214" s="4" t="str">
        <f t="shared" si="266"/>
        <v/>
      </c>
      <c r="BR214" s="4" t="str">
        <f t="shared" si="266"/>
        <v/>
      </c>
      <c r="BS214" s="4">
        <f t="shared" si="266"/>
        <v>0</v>
      </c>
      <c r="BT214" s="4" t="str">
        <f t="shared" si="266"/>
        <v/>
      </c>
      <c r="BU214" s="4">
        <f t="shared" si="266"/>
        <v>0</v>
      </c>
      <c r="BV214" s="4" t="str">
        <f t="shared" si="266"/>
        <v/>
      </c>
      <c r="BW214" s="4">
        <f t="shared" si="266"/>
        <v>0</v>
      </c>
      <c r="BX214" s="4" t="str">
        <f t="shared" si="266"/>
        <v/>
      </c>
      <c r="BY214" s="4" t="str">
        <f t="shared" si="266"/>
        <v/>
      </c>
      <c r="BZ214" s="4" t="str">
        <f t="shared" si="266"/>
        <v/>
      </c>
      <c r="CA214" s="4" t="str">
        <f t="shared" si="266"/>
        <v/>
      </c>
      <c r="CB214" s="4" t="str">
        <f t="shared" si="266"/>
        <v/>
      </c>
      <c r="CC214" s="4" t="str">
        <f t="shared" si="266"/>
        <v/>
      </c>
      <c r="CD214" s="4" t="str">
        <f t="shared" si="266"/>
        <v/>
      </c>
      <c r="CE214" s="4" t="str">
        <f t="shared" si="266"/>
        <v/>
      </c>
      <c r="CF214" s="4" t="str">
        <f t="shared" si="266"/>
        <v/>
      </c>
      <c r="CG214" s="4" t="str">
        <f t="shared" si="267"/>
        <v/>
      </c>
      <c r="CH214" s="4" t="str">
        <f t="shared" si="267"/>
        <v/>
      </c>
      <c r="CI214" s="4" t="str">
        <f t="shared" si="267"/>
        <v/>
      </c>
      <c r="CJ214" s="4" t="str">
        <f t="shared" si="267"/>
        <v/>
      </c>
      <c r="CK214" s="4" t="str">
        <f t="shared" si="267"/>
        <v/>
      </c>
      <c r="CL214" s="4" t="str">
        <f t="shared" si="267"/>
        <v/>
      </c>
      <c r="CM214" s="4" t="str">
        <f t="shared" si="267"/>
        <v/>
      </c>
      <c r="CN214" s="4" t="str">
        <f t="shared" si="267"/>
        <v/>
      </c>
      <c r="CO214" s="4" t="str">
        <f t="shared" si="267"/>
        <v/>
      </c>
      <c r="CP214" s="4" t="str">
        <f t="shared" si="267"/>
        <v/>
      </c>
      <c r="CQ214" s="4" t="str">
        <f t="shared" si="267"/>
        <v/>
      </c>
      <c r="CR214" s="4" t="str">
        <f t="shared" si="267"/>
        <v/>
      </c>
      <c r="CS214" s="4" t="str">
        <f t="shared" si="267"/>
        <v/>
      </c>
      <c r="CT214" s="4" t="str">
        <f t="shared" si="267"/>
        <v/>
      </c>
      <c r="CU214" s="4" t="str">
        <f t="shared" si="267"/>
        <v/>
      </c>
      <c r="CV214" s="4" t="str">
        <f t="shared" si="267"/>
        <v/>
      </c>
      <c r="CW214" s="4" t="str">
        <f t="shared" si="268"/>
        <v/>
      </c>
      <c r="CX214" s="4" t="str">
        <f t="shared" si="268"/>
        <v/>
      </c>
      <c r="CY214" s="4" t="str">
        <f t="shared" si="268"/>
        <v/>
      </c>
      <c r="CZ214" s="4" t="str">
        <f t="shared" si="268"/>
        <v/>
      </c>
      <c r="DA214" s="4" t="str">
        <f t="shared" si="268"/>
        <v/>
      </c>
      <c r="DB214" s="4" t="str">
        <f t="shared" si="268"/>
        <v/>
      </c>
      <c r="DC214" s="4" t="str">
        <f t="shared" si="268"/>
        <v/>
      </c>
      <c r="EF214" s="67">
        <v>5</v>
      </c>
      <c r="EG214" s="67" t="s">
        <v>55</v>
      </c>
      <c r="EH214" s="66" t="s">
        <v>260</v>
      </c>
      <c r="EI214" s="70">
        <f>+DN201</f>
        <v>8896.9080000000013</v>
      </c>
      <c r="EJ214" s="70">
        <f>+EF201</f>
        <v>0</v>
      </c>
      <c r="EK214" s="68">
        <f t="shared" si="279"/>
        <v>0</v>
      </c>
    </row>
    <row r="215" spans="1:141" s="1" customFormat="1" ht="14.25" hidden="1" customHeight="1">
      <c r="A215" s="35">
        <v>201150</v>
      </c>
      <c r="B215" s="97"/>
      <c r="C215" s="28" t="s">
        <v>120</v>
      </c>
      <c r="D215" s="5"/>
      <c r="E215" s="22">
        <v>5.03</v>
      </c>
      <c r="F215" s="23">
        <f t="shared" si="265"/>
        <v>0</v>
      </c>
      <c r="G215" s="23"/>
      <c r="H215" s="23">
        <f t="shared" si="269"/>
        <v>0</v>
      </c>
      <c r="I215" s="23">
        <f t="shared" si="270"/>
        <v>0</v>
      </c>
      <c r="J215" s="23">
        <f t="shared" si="271"/>
        <v>0</v>
      </c>
      <c r="K215" s="23" t="str">
        <f t="shared" si="272"/>
        <v>0</v>
      </c>
      <c r="L215" s="23" t="str">
        <f t="shared" si="273"/>
        <v>0</v>
      </c>
      <c r="M215" s="10">
        <v>0.3</v>
      </c>
      <c r="N215" s="23">
        <f t="shared" si="274"/>
        <v>0</v>
      </c>
      <c r="O215" s="23">
        <f t="shared" si="275"/>
        <v>0.3</v>
      </c>
      <c r="P215" s="23" t="str">
        <f t="shared" si="276"/>
        <v/>
      </c>
      <c r="Q215" s="7">
        <v>0.05</v>
      </c>
      <c r="R215" s="6">
        <f t="shared" si="277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8"/>
        <v/>
      </c>
      <c r="BQ215" s="4" t="str">
        <f t="shared" si="278"/>
        <v/>
      </c>
      <c r="BR215" s="4" t="str">
        <f t="shared" si="278"/>
        <v/>
      </c>
      <c r="BS215" s="4">
        <f t="shared" si="278"/>
        <v>0</v>
      </c>
      <c r="BT215" s="4" t="str">
        <f t="shared" si="278"/>
        <v/>
      </c>
      <c r="BU215" s="4">
        <f t="shared" si="278"/>
        <v>0</v>
      </c>
      <c r="BV215" s="4" t="str">
        <f t="shared" si="278"/>
        <v/>
      </c>
      <c r="BW215" s="4">
        <f t="shared" si="278"/>
        <v>0</v>
      </c>
      <c r="BX215" s="4" t="str">
        <f t="shared" si="278"/>
        <v/>
      </c>
      <c r="BY215" s="4" t="str">
        <f t="shared" si="278"/>
        <v/>
      </c>
      <c r="BZ215" s="4" t="str">
        <f t="shared" si="278"/>
        <v/>
      </c>
      <c r="CA215" s="4" t="str">
        <f t="shared" si="278"/>
        <v/>
      </c>
      <c r="CB215" s="4" t="str">
        <f t="shared" si="278"/>
        <v/>
      </c>
      <c r="CC215" s="4" t="str">
        <f t="shared" si="278"/>
        <v/>
      </c>
      <c r="CD215" s="4" t="str">
        <f t="shared" si="278"/>
        <v/>
      </c>
      <c r="CE215" s="4" t="str">
        <f t="shared" si="278"/>
        <v/>
      </c>
      <c r="CF215" s="4" t="str">
        <f t="shared" si="266"/>
        <v/>
      </c>
      <c r="CG215" s="4" t="str">
        <f t="shared" si="267"/>
        <v/>
      </c>
      <c r="CH215" s="4" t="str">
        <f t="shared" si="267"/>
        <v/>
      </c>
      <c r="CI215" s="4" t="str">
        <f t="shared" si="267"/>
        <v/>
      </c>
      <c r="CJ215" s="4" t="str">
        <f t="shared" si="267"/>
        <v/>
      </c>
      <c r="CK215" s="4" t="str">
        <f t="shared" si="267"/>
        <v/>
      </c>
      <c r="CL215" s="4" t="str">
        <f t="shared" si="267"/>
        <v/>
      </c>
      <c r="CM215" s="4" t="str">
        <f t="shared" si="267"/>
        <v/>
      </c>
      <c r="CN215" s="4" t="str">
        <f t="shared" si="267"/>
        <v/>
      </c>
      <c r="CO215" s="4" t="str">
        <f t="shared" si="267"/>
        <v/>
      </c>
      <c r="CP215" s="4" t="str">
        <f t="shared" si="267"/>
        <v/>
      </c>
      <c r="CQ215" s="4" t="str">
        <f t="shared" si="267"/>
        <v/>
      </c>
      <c r="CR215" s="4" t="str">
        <f t="shared" si="267"/>
        <v/>
      </c>
      <c r="CS215" s="4" t="str">
        <f t="shared" si="267"/>
        <v/>
      </c>
      <c r="CT215" s="4" t="str">
        <f t="shared" si="267"/>
        <v/>
      </c>
      <c r="CU215" s="4" t="str">
        <f t="shared" si="267"/>
        <v/>
      </c>
      <c r="CV215" s="4" t="str">
        <f t="shared" si="267"/>
        <v/>
      </c>
      <c r="CW215" s="4" t="str">
        <f t="shared" si="268"/>
        <v/>
      </c>
      <c r="CX215" s="4" t="str">
        <f t="shared" si="268"/>
        <v/>
      </c>
      <c r="CY215" s="4" t="str">
        <f t="shared" si="268"/>
        <v/>
      </c>
      <c r="CZ215" s="4" t="str">
        <f t="shared" si="268"/>
        <v/>
      </c>
      <c r="DA215" s="4" t="str">
        <f t="shared" si="268"/>
        <v/>
      </c>
      <c r="DB215" s="4" t="str">
        <f t="shared" si="268"/>
        <v/>
      </c>
      <c r="DC215" s="4" t="str">
        <f t="shared" si="268"/>
        <v/>
      </c>
      <c r="EF215" s="67">
        <v>6</v>
      </c>
      <c r="EG215" s="67" t="s">
        <v>264</v>
      </c>
      <c r="EH215" s="66" t="s">
        <v>260</v>
      </c>
      <c r="EI215" s="70">
        <f>+DN201</f>
        <v>8896.9080000000013</v>
      </c>
      <c r="EJ215" s="70">
        <f>+DL201-EJ210-EJ211-EJ212-EJ213-EJ214</f>
        <v>0</v>
      </c>
      <c r="EK215" s="68">
        <f>+EJ215/EI215</f>
        <v>0</v>
      </c>
    </row>
    <row r="216" spans="1:141" s="1" customFormat="1" ht="14.25" hidden="1" customHeight="1">
      <c r="A216" s="35">
        <v>200704</v>
      </c>
      <c r="B216" s="101" t="s">
        <v>121</v>
      </c>
      <c r="C216" s="28" t="s">
        <v>116</v>
      </c>
      <c r="D216" s="5"/>
      <c r="E216" s="22">
        <v>5.03</v>
      </c>
      <c r="F216" s="23">
        <f t="shared" si="265"/>
        <v>0</v>
      </c>
      <c r="G216" s="23"/>
      <c r="H216" s="23">
        <f t="shared" si="269"/>
        <v>0</v>
      </c>
      <c r="I216" s="23">
        <f t="shared" si="270"/>
        <v>0</v>
      </c>
      <c r="J216" s="23">
        <f t="shared" si="271"/>
        <v>0</v>
      </c>
      <c r="K216" s="23" t="str">
        <f t="shared" si="272"/>
        <v>0</v>
      </c>
      <c r="L216" s="23" t="str">
        <f t="shared" si="273"/>
        <v>0</v>
      </c>
      <c r="M216" s="10">
        <v>0.35</v>
      </c>
      <c r="N216" s="23">
        <f t="shared" si="274"/>
        <v>0</v>
      </c>
      <c r="O216" s="23">
        <f t="shared" si="275"/>
        <v>0.35</v>
      </c>
      <c r="P216" s="23" t="str">
        <f t="shared" si="276"/>
        <v/>
      </c>
      <c r="Q216" s="7">
        <v>0.3</v>
      </c>
      <c r="R216" s="6">
        <f t="shared" si="277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8"/>
        <v/>
      </c>
      <c r="BQ216" s="4" t="str">
        <f t="shared" si="278"/>
        <v/>
      </c>
      <c r="BR216" s="4" t="str">
        <f t="shared" si="278"/>
        <v/>
      </c>
      <c r="BS216" s="4">
        <f t="shared" si="278"/>
        <v>0</v>
      </c>
      <c r="BT216" s="4" t="str">
        <f t="shared" si="278"/>
        <v/>
      </c>
      <c r="BU216" s="4">
        <f t="shared" si="278"/>
        <v>0</v>
      </c>
      <c r="BV216" s="4" t="str">
        <f t="shared" si="278"/>
        <v/>
      </c>
      <c r="BW216" s="4">
        <f t="shared" si="278"/>
        <v>0</v>
      </c>
      <c r="BX216" s="4" t="str">
        <f t="shared" si="278"/>
        <v/>
      </c>
      <c r="BY216" s="4" t="str">
        <f t="shared" si="278"/>
        <v/>
      </c>
      <c r="BZ216" s="4" t="str">
        <f t="shared" si="278"/>
        <v/>
      </c>
      <c r="CA216" s="4" t="str">
        <f t="shared" si="278"/>
        <v/>
      </c>
      <c r="CB216" s="4" t="str">
        <f t="shared" si="278"/>
        <v/>
      </c>
      <c r="CC216" s="4" t="str">
        <f t="shared" si="278"/>
        <v/>
      </c>
      <c r="CD216" s="4" t="str">
        <f t="shared" si="278"/>
        <v/>
      </c>
      <c r="CE216" s="4" t="str">
        <f t="shared" si="278"/>
        <v/>
      </c>
      <c r="CF216" s="4" t="str">
        <f t="shared" si="266"/>
        <v/>
      </c>
      <c r="CG216" s="4" t="str">
        <f t="shared" si="267"/>
        <v/>
      </c>
      <c r="CH216" s="4" t="str">
        <f t="shared" si="267"/>
        <v/>
      </c>
      <c r="CI216" s="4" t="str">
        <f t="shared" si="267"/>
        <v/>
      </c>
      <c r="CJ216" s="4" t="str">
        <f t="shared" si="267"/>
        <v/>
      </c>
      <c r="CK216" s="4" t="str">
        <f t="shared" si="267"/>
        <v/>
      </c>
      <c r="CL216" s="4" t="str">
        <f t="shared" si="267"/>
        <v/>
      </c>
      <c r="CM216" s="4" t="str">
        <f t="shared" si="267"/>
        <v/>
      </c>
      <c r="CN216" s="4" t="str">
        <f t="shared" si="267"/>
        <v/>
      </c>
      <c r="CO216" s="4" t="str">
        <f t="shared" si="267"/>
        <v/>
      </c>
      <c r="CP216" s="4" t="str">
        <f t="shared" si="267"/>
        <v/>
      </c>
      <c r="CQ216" s="4" t="str">
        <f t="shared" si="267"/>
        <v/>
      </c>
      <c r="CR216" s="4" t="str">
        <f t="shared" si="267"/>
        <v/>
      </c>
      <c r="CS216" s="4" t="str">
        <f t="shared" si="267"/>
        <v/>
      </c>
      <c r="CT216" s="4" t="str">
        <f t="shared" si="267"/>
        <v/>
      </c>
      <c r="CU216" s="4" t="str">
        <f t="shared" si="267"/>
        <v/>
      </c>
      <c r="CV216" s="4" t="str">
        <f t="shared" si="267"/>
        <v/>
      </c>
      <c r="CW216" s="4" t="str">
        <f t="shared" si="268"/>
        <v/>
      </c>
      <c r="CX216" s="4" t="str">
        <f t="shared" si="268"/>
        <v/>
      </c>
      <c r="CY216" s="4" t="str">
        <f t="shared" si="268"/>
        <v/>
      </c>
      <c r="CZ216" s="4" t="str">
        <f t="shared" si="268"/>
        <v/>
      </c>
      <c r="DA216" s="4" t="str">
        <f t="shared" si="268"/>
        <v/>
      </c>
      <c r="DB216" s="4" t="str">
        <f t="shared" si="268"/>
        <v/>
      </c>
      <c r="DC216" s="4" t="str">
        <f t="shared" si="268"/>
        <v/>
      </c>
      <c r="EF216" s="67">
        <v>7</v>
      </c>
      <c r="EG216" s="102" t="s">
        <v>265</v>
      </c>
      <c r="EH216" s="103"/>
      <c r="EI216" s="70">
        <f>+DN201</f>
        <v>8896.9080000000013</v>
      </c>
      <c r="EJ216" s="70">
        <f>+DL201</f>
        <v>0</v>
      </c>
      <c r="EK216" s="68">
        <f t="shared" si="279"/>
        <v>0</v>
      </c>
    </row>
    <row r="217" spans="1:141" s="1" customFormat="1" ht="14.25" hidden="1" customHeight="1">
      <c r="A217" s="35">
        <v>200028</v>
      </c>
      <c r="B217" s="101"/>
      <c r="C217" s="28" t="s">
        <v>122</v>
      </c>
      <c r="D217" s="5"/>
      <c r="E217" s="22">
        <v>5.03</v>
      </c>
      <c r="F217" s="23">
        <f t="shared" si="265"/>
        <v>0</v>
      </c>
      <c r="G217" s="23"/>
      <c r="H217" s="23">
        <f t="shared" si="269"/>
        <v>0</v>
      </c>
      <c r="I217" s="23">
        <f t="shared" si="270"/>
        <v>0</v>
      </c>
      <c r="J217" s="23">
        <f t="shared" si="271"/>
        <v>0</v>
      </c>
      <c r="K217" s="23" t="str">
        <f t="shared" si="272"/>
        <v>0</v>
      </c>
      <c r="L217" s="23" t="str">
        <f t="shared" si="273"/>
        <v>0</v>
      </c>
      <c r="M217" s="10">
        <v>0.35</v>
      </c>
      <c r="N217" s="23">
        <f t="shared" si="274"/>
        <v>0</v>
      </c>
      <c r="O217" s="23">
        <f t="shared" si="275"/>
        <v>0.35</v>
      </c>
      <c r="P217" s="23" t="str">
        <f t="shared" si="276"/>
        <v/>
      </c>
      <c r="Q217" s="7">
        <v>0.3</v>
      </c>
      <c r="R217" s="6">
        <f t="shared" si="277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8"/>
        <v/>
      </c>
      <c r="BQ217" s="4" t="str">
        <f t="shared" si="278"/>
        <v/>
      </c>
      <c r="BR217" s="4" t="str">
        <f t="shared" si="278"/>
        <v/>
      </c>
      <c r="BS217" s="4">
        <f t="shared" si="278"/>
        <v>0</v>
      </c>
      <c r="BT217" s="4" t="str">
        <f t="shared" si="278"/>
        <v/>
      </c>
      <c r="BU217" s="4">
        <f t="shared" si="278"/>
        <v>0</v>
      </c>
      <c r="BV217" s="4" t="str">
        <f t="shared" si="278"/>
        <v/>
      </c>
      <c r="BW217" s="4">
        <f t="shared" si="278"/>
        <v>0</v>
      </c>
      <c r="BX217" s="4" t="str">
        <f t="shared" si="278"/>
        <v/>
      </c>
      <c r="BY217" s="4" t="str">
        <f t="shared" si="278"/>
        <v/>
      </c>
      <c r="BZ217" s="4" t="str">
        <f t="shared" si="278"/>
        <v/>
      </c>
      <c r="CA217" s="4" t="str">
        <f t="shared" si="278"/>
        <v/>
      </c>
      <c r="CB217" s="4" t="str">
        <f t="shared" si="278"/>
        <v/>
      </c>
      <c r="CC217" s="4" t="str">
        <f t="shared" si="278"/>
        <v/>
      </c>
      <c r="CD217" s="4" t="str">
        <f t="shared" si="278"/>
        <v/>
      </c>
      <c r="CE217" s="4" t="str">
        <f t="shared" si="278"/>
        <v/>
      </c>
      <c r="CF217" s="4" t="str">
        <f t="shared" si="266"/>
        <v/>
      </c>
      <c r="CG217" s="4" t="str">
        <f t="shared" si="267"/>
        <v/>
      </c>
      <c r="CH217" s="4" t="str">
        <f t="shared" si="267"/>
        <v/>
      </c>
      <c r="CI217" s="4" t="str">
        <f t="shared" si="267"/>
        <v/>
      </c>
      <c r="CJ217" s="4" t="str">
        <f t="shared" si="267"/>
        <v/>
      </c>
      <c r="CK217" s="4" t="str">
        <f t="shared" si="267"/>
        <v/>
      </c>
      <c r="CL217" s="4" t="str">
        <f t="shared" si="267"/>
        <v/>
      </c>
      <c r="CM217" s="4" t="str">
        <f t="shared" si="267"/>
        <v/>
      </c>
      <c r="CN217" s="4" t="str">
        <f t="shared" si="267"/>
        <v/>
      </c>
      <c r="CO217" s="4" t="str">
        <f t="shared" si="267"/>
        <v/>
      </c>
      <c r="CP217" s="4" t="str">
        <f t="shared" si="267"/>
        <v/>
      </c>
      <c r="CQ217" s="4" t="str">
        <f t="shared" si="267"/>
        <v/>
      </c>
      <c r="CR217" s="4" t="str">
        <f t="shared" si="267"/>
        <v/>
      </c>
      <c r="CS217" s="4" t="str">
        <f t="shared" si="267"/>
        <v/>
      </c>
      <c r="CT217" s="4" t="str">
        <f t="shared" si="267"/>
        <v/>
      </c>
      <c r="CU217" s="4" t="str">
        <f t="shared" si="267"/>
        <v/>
      </c>
      <c r="CV217" s="4" t="str">
        <f t="shared" si="267"/>
        <v/>
      </c>
      <c r="CW217" s="4" t="str">
        <f t="shared" si="268"/>
        <v/>
      </c>
      <c r="CX217" s="4" t="str">
        <f t="shared" si="268"/>
        <v/>
      </c>
      <c r="CY217" s="4" t="str">
        <f t="shared" si="268"/>
        <v/>
      </c>
      <c r="CZ217" s="4" t="str">
        <f t="shared" si="268"/>
        <v/>
      </c>
      <c r="DA217" s="4" t="str">
        <f t="shared" si="268"/>
        <v/>
      </c>
      <c r="DB217" s="4" t="str">
        <f t="shared" si="268"/>
        <v/>
      </c>
      <c r="DC217" s="4" t="str">
        <f t="shared" si="268"/>
        <v/>
      </c>
    </row>
    <row r="218" spans="1:141" s="1" customFormat="1" ht="14.25" hidden="1" customHeight="1">
      <c r="A218" s="35">
        <v>200029</v>
      </c>
      <c r="B218" s="101"/>
      <c r="C218" s="28" t="s">
        <v>123</v>
      </c>
      <c r="D218" s="5"/>
      <c r="E218" s="22">
        <v>5.03</v>
      </c>
      <c r="F218" s="23">
        <f t="shared" si="265"/>
        <v>0</v>
      </c>
      <c r="G218" s="23"/>
      <c r="H218" s="23">
        <f t="shared" si="269"/>
        <v>0</v>
      </c>
      <c r="I218" s="23">
        <f t="shared" si="270"/>
        <v>0</v>
      </c>
      <c r="J218" s="23">
        <f t="shared" si="271"/>
        <v>0</v>
      </c>
      <c r="K218" s="23" t="str">
        <f t="shared" si="272"/>
        <v>0</v>
      </c>
      <c r="L218" s="23" t="str">
        <f t="shared" si="273"/>
        <v>0</v>
      </c>
      <c r="M218" s="10">
        <v>0.35</v>
      </c>
      <c r="N218" s="23">
        <f t="shared" si="274"/>
        <v>0</v>
      </c>
      <c r="O218" s="23">
        <f t="shared" si="275"/>
        <v>0.35</v>
      </c>
      <c r="P218" s="23" t="str">
        <f t="shared" si="276"/>
        <v/>
      </c>
      <c r="Q218" s="7">
        <v>0.3</v>
      </c>
      <c r="R218" s="6">
        <f t="shared" si="277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8"/>
        <v/>
      </c>
      <c r="BQ218" s="4" t="str">
        <f t="shared" si="278"/>
        <v/>
      </c>
      <c r="BR218" s="4" t="str">
        <f t="shared" si="278"/>
        <v/>
      </c>
      <c r="BS218" s="4">
        <f t="shared" si="278"/>
        <v>0</v>
      </c>
      <c r="BT218" s="4" t="str">
        <f t="shared" si="278"/>
        <v/>
      </c>
      <c r="BU218" s="4">
        <f t="shared" si="278"/>
        <v>0</v>
      </c>
      <c r="BV218" s="4" t="str">
        <f t="shared" si="278"/>
        <v/>
      </c>
      <c r="BW218" s="4">
        <f t="shared" si="278"/>
        <v>0</v>
      </c>
      <c r="BX218" s="4" t="str">
        <f t="shared" si="278"/>
        <v/>
      </c>
      <c r="BY218" s="4" t="str">
        <f t="shared" si="278"/>
        <v/>
      </c>
      <c r="BZ218" s="4" t="str">
        <f t="shared" si="278"/>
        <v/>
      </c>
      <c r="CA218" s="4" t="str">
        <f t="shared" si="278"/>
        <v/>
      </c>
      <c r="CB218" s="4" t="str">
        <f t="shared" si="278"/>
        <v/>
      </c>
      <c r="CC218" s="4" t="str">
        <f t="shared" si="278"/>
        <v/>
      </c>
      <c r="CD218" s="4" t="str">
        <f t="shared" si="278"/>
        <v/>
      </c>
      <c r="CE218" s="4" t="str">
        <f t="shared" si="278"/>
        <v/>
      </c>
      <c r="CF218" s="4" t="str">
        <f t="shared" si="266"/>
        <v/>
      </c>
      <c r="CG218" s="4" t="str">
        <f t="shared" si="267"/>
        <v/>
      </c>
      <c r="CH218" s="4" t="str">
        <f t="shared" si="267"/>
        <v/>
      </c>
      <c r="CI218" s="4" t="str">
        <f t="shared" si="267"/>
        <v/>
      </c>
      <c r="CJ218" s="4" t="str">
        <f t="shared" si="267"/>
        <v/>
      </c>
      <c r="CK218" s="4" t="str">
        <f t="shared" si="267"/>
        <v/>
      </c>
      <c r="CL218" s="4" t="str">
        <f t="shared" si="267"/>
        <v/>
      </c>
      <c r="CM218" s="4" t="str">
        <f t="shared" si="267"/>
        <v/>
      </c>
      <c r="CN218" s="4" t="str">
        <f t="shared" si="267"/>
        <v/>
      </c>
      <c r="CO218" s="4" t="str">
        <f t="shared" si="267"/>
        <v/>
      </c>
      <c r="CP218" s="4" t="str">
        <f t="shared" si="267"/>
        <v/>
      </c>
      <c r="CQ218" s="4" t="str">
        <f t="shared" si="267"/>
        <v/>
      </c>
      <c r="CR218" s="4" t="str">
        <f t="shared" si="267"/>
        <v/>
      </c>
      <c r="CS218" s="4" t="str">
        <f t="shared" si="267"/>
        <v/>
      </c>
      <c r="CT218" s="4" t="str">
        <f t="shared" si="267"/>
        <v/>
      </c>
      <c r="CU218" s="4" t="str">
        <f t="shared" si="267"/>
        <v/>
      </c>
      <c r="CV218" s="4" t="str">
        <f t="shared" si="267"/>
        <v/>
      </c>
      <c r="CW218" s="4" t="str">
        <f t="shared" si="268"/>
        <v/>
      </c>
      <c r="CX218" s="4" t="str">
        <f t="shared" si="268"/>
        <v/>
      </c>
      <c r="CY218" s="4" t="str">
        <f t="shared" si="268"/>
        <v/>
      </c>
      <c r="CZ218" s="4" t="str">
        <f t="shared" si="268"/>
        <v/>
      </c>
      <c r="DA218" s="4" t="str">
        <f t="shared" si="268"/>
        <v/>
      </c>
      <c r="DB218" s="4" t="str">
        <f t="shared" si="268"/>
        <v/>
      </c>
      <c r="DC218" s="4" t="str">
        <f t="shared" si="268"/>
        <v/>
      </c>
    </row>
    <row r="219" spans="1:141" s="1" customFormat="1" ht="14.25" hidden="1" customHeight="1">
      <c r="A219" s="35">
        <v>200027</v>
      </c>
      <c r="B219" s="101"/>
      <c r="C219" s="28" t="s">
        <v>124</v>
      </c>
      <c r="D219" s="5"/>
      <c r="E219" s="22">
        <v>5.03</v>
      </c>
      <c r="F219" s="23">
        <f t="shared" si="265"/>
        <v>0</v>
      </c>
      <c r="G219" s="23"/>
      <c r="H219" s="23">
        <f t="shared" si="269"/>
        <v>0</v>
      </c>
      <c r="I219" s="23">
        <f t="shared" si="270"/>
        <v>0</v>
      </c>
      <c r="J219" s="23">
        <f t="shared" si="271"/>
        <v>0</v>
      </c>
      <c r="K219" s="23" t="str">
        <f t="shared" si="272"/>
        <v>0</v>
      </c>
      <c r="L219" s="23" t="str">
        <f t="shared" si="273"/>
        <v>0</v>
      </c>
      <c r="M219" s="10">
        <v>0.35</v>
      </c>
      <c r="N219" s="23">
        <f t="shared" si="274"/>
        <v>0</v>
      </c>
      <c r="O219" s="23">
        <f t="shared" si="275"/>
        <v>0.35</v>
      </c>
      <c r="P219" s="23" t="str">
        <f t="shared" si="276"/>
        <v/>
      </c>
      <c r="Q219" s="7">
        <v>0.3</v>
      </c>
      <c r="R219" s="6">
        <f t="shared" si="277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8"/>
        <v/>
      </c>
      <c r="BQ219" s="4" t="str">
        <f t="shared" si="278"/>
        <v/>
      </c>
      <c r="BR219" s="4" t="str">
        <f t="shared" si="278"/>
        <v/>
      </c>
      <c r="BS219" s="4">
        <f t="shared" si="278"/>
        <v>0</v>
      </c>
      <c r="BT219" s="4" t="str">
        <f t="shared" si="278"/>
        <v/>
      </c>
      <c r="BU219" s="4">
        <f t="shared" si="278"/>
        <v>0</v>
      </c>
      <c r="BV219" s="4" t="str">
        <f t="shared" si="278"/>
        <v/>
      </c>
      <c r="BW219" s="4">
        <f t="shared" si="278"/>
        <v>0</v>
      </c>
      <c r="BX219" s="4" t="str">
        <f t="shared" si="278"/>
        <v/>
      </c>
      <c r="BY219" s="4" t="str">
        <f t="shared" si="278"/>
        <v/>
      </c>
      <c r="BZ219" s="4" t="str">
        <f t="shared" si="278"/>
        <v/>
      </c>
      <c r="CA219" s="4" t="str">
        <f t="shared" si="278"/>
        <v/>
      </c>
      <c r="CB219" s="4" t="str">
        <f t="shared" si="278"/>
        <v/>
      </c>
      <c r="CC219" s="4" t="str">
        <f t="shared" si="278"/>
        <v/>
      </c>
      <c r="CD219" s="4" t="str">
        <f t="shared" si="278"/>
        <v/>
      </c>
      <c r="CE219" s="4" t="str">
        <f t="shared" si="278"/>
        <v/>
      </c>
      <c r="CF219" s="4" t="str">
        <f t="shared" si="266"/>
        <v/>
      </c>
      <c r="CG219" s="4" t="str">
        <f t="shared" si="267"/>
        <v/>
      </c>
      <c r="CH219" s="4" t="str">
        <f t="shared" si="267"/>
        <v/>
      </c>
      <c r="CI219" s="4" t="str">
        <f t="shared" si="267"/>
        <v/>
      </c>
      <c r="CJ219" s="4" t="str">
        <f t="shared" si="267"/>
        <v/>
      </c>
      <c r="CK219" s="4" t="str">
        <f t="shared" si="267"/>
        <v/>
      </c>
      <c r="CL219" s="4" t="str">
        <f t="shared" si="267"/>
        <v/>
      </c>
      <c r="CM219" s="4" t="str">
        <f t="shared" si="267"/>
        <v/>
      </c>
      <c r="CN219" s="4" t="str">
        <f t="shared" si="267"/>
        <v/>
      </c>
      <c r="CO219" s="4" t="str">
        <f t="shared" si="267"/>
        <v/>
      </c>
      <c r="CP219" s="4" t="str">
        <f t="shared" si="267"/>
        <v/>
      </c>
      <c r="CQ219" s="4" t="str">
        <f t="shared" si="267"/>
        <v/>
      </c>
      <c r="CR219" s="4" t="str">
        <f t="shared" si="267"/>
        <v/>
      </c>
      <c r="CS219" s="4" t="str">
        <f t="shared" si="267"/>
        <v/>
      </c>
      <c r="CT219" s="4" t="str">
        <f t="shared" si="267"/>
        <v/>
      </c>
      <c r="CU219" s="4" t="str">
        <f t="shared" si="267"/>
        <v/>
      </c>
      <c r="CV219" s="4" t="str">
        <f t="shared" si="267"/>
        <v/>
      </c>
      <c r="CW219" s="4" t="str">
        <f t="shared" si="268"/>
        <v/>
      </c>
      <c r="CX219" s="4" t="str">
        <f t="shared" si="268"/>
        <v/>
      </c>
      <c r="CY219" s="4" t="str">
        <f t="shared" si="268"/>
        <v/>
      </c>
      <c r="CZ219" s="4" t="str">
        <f t="shared" si="268"/>
        <v/>
      </c>
      <c r="DA219" s="4" t="str">
        <f t="shared" si="268"/>
        <v/>
      </c>
      <c r="DB219" s="4" t="str">
        <f t="shared" si="268"/>
        <v/>
      </c>
      <c r="DC219" s="4" t="str">
        <f t="shared" si="268"/>
        <v/>
      </c>
    </row>
    <row r="220" spans="1:141" s="1" customFormat="1" ht="14.25" hidden="1" customHeight="1">
      <c r="A220" s="35">
        <v>200536</v>
      </c>
      <c r="B220" s="95" t="s">
        <v>125</v>
      </c>
      <c r="C220" s="28" t="s">
        <v>124</v>
      </c>
      <c r="D220" s="5"/>
      <c r="E220" s="22">
        <v>5.03</v>
      </c>
      <c r="F220" s="23">
        <f t="shared" si="265"/>
        <v>0</v>
      </c>
      <c r="G220" s="23"/>
      <c r="H220" s="23">
        <f t="shared" si="269"/>
        <v>0</v>
      </c>
      <c r="I220" s="23">
        <f t="shared" si="270"/>
        <v>0</v>
      </c>
      <c r="J220" s="23">
        <f t="shared" si="271"/>
        <v>0</v>
      </c>
      <c r="K220" s="23" t="str">
        <f t="shared" si="272"/>
        <v>0</v>
      </c>
      <c r="L220" s="23" t="str">
        <f t="shared" si="273"/>
        <v>0</v>
      </c>
      <c r="M220" s="10">
        <v>0.4</v>
      </c>
      <c r="N220" s="23">
        <f t="shared" si="274"/>
        <v>0</v>
      </c>
      <c r="O220" s="23">
        <f t="shared" si="275"/>
        <v>0.4</v>
      </c>
      <c r="P220" s="23" t="str">
        <f t="shared" si="276"/>
        <v/>
      </c>
      <c r="Q220" s="7">
        <v>0.3</v>
      </c>
      <c r="R220" s="6">
        <f t="shared" si="277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8"/>
        <v/>
      </c>
      <c r="BQ220" s="4" t="str">
        <f t="shared" si="278"/>
        <v/>
      </c>
      <c r="BR220" s="4" t="str">
        <f t="shared" si="278"/>
        <v/>
      </c>
      <c r="BS220" s="4">
        <f t="shared" si="278"/>
        <v>0</v>
      </c>
      <c r="BT220" s="4" t="str">
        <f t="shared" si="278"/>
        <v/>
      </c>
      <c r="BU220" s="4">
        <f t="shared" si="278"/>
        <v>0</v>
      </c>
      <c r="BV220" s="4" t="str">
        <f t="shared" si="278"/>
        <v/>
      </c>
      <c r="BW220" s="4">
        <f t="shared" si="278"/>
        <v>0</v>
      </c>
      <c r="BX220" s="4" t="str">
        <f t="shared" si="278"/>
        <v/>
      </c>
      <c r="BY220" s="4" t="str">
        <f t="shared" si="278"/>
        <v/>
      </c>
      <c r="BZ220" s="4" t="str">
        <f t="shared" si="278"/>
        <v/>
      </c>
      <c r="CA220" s="4" t="str">
        <f t="shared" si="278"/>
        <v/>
      </c>
      <c r="CB220" s="4" t="str">
        <f t="shared" si="278"/>
        <v/>
      </c>
      <c r="CC220" s="4" t="str">
        <f t="shared" si="278"/>
        <v/>
      </c>
      <c r="CD220" s="4" t="str">
        <f t="shared" si="278"/>
        <v/>
      </c>
      <c r="CE220" s="4" t="str">
        <f t="shared" si="278"/>
        <v/>
      </c>
      <c r="CF220" s="4" t="str">
        <f t="shared" si="266"/>
        <v/>
      </c>
      <c r="CG220" s="4" t="str">
        <f t="shared" si="267"/>
        <v/>
      </c>
      <c r="CH220" s="4" t="str">
        <f t="shared" si="267"/>
        <v/>
      </c>
      <c r="CI220" s="4" t="str">
        <f t="shared" si="267"/>
        <v/>
      </c>
      <c r="CJ220" s="4" t="str">
        <f t="shared" si="267"/>
        <v/>
      </c>
      <c r="CK220" s="4" t="str">
        <f t="shared" si="267"/>
        <v/>
      </c>
      <c r="CL220" s="4" t="str">
        <f t="shared" si="267"/>
        <v/>
      </c>
      <c r="CM220" s="4" t="str">
        <f t="shared" si="267"/>
        <v/>
      </c>
      <c r="CN220" s="4" t="str">
        <f t="shared" si="267"/>
        <v/>
      </c>
      <c r="CO220" s="4" t="str">
        <f t="shared" si="267"/>
        <v/>
      </c>
      <c r="CP220" s="4" t="str">
        <f t="shared" si="267"/>
        <v/>
      </c>
      <c r="CQ220" s="4" t="str">
        <f t="shared" si="267"/>
        <v/>
      </c>
      <c r="CR220" s="4" t="str">
        <f t="shared" si="267"/>
        <v/>
      </c>
      <c r="CS220" s="4" t="str">
        <f t="shared" si="267"/>
        <v/>
      </c>
      <c r="CT220" s="4" t="str">
        <f t="shared" si="267"/>
        <v/>
      </c>
      <c r="CU220" s="4" t="str">
        <f t="shared" si="267"/>
        <v/>
      </c>
      <c r="CV220" s="4" t="str">
        <f t="shared" si="267"/>
        <v/>
      </c>
      <c r="CW220" s="4" t="str">
        <f t="shared" si="268"/>
        <v/>
      </c>
      <c r="CX220" s="4" t="str">
        <f t="shared" si="268"/>
        <v/>
      </c>
      <c r="CY220" s="4" t="str">
        <f t="shared" si="268"/>
        <v/>
      </c>
      <c r="CZ220" s="4" t="str">
        <f t="shared" si="268"/>
        <v/>
      </c>
      <c r="DA220" s="4" t="str">
        <f t="shared" si="268"/>
        <v/>
      </c>
      <c r="DB220" s="4" t="str">
        <f t="shared" si="268"/>
        <v/>
      </c>
      <c r="DC220" s="4" t="str">
        <f t="shared" si="268"/>
        <v/>
      </c>
    </row>
    <row r="221" spans="1:141" s="1" customFormat="1" ht="14.25" hidden="1" customHeight="1">
      <c r="A221" s="35">
        <v>200534</v>
      </c>
      <c r="B221" s="96"/>
      <c r="C221" s="28" t="s">
        <v>126</v>
      </c>
      <c r="D221" s="5"/>
      <c r="E221" s="22">
        <v>5.03</v>
      </c>
      <c r="F221" s="23">
        <f t="shared" si="265"/>
        <v>0</v>
      </c>
      <c r="G221" s="23"/>
      <c r="H221" s="23">
        <f t="shared" si="269"/>
        <v>0</v>
      </c>
      <c r="I221" s="23">
        <f t="shared" si="270"/>
        <v>0</v>
      </c>
      <c r="J221" s="23">
        <f t="shared" si="271"/>
        <v>0</v>
      </c>
      <c r="K221" s="23" t="str">
        <f t="shared" si="272"/>
        <v>0</v>
      </c>
      <c r="L221" s="23" t="str">
        <f t="shared" si="273"/>
        <v>0</v>
      </c>
      <c r="M221" s="10">
        <v>0.4</v>
      </c>
      <c r="N221" s="23">
        <f t="shared" si="274"/>
        <v>0</v>
      </c>
      <c r="O221" s="23">
        <f t="shared" si="275"/>
        <v>0.4</v>
      </c>
      <c r="P221" s="23" t="str">
        <f t="shared" si="276"/>
        <v/>
      </c>
      <c r="Q221" s="7">
        <v>0.3</v>
      </c>
      <c r="R221" s="6">
        <f t="shared" si="277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8"/>
        <v/>
      </c>
      <c r="BQ221" s="4" t="str">
        <f t="shared" si="278"/>
        <v/>
      </c>
      <c r="BR221" s="4" t="str">
        <f t="shared" si="278"/>
        <v/>
      </c>
      <c r="BS221" s="4">
        <f t="shared" si="278"/>
        <v>0</v>
      </c>
      <c r="BT221" s="4" t="str">
        <f t="shared" si="278"/>
        <v/>
      </c>
      <c r="BU221" s="4">
        <f t="shared" si="278"/>
        <v>0</v>
      </c>
      <c r="BV221" s="4" t="str">
        <f t="shared" si="278"/>
        <v/>
      </c>
      <c r="BW221" s="4">
        <f t="shared" si="278"/>
        <v>0</v>
      </c>
      <c r="BX221" s="4" t="str">
        <f t="shared" si="278"/>
        <v/>
      </c>
      <c r="BY221" s="4" t="str">
        <f t="shared" si="278"/>
        <v/>
      </c>
      <c r="BZ221" s="4" t="str">
        <f t="shared" si="278"/>
        <v/>
      </c>
      <c r="CA221" s="4" t="str">
        <f t="shared" si="278"/>
        <v/>
      </c>
      <c r="CB221" s="4" t="str">
        <f t="shared" si="278"/>
        <v/>
      </c>
      <c r="CC221" s="4" t="str">
        <f t="shared" si="278"/>
        <v/>
      </c>
      <c r="CD221" s="4" t="str">
        <f t="shared" si="278"/>
        <v/>
      </c>
      <c r="CE221" s="4" t="str">
        <f t="shared" si="278"/>
        <v/>
      </c>
      <c r="CF221" s="4" t="str">
        <f t="shared" si="266"/>
        <v/>
      </c>
      <c r="CG221" s="4" t="str">
        <f t="shared" si="267"/>
        <v/>
      </c>
      <c r="CH221" s="4" t="str">
        <f t="shared" si="267"/>
        <v/>
      </c>
      <c r="CI221" s="4" t="str">
        <f t="shared" si="267"/>
        <v/>
      </c>
      <c r="CJ221" s="4" t="str">
        <f t="shared" si="267"/>
        <v/>
      </c>
      <c r="CK221" s="4" t="str">
        <f t="shared" si="267"/>
        <v/>
      </c>
      <c r="CL221" s="4" t="str">
        <f t="shared" si="267"/>
        <v/>
      </c>
      <c r="CM221" s="4" t="str">
        <f t="shared" si="267"/>
        <v/>
      </c>
      <c r="CN221" s="4" t="str">
        <f t="shared" si="267"/>
        <v/>
      </c>
      <c r="CO221" s="4" t="str">
        <f t="shared" si="267"/>
        <v/>
      </c>
      <c r="CP221" s="4" t="str">
        <f t="shared" si="267"/>
        <v/>
      </c>
      <c r="CQ221" s="4" t="str">
        <f t="shared" si="267"/>
        <v/>
      </c>
      <c r="CR221" s="4" t="str">
        <f t="shared" si="267"/>
        <v/>
      </c>
      <c r="CS221" s="4" t="str">
        <f t="shared" si="267"/>
        <v/>
      </c>
      <c r="CT221" s="4" t="str">
        <f t="shared" si="267"/>
        <v/>
      </c>
      <c r="CU221" s="4" t="str">
        <f t="shared" si="267"/>
        <v/>
      </c>
      <c r="CV221" s="4" t="str">
        <f t="shared" si="267"/>
        <v/>
      </c>
      <c r="CW221" s="4" t="str">
        <f t="shared" si="268"/>
        <v/>
      </c>
      <c r="CX221" s="4" t="str">
        <f t="shared" si="268"/>
        <v/>
      </c>
      <c r="CY221" s="4" t="str">
        <f t="shared" si="268"/>
        <v/>
      </c>
      <c r="CZ221" s="4" t="str">
        <f t="shared" si="268"/>
        <v/>
      </c>
      <c r="DA221" s="4" t="str">
        <f t="shared" si="268"/>
        <v/>
      </c>
      <c r="DB221" s="4" t="str">
        <f t="shared" si="268"/>
        <v/>
      </c>
      <c r="DC221" s="4" t="str">
        <f t="shared" si="268"/>
        <v/>
      </c>
    </row>
    <row r="222" spans="1:141" s="1" customFormat="1" ht="14.25" hidden="1" customHeight="1">
      <c r="A222" s="35">
        <v>200535</v>
      </c>
      <c r="B222" s="97"/>
      <c r="C222" s="28" t="s">
        <v>114</v>
      </c>
      <c r="D222" s="5"/>
      <c r="E222" s="22">
        <v>5.03</v>
      </c>
      <c r="F222" s="23">
        <f t="shared" si="265"/>
        <v>0</v>
      </c>
      <c r="G222" s="23"/>
      <c r="H222" s="23">
        <f t="shared" si="269"/>
        <v>0</v>
      </c>
      <c r="I222" s="23">
        <f t="shared" si="270"/>
        <v>0</v>
      </c>
      <c r="J222" s="23">
        <f t="shared" si="271"/>
        <v>0</v>
      </c>
      <c r="K222" s="23" t="str">
        <f t="shared" si="272"/>
        <v>0</v>
      </c>
      <c r="L222" s="23" t="str">
        <f t="shared" si="273"/>
        <v>0</v>
      </c>
      <c r="M222" s="10">
        <v>0.4</v>
      </c>
      <c r="N222" s="23">
        <f t="shared" si="274"/>
        <v>0</v>
      </c>
      <c r="O222" s="23">
        <f t="shared" si="275"/>
        <v>0.4</v>
      </c>
      <c r="P222" s="23" t="str">
        <f t="shared" si="276"/>
        <v/>
      </c>
      <c r="Q222" s="7">
        <v>0.3</v>
      </c>
      <c r="R222" s="6">
        <f t="shared" si="27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8"/>
        <v/>
      </c>
      <c r="BQ222" s="4" t="str">
        <f t="shared" si="278"/>
        <v/>
      </c>
      <c r="BR222" s="4" t="str">
        <f t="shared" si="278"/>
        <v/>
      </c>
      <c r="BS222" s="4">
        <f t="shared" si="278"/>
        <v>0</v>
      </c>
      <c r="BT222" s="4" t="str">
        <f t="shared" si="278"/>
        <v/>
      </c>
      <c r="BU222" s="4">
        <f t="shared" si="278"/>
        <v>0</v>
      </c>
      <c r="BV222" s="4" t="str">
        <f t="shared" si="278"/>
        <v/>
      </c>
      <c r="BW222" s="4">
        <f t="shared" si="278"/>
        <v>0</v>
      </c>
      <c r="BX222" s="4" t="str">
        <f t="shared" si="278"/>
        <v/>
      </c>
      <c r="BY222" s="4" t="str">
        <f t="shared" si="278"/>
        <v/>
      </c>
      <c r="BZ222" s="4" t="str">
        <f t="shared" si="278"/>
        <v/>
      </c>
      <c r="CA222" s="4" t="str">
        <f t="shared" si="278"/>
        <v/>
      </c>
      <c r="CB222" s="4" t="str">
        <f t="shared" si="278"/>
        <v/>
      </c>
      <c r="CC222" s="4" t="str">
        <f t="shared" si="278"/>
        <v/>
      </c>
      <c r="CD222" s="4" t="str">
        <f t="shared" si="278"/>
        <v/>
      </c>
      <c r="CE222" s="4" t="str">
        <f t="shared" si="278"/>
        <v/>
      </c>
      <c r="CF222" s="4" t="str">
        <f t="shared" si="266"/>
        <v/>
      </c>
      <c r="CG222" s="4" t="str">
        <f t="shared" si="267"/>
        <v/>
      </c>
      <c r="CH222" s="4" t="str">
        <f t="shared" si="267"/>
        <v/>
      </c>
      <c r="CI222" s="4" t="str">
        <f t="shared" si="267"/>
        <v/>
      </c>
      <c r="CJ222" s="4" t="str">
        <f t="shared" si="267"/>
        <v/>
      </c>
      <c r="CK222" s="4" t="str">
        <f t="shared" si="267"/>
        <v/>
      </c>
      <c r="CL222" s="4" t="str">
        <f t="shared" si="267"/>
        <v/>
      </c>
      <c r="CM222" s="4" t="str">
        <f t="shared" si="267"/>
        <v/>
      </c>
      <c r="CN222" s="4" t="str">
        <f t="shared" si="267"/>
        <v/>
      </c>
      <c r="CO222" s="4" t="str">
        <f t="shared" si="267"/>
        <v/>
      </c>
      <c r="CP222" s="4" t="str">
        <f t="shared" si="267"/>
        <v/>
      </c>
      <c r="CQ222" s="4" t="str">
        <f t="shared" si="267"/>
        <v/>
      </c>
      <c r="CR222" s="4" t="str">
        <f t="shared" si="267"/>
        <v/>
      </c>
      <c r="CS222" s="4" t="str">
        <f t="shared" si="267"/>
        <v/>
      </c>
      <c r="CT222" s="4" t="str">
        <f t="shared" si="267"/>
        <v/>
      </c>
      <c r="CU222" s="4" t="str">
        <f t="shared" si="267"/>
        <v/>
      </c>
      <c r="CV222" s="4" t="str">
        <f t="shared" si="267"/>
        <v/>
      </c>
      <c r="CW222" s="4" t="str">
        <f t="shared" si="268"/>
        <v/>
      </c>
      <c r="CX222" s="4" t="str">
        <f t="shared" si="268"/>
        <v/>
      </c>
      <c r="CY222" s="4" t="str">
        <f t="shared" si="268"/>
        <v/>
      </c>
      <c r="CZ222" s="4" t="str">
        <f t="shared" si="268"/>
        <v/>
      </c>
      <c r="DA222" s="4" t="str">
        <f t="shared" si="268"/>
        <v/>
      </c>
      <c r="DB222" s="4" t="str">
        <f t="shared" si="268"/>
        <v/>
      </c>
      <c r="DC222" s="4" t="str">
        <f t="shared" si="268"/>
        <v/>
      </c>
    </row>
    <row r="223" spans="1:141" s="1" customFormat="1" ht="14.25" hidden="1" customHeight="1">
      <c r="A223" s="35">
        <v>201286</v>
      </c>
      <c r="B223" s="95" t="s">
        <v>127</v>
      </c>
      <c r="C223" s="28" t="s">
        <v>128</v>
      </c>
      <c r="D223" s="5"/>
      <c r="E223" s="22">
        <v>5.03</v>
      </c>
      <c r="F223" s="23">
        <f t="shared" si="265"/>
        <v>0</v>
      </c>
      <c r="G223" s="23"/>
      <c r="H223" s="23">
        <f t="shared" si="269"/>
        <v>0</v>
      </c>
      <c r="I223" s="23">
        <f t="shared" si="270"/>
        <v>0</v>
      </c>
      <c r="J223" s="23">
        <f t="shared" si="271"/>
        <v>0</v>
      </c>
      <c r="K223" s="23" t="str">
        <f t="shared" si="272"/>
        <v>0</v>
      </c>
      <c r="L223" s="23" t="str">
        <f t="shared" si="273"/>
        <v>0</v>
      </c>
      <c r="M223" s="10">
        <v>0.35</v>
      </c>
      <c r="N223" s="23">
        <f t="shared" si="274"/>
        <v>0</v>
      </c>
      <c r="O223" s="23">
        <f t="shared" si="275"/>
        <v>0.35</v>
      </c>
      <c r="P223" s="23" t="str">
        <f t="shared" si="276"/>
        <v/>
      </c>
      <c r="Q223" s="7">
        <v>0.2</v>
      </c>
      <c r="R223" s="6">
        <f t="shared" si="27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8"/>
        <v/>
      </c>
      <c r="BQ223" s="4" t="str">
        <f t="shared" si="278"/>
        <v/>
      </c>
      <c r="BR223" s="4" t="str">
        <f t="shared" si="278"/>
        <v/>
      </c>
      <c r="BS223" s="4">
        <f t="shared" si="278"/>
        <v>0</v>
      </c>
      <c r="BT223" s="4" t="str">
        <f t="shared" si="278"/>
        <v/>
      </c>
      <c r="BU223" s="4">
        <f t="shared" si="278"/>
        <v>0</v>
      </c>
      <c r="BV223" s="4" t="str">
        <f t="shared" si="278"/>
        <v/>
      </c>
      <c r="BW223" s="4">
        <f t="shared" si="278"/>
        <v>0</v>
      </c>
      <c r="BX223" s="4" t="str">
        <f t="shared" si="278"/>
        <v/>
      </c>
      <c r="BY223" s="4" t="str">
        <f t="shared" si="278"/>
        <v/>
      </c>
      <c r="BZ223" s="4" t="str">
        <f t="shared" si="278"/>
        <v/>
      </c>
      <c r="CA223" s="4" t="str">
        <f t="shared" si="278"/>
        <v/>
      </c>
      <c r="CB223" s="4" t="str">
        <f t="shared" si="278"/>
        <v/>
      </c>
      <c r="CC223" s="4" t="str">
        <f t="shared" si="278"/>
        <v/>
      </c>
      <c r="CD223" s="4" t="str">
        <f t="shared" si="278"/>
        <v/>
      </c>
      <c r="CE223" s="4" t="str">
        <f t="shared" si="278"/>
        <v/>
      </c>
      <c r="CF223" s="4" t="str">
        <f t="shared" si="266"/>
        <v/>
      </c>
      <c r="CG223" s="4" t="str">
        <f t="shared" si="267"/>
        <v/>
      </c>
      <c r="CH223" s="4" t="str">
        <f t="shared" si="267"/>
        <v/>
      </c>
      <c r="CI223" s="4" t="str">
        <f t="shared" si="267"/>
        <v/>
      </c>
      <c r="CJ223" s="4" t="str">
        <f t="shared" si="267"/>
        <v/>
      </c>
      <c r="CK223" s="4" t="str">
        <f t="shared" si="267"/>
        <v/>
      </c>
      <c r="CL223" s="4" t="str">
        <f t="shared" si="267"/>
        <v/>
      </c>
      <c r="CM223" s="4" t="str">
        <f t="shared" si="267"/>
        <v/>
      </c>
      <c r="CN223" s="4" t="str">
        <f t="shared" si="267"/>
        <v/>
      </c>
      <c r="CO223" s="4" t="str">
        <f t="shared" si="267"/>
        <v/>
      </c>
      <c r="CP223" s="4" t="str">
        <f t="shared" si="267"/>
        <v/>
      </c>
      <c r="CQ223" s="4" t="str">
        <f t="shared" si="267"/>
        <v/>
      </c>
      <c r="CR223" s="4" t="str">
        <f t="shared" si="267"/>
        <v/>
      </c>
      <c r="CS223" s="4" t="str">
        <f t="shared" si="267"/>
        <v/>
      </c>
      <c r="CT223" s="4" t="str">
        <f t="shared" si="267"/>
        <v/>
      </c>
      <c r="CU223" s="4" t="str">
        <f t="shared" si="267"/>
        <v/>
      </c>
      <c r="CV223" s="4" t="str">
        <f t="shared" ref="CL223:DA286" si="280">IF(ISERROR(BH223/AP223*100),"",(BH223/AP223*100))</f>
        <v/>
      </c>
      <c r="CW223" s="4" t="str">
        <f t="shared" si="280"/>
        <v/>
      </c>
      <c r="CX223" s="4" t="str">
        <f t="shared" si="280"/>
        <v/>
      </c>
      <c r="CY223" s="4" t="str">
        <f t="shared" si="280"/>
        <v/>
      </c>
      <c r="CZ223" s="4" t="str">
        <f t="shared" si="280"/>
        <v/>
      </c>
      <c r="DA223" s="4" t="str">
        <f t="shared" si="280"/>
        <v/>
      </c>
      <c r="DB223" s="4" t="str">
        <f t="shared" si="268"/>
        <v/>
      </c>
      <c r="DC223" s="4" t="str">
        <f t="shared" si="268"/>
        <v/>
      </c>
    </row>
    <row r="224" spans="1:141" s="1" customFormat="1" ht="14.25" hidden="1" customHeight="1">
      <c r="A224" s="35">
        <v>201287</v>
      </c>
      <c r="B224" s="96"/>
      <c r="C224" s="28" t="s">
        <v>129</v>
      </c>
      <c r="D224" s="5"/>
      <c r="E224" s="22">
        <v>5.03</v>
      </c>
      <c r="F224" s="23">
        <f t="shared" si="265"/>
        <v>0</v>
      </c>
      <c r="G224" s="23"/>
      <c r="H224" s="23">
        <f t="shared" si="269"/>
        <v>0</v>
      </c>
      <c r="I224" s="23">
        <f t="shared" si="270"/>
        <v>0</v>
      </c>
      <c r="J224" s="23">
        <f t="shared" si="271"/>
        <v>0</v>
      </c>
      <c r="K224" s="23" t="str">
        <f t="shared" si="272"/>
        <v>0</v>
      </c>
      <c r="L224" s="23" t="str">
        <f t="shared" si="273"/>
        <v>0</v>
      </c>
      <c r="M224" s="10">
        <v>0.35</v>
      </c>
      <c r="N224" s="23">
        <f t="shared" si="274"/>
        <v>0</v>
      </c>
      <c r="O224" s="23">
        <f t="shared" si="275"/>
        <v>0.35</v>
      </c>
      <c r="P224" s="23" t="str">
        <f t="shared" si="276"/>
        <v/>
      </c>
      <c r="Q224" s="7">
        <v>0.2</v>
      </c>
      <c r="R224" s="6">
        <f t="shared" si="277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8"/>
        <v/>
      </c>
      <c r="BQ224" s="4" t="str">
        <f t="shared" si="278"/>
        <v/>
      </c>
      <c r="BR224" s="4" t="str">
        <f t="shared" si="278"/>
        <v/>
      </c>
      <c r="BS224" s="4">
        <f t="shared" si="278"/>
        <v>0</v>
      </c>
      <c r="BT224" s="4" t="str">
        <f t="shared" si="278"/>
        <v/>
      </c>
      <c r="BU224" s="4">
        <f t="shared" si="278"/>
        <v>0</v>
      </c>
      <c r="BV224" s="4" t="str">
        <f t="shared" si="278"/>
        <v/>
      </c>
      <c r="BW224" s="4">
        <f t="shared" si="278"/>
        <v>0</v>
      </c>
      <c r="BX224" s="4" t="str">
        <f t="shared" si="278"/>
        <v/>
      </c>
      <c r="BY224" s="4" t="str">
        <f t="shared" si="278"/>
        <v/>
      </c>
      <c r="BZ224" s="4" t="str">
        <f t="shared" si="278"/>
        <v/>
      </c>
      <c r="CA224" s="4" t="str">
        <f t="shared" si="278"/>
        <v/>
      </c>
      <c r="CB224" s="4" t="str">
        <f t="shared" si="278"/>
        <v/>
      </c>
      <c r="CC224" s="4" t="str">
        <f t="shared" si="278"/>
        <v/>
      </c>
      <c r="CD224" s="4" t="str">
        <f t="shared" si="278"/>
        <v/>
      </c>
      <c r="CE224" s="4" t="str">
        <f t="shared" si="278"/>
        <v/>
      </c>
      <c r="CF224" s="4" t="str">
        <f t="shared" ref="CF224:CU287" si="281">IF(ISERROR(AR224/Z224*100),"",(AR224/Z224*100))</f>
        <v/>
      </c>
      <c r="CG224" s="4" t="str">
        <f t="shared" si="281"/>
        <v/>
      </c>
      <c r="CH224" s="4" t="str">
        <f t="shared" si="281"/>
        <v/>
      </c>
      <c r="CI224" s="4" t="str">
        <f t="shared" si="281"/>
        <v/>
      </c>
      <c r="CJ224" s="4" t="str">
        <f t="shared" si="281"/>
        <v/>
      </c>
      <c r="CK224" s="4" t="str">
        <f t="shared" si="281"/>
        <v/>
      </c>
      <c r="CL224" s="4" t="str">
        <f t="shared" si="280"/>
        <v/>
      </c>
      <c r="CM224" s="4" t="str">
        <f t="shared" si="280"/>
        <v/>
      </c>
      <c r="CN224" s="4" t="str">
        <f t="shared" si="280"/>
        <v/>
      </c>
      <c r="CO224" s="4" t="str">
        <f t="shared" si="280"/>
        <v/>
      </c>
      <c r="CP224" s="4" t="str">
        <f t="shared" si="280"/>
        <v/>
      </c>
      <c r="CQ224" s="4" t="str">
        <f t="shared" si="280"/>
        <v/>
      </c>
      <c r="CR224" s="4" t="str">
        <f t="shared" si="280"/>
        <v/>
      </c>
      <c r="CS224" s="4" t="str">
        <f t="shared" si="280"/>
        <v/>
      </c>
      <c r="CT224" s="4" t="str">
        <f t="shared" si="280"/>
        <v/>
      </c>
      <c r="CU224" s="4" t="str">
        <f t="shared" si="280"/>
        <v/>
      </c>
      <c r="CV224" s="4" t="str">
        <f t="shared" si="280"/>
        <v/>
      </c>
      <c r="CW224" s="4" t="str">
        <f t="shared" si="280"/>
        <v/>
      </c>
      <c r="CX224" s="4" t="str">
        <f t="shared" si="280"/>
        <v/>
      </c>
      <c r="CY224" s="4" t="str">
        <f t="shared" si="280"/>
        <v/>
      </c>
      <c r="CZ224" s="4" t="str">
        <f t="shared" si="280"/>
        <v/>
      </c>
      <c r="DA224" s="4" t="str">
        <f t="shared" si="280"/>
        <v/>
      </c>
      <c r="DB224" s="4" t="str">
        <f t="shared" ref="DB224:DC287" si="282">IF(ISERROR(BN224/AV224*100),"",(BN224/AV224*100))</f>
        <v/>
      </c>
      <c r="DC224" s="4" t="str">
        <f t="shared" si="282"/>
        <v/>
      </c>
    </row>
    <row r="225" spans="1:107" s="1" customFormat="1" ht="14.25" hidden="1" customHeight="1">
      <c r="A225" s="35">
        <v>201288</v>
      </c>
      <c r="B225" s="96"/>
      <c r="C225" s="28" t="s">
        <v>130</v>
      </c>
      <c r="D225" s="5"/>
      <c r="E225" s="22">
        <v>5.03</v>
      </c>
      <c r="F225" s="23">
        <f t="shared" si="265"/>
        <v>0</v>
      </c>
      <c r="G225" s="23"/>
      <c r="H225" s="23">
        <f t="shared" si="269"/>
        <v>0</v>
      </c>
      <c r="I225" s="23">
        <f t="shared" si="270"/>
        <v>0</v>
      </c>
      <c r="J225" s="23">
        <f t="shared" si="271"/>
        <v>0</v>
      </c>
      <c r="K225" s="23" t="str">
        <f t="shared" si="272"/>
        <v>0</v>
      </c>
      <c r="L225" s="23" t="str">
        <f t="shared" si="273"/>
        <v>0</v>
      </c>
      <c r="M225" s="10">
        <v>0.35</v>
      </c>
      <c r="N225" s="23">
        <f t="shared" si="274"/>
        <v>0</v>
      </c>
      <c r="O225" s="23">
        <f t="shared" si="275"/>
        <v>0.35</v>
      </c>
      <c r="P225" s="23" t="str">
        <f t="shared" si="276"/>
        <v/>
      </c>
      <c r="Q225" s="7">
        <v>0.2</v>
      </c>
      <c r="R225" s="6">
        <f t="shared" si="277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8"/>
        <v/>
      </c>
      <c r="BQ225" s="4" t="str">
        <f t="shared" si="278"/>
        <v/>
      </c>
      <c r="BR225" s="4" t="str">
        <f t="shared" si="278"/>
        <v/>
      </c>
      <c r="BS225" s="4">
        <f t="shared" si="278"/>
        <v>0</v>
      </c>
      <c r="BT225" s="4" t="str">
        <f t="shared" si="278"/>
        <v/>
      </c>
      <c r="BU225" s="4">
        <f t="shared" si="278"/>
        <v>0</v>
      </c>
      <c r="BV225" s="4" t="str">
        <f t="shared" si="278"/>
        <v/>
      </c>
      <c r="BW225" s="4">
        <f t="shared" si="278"/>
        <v>0</v>
      </c>
      <c r="BX225" s="4" t="str">
        <f t="shared" si="278"/>
        <v/>
      </c>
      <c r="BY225" s="4" t="str">
        <f t="shared" si="278"/>
        <v/>
      </c>
      <c r="BZ225" s="4" t="str">
        <f t="shared" si="278"/>
        <v/>
      </c>
      <c r="CA225" s="4" t="str">
        <f t="shared" si="278"/>
        <v/>
      </c>
      <c r="CB225" s="4" t="str">
        <f t="shared" si="278"/>
        <v/>
      </c>
      <c r="CC225" s="4" t="str">
        <f t="shared" si="278"/>
        <v/>
      </c>
      <c r="CD225" s="4" t="str">
        <f t="shared" si="278"/>
        <v/>
      </c>
      <c r="CE225" s="4" t="str">
        <f t="shared" si="278"/>
        <v/>
      </c>
      <c r="CF225" s="4" t="str">
        <f t="shared" si="281"/>
        <v/>
      </c>
      <c r="CG225" s="4" t="str">
        <f t="shared" si="281"/>
        <v/>
      </c>
      <c r="CH225" s="4" t="str">
        <f t="shared" si="281"/>
        <v/>
      </c>
      <c r="CI225" s="4" t="str">
        <f t="shared" si="281"/>
        <v/>
      </c>
      <c r="CJ225" s="4" t="str">
        <f t="shared" si="281"/>
        <v/>
      </c>
      <c r="CK225" s="4" t="str">
        <f t="shared" si="281"/>
        <v/>
      </c>
      <c r="CL225" s="4" t="str">
        <f t="shared" si="280"/>
        <v/>
      </c>
      <c r="CM225" s="4" t="str">
        <f t="shared" si="280"/>
        <v/>
      </c>
      <c r="CN225" s="4" t="str">
        <f t="shared" si="280"/>
        <v/>
      </c>
      <c r="CO225" s="4" t="str">
        <f t="shared" si="280"/>
        <v/>
      </c>
      <c r="CP225" s="4" t="str">
        <f t="shared" si="280"/>
        <v/>
      </c>
      <c r="CQ225" s="4" t="str">
        <f t="shared" si="280"/>
        <v/>
      </c>
      <c r="CR225" s="4" t="str">
        <f t="shared" si="280"/>
        <v/>
      </c>
      <c r="CS225" s="4" t="str">
        <f t="shared" si="280"/>
        <v/>
      </c>
      <c r="CT225" s="4" t="str">
        <f t="shared" si="280"/>
        <v/>
      </c>
      <c r="CU225" s="4" t="str">
        <f t="shared" si="280"/>
        <v/>
      </c>
      <c r="CV225" s="4" t="str">
        <f t="shared" si="280"/>
        <v/>
      </c>
      <c r="CW225" s="4" t="str">
        <f t="shared" si="280"/>
        <v/>
      </c>
      <c r="CX225" s="4" t="str">
        <f t="shared" si="280"/>
        <v/>
      </c>
      <c r="CY225" s="4" t="str">
        <f t="shared" si="280"/>
        <v/>
      </c>
      <c r="CZ225" s="4" t="str">
        <f t="shared" si="280"/>
        <v/>
      </c>
      <c r="DA225" s="4" t="str">
        <f t="shared" si="280"/>
        <v/>
      </c>
      <c r="DB225" s="4" t="str">
        <f t="shared" si="282"/>
        <v/>
      </c>
      <c r="DC225" s="4" t="str">
        <f t="shared" si="282"/>
        <v/>
      </c>
    </row>
    <row r="226" spans="1:107" s="1" customFormat="1" ht="14.25" hidden="1" customHeight="1">
      <c r="A226" s="35">
        <v>201289</v>
      </c>
      <c r="B226" s="97"/>
      <c r="C226" s="28" t="s">
        <v>131</v>
      </c>
      <c r="D226" s="5"/>
      <c r="E226" s="22">
        <v>5.03</v>
      </c>
      <c r="F226" s="23">
        <f t="shared" si="265"/>
        <v>0</v>
      </c>
      <c r="G226" s="23"/>
      <c r="H226" s="23">
        <f t="shared" si="269"/>
        <v>0</v>
      </c>
      <c r="I226" s="23">
        <f t="shared" si="270"/>
        <v>0</v>
      </c>
      <c r="J226" s="23">
        <f t="shared" si="271"/>
        <v>0</v>
      </c>
      <c r="K226" s="23" t="str">
        <f t="shared" si="272"/>
        <v>0</v>
      </c>
      <c r="L226" s="23" t="str">
        <f t="shared" si="273"/>
        <v>0</v>
      </c>
      <c r="M226" s="10">
        <v>0.35</v>
      </c>
      <c r="N226" s="23">
        <f t="shared" si="274"/>
        <v>0</v>
      </c>
      <c r="O226" s="23">
        <f t="shared" si="275"/>
        <v>0.35</v>
      </c>
      <c r="P226" s="23" t="str">
        <f t="shared" si="276"/>
        <v/>
      </c>
      <c r="Q226" s="7">
        <v>0.2</v>
      </c>
      <c r="R226" s="6">
        <f t="shared" si="277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8"/>
        <v/>
      </c>
      <c r="BQ226" s="4" t="str">
        <f t="shared" si="278"/>
        <v/>
      </c>
      <c r="BR226" s="4" t="str">
        <f t="shared" si="278"/>
        <v/>
      </c>
      <c r="BS226" s="4">
        <f t="shared" si="278"/>
        <v>0</v>
      </c>
      <c r="BT226" s="4" t="str">
        <f t="shared" si="278"/>
        <v/>
      </c>
      <c r="BU226" s="4">
        <f t="shared" si="278"/>
        <v>0</v>
      </c>
      <c r="BV226" s="4" t="str">
        <f t="shared" si="278"/>
        <v/>
      </c>
      <c r="BW226" s="4">
        <f t="shared" si="278"/>
        <v>0</v>
      </c>
      <c r="BX226" s="4" t="str">
        <f t="shared" si="278"/>
        <v/>
      </c>
      <c r="BY226" s="4" t="str">
        <f t="shared" si="278"/>
        <v/>
      </c>
      <c r="BZ226" s="4" t="str">
        <f t="shared" si="278"/>
        <v/>
      </c>
      <c r="CA226" s="4" t="str">
        <f t="shared" si="278"/>
        <v/>
      </c>
      <c r="CB226" s="4" t="str">
        <f t="shared" si="278"/>
        <v/>
      </c>
      <c r="CC226" s="4" t="str">
        <f t="shared" si="278"/>
        <v/>
      </c>
      <c r="CD226" s="4" t="str">
        <f t="shared" si="278"/>
        <v/>
      </c>
      <c r="CE226" s="4" t="str">
        <f t="shared" si="278"/>
        <v/>
      </c>
      <c r="CF226" s="4" t="str">
        <f t="shared" si="281"/>
        <v/>
      </c>
      <c r="CG226" s="4" t="str">
        <f t="shared" si="281"/>
        <v/>
      </c>
      <c r="CH226" s="4" t="str">
        <f t="shared" si="281"/>
        <v/>
      </c>
      <c r="CI226" s="4" t="str">
        <f t="shared" si="281"/>
        <v/>
      </c>
      <c r="CJ226" s="4" t="str">
        <f t="shared" si="281"/>
        <v/>
      </c>
      <c r="CK226" s="4" t="str">
        <f t="shared" si="281"/>
        <v/>
      </c>
      <c r="CL226" s="4" t="str">
        <f t="shared" si="280"/>
        <v/>
      </c>
      <c r="CM226" s="4" t="str">
        <f t="shared" si="280"/>
        <v/>
      </c>
      <c r="CN226" s="4" t="str">
        <f t="shared" si="280"/>
        <v/>
      </c>
      <c r="CO226" s="4" t="str">
        <f t="shared" si="280"/>
        <v/>
      </c>
      <c r="CP226" s="4" t="str">
        <f t="shared" si="280"/>
        <v/>
      </c>
      <c r="CQ226" s="4" t="str">
        <f t="shared" si="280"/>
        <v/>
      </c>
      <c r="CR226" s="4" t="str">
        <f t="shared" si="280"/>
        <v/>
      </c>
      <c r="CS226" s="4" t="str">
        <f t="shared" si="280"/>
        <v/>
      </c>
      <c r="CT226" s="4" t="str">
        <f t="shared" si="280"/>
        <v/>
      </c>
      <c r="CU226" s="4" t="str">
        <f t="shared" si="280"/>
        <v/>
      </c>
      <c r="CV226" s="4" t="str">
        <f t="shared" si="280"/>
        <v/>
      </c>
      <c r="CW226" s="4" t="str">
        <f t="shared" si="280"/>
        <v/>
      </c>
      <c r="CX226" s="4" t="str">
        <f t="shared" si="280"/>
        <v/>
      </c>
      <c r="CY226" s="4" t="str">
        <f t="shared" si="280"/>
        <v/>
      </c>
      <c r="CZ226" s="4" t="str">
        <f t="shared" si="280"/>
        <v/>
      </c>
      <c r="DA226" s="4" t="str">
        <f t="shared" si="280"/>
        <v/>
      </c>
      <c r="DB226" s="4" t="str">
        <f t="shared" si="282"/>
        <v/>
      </c>
      <c r="DC226" s="4" t="str">
        <f t="shared" si="282"/>
        <v/>
      </c>
    </row>
    <row r="227" spans="1:107" s="1" customFormat="1" ht="14.25" hidden="1" customHeight="1">
      <c r="A227" s="35">
        <v>200032</v>
      </c>
      <c r="B227" s="73" t="s">
        <v>132</v>
      </c>
      <c r="C227" s="28" t="s">
        <v>133</v>
      </c>
      <c r="D227" s="5"/>
      <c r="E227" s="22">
        <v>5.03</v>
      </c>
      <c r="F227" s="23">
        <f t="shared" si="265"/>
        <v>0</v>
      </c>
      <c r="G227" s="23"/>
      <c r="H227" s="23">
        <f t="shared" si="269"/>
        <v>0</v>
      </c>
      <c r="I227" s="23">
        <f t="shared" si="270"/>
        <v>0</v>
      </c>
      <c r="J227" s="23">
        <f t="shared" si="271"/>
        <v>0</v>
      </c>
      <c r="K227" s="23" t="str">
        <f t="shared" si="272"/>
        <v>0</v>
      </c>
      <c r="L227" s="23" t="str">
        <f t="shared" si="273"/>
        <v>0</v>
      </c>
      <c r="M227" s="10">
        <v>0.5</v>
      </c>
      <c r="N227" s="23">
        <f t="shared" si="274"/>
        <v>0</v>
      </c>
      <c r="O227" s="23">
        <f t="shared" si="275"/>
        <v>0.5</v>
      </c>
      <c r="P227" s="23" t="str">
        <f t="shared" si="276"/>
        <v/>
      </c>
      <c r="Q227" s="7">
        <v>0.5</v>
      </c>
      <c r="R227" s="6">
        <f t="shared" si="277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8"/>
        <v/>
      </c>
      <c r="BQ227" s="4" t="str">
        <f t="shared" si="278"/>
        <v/>
      </c>
      <c r="BR227" s="4" t="str">
        <f t="shared" si="278"/>
        <v/>
      </c>
      <c r="BS227" s="4">
        <f t="shared" si="278"/>
        <v>0</v>
      </c>
      <c r="BT227" s="4" t="str">
        <f t="shared" si="278"/>
        <v/>
      </c>
      <c r="BU227" s="4">
        <f t="shared" si="278"/>
        <v>0</v>
      </c>
      <c r="BV227" s="4" t="str">
        <f t="shared" si="278"/>
        <v/>
      </c>
      <c r="BW227" s="4">
        <f t="shared" si="278"/>
        <v>0</v>
      </c>
      <c r="BX227" s="4" t="str">
        <f t="shared" si="278"/>
        <v/>
      </c>
      <c r="BY227" s="4" t="str">
        <f t="shared" si="278"/>
        <v/>
      </c>
      <c r="BZ227" s="4" t="str">
        <f t="shared" si="278"/>
        <v/>
      </c>
      <c r="CA227" s="4" t="str">
        <f t="shared" si="278"/>
        <v/>
      </c>
      <c r="CB227" s="4" t="str">
        <f t="shared" si="278"/>
        <v/>
      </c>
      <c r="CC227" s="4" t="str">
        <f t="shared" si="278"/>
        <v/>
      </c>
      <c r="CD227" s="4" t="str">
        <f t="shared" si="278"/>
        <v/>
      </c>
      <c r="CE227" s="4" t="str">
        <f t="shared" si="278"/>
        <v/>
      </c>
      <c r="CF227" s="4" t="str">
        <f t="shared" si="281"/>
        <v/>
      </c>
      <c r="CG227" s="4" t="str">
        <f t="shared" si="281"/>
        <v/>
      </c>
      <c r="CH227" s="4" t="str">
        <f t="shared" si="281"/>
        <v/>
      </c>
      <c r="CI227" s="4" t="str">
        <f t="shared" si="281"/>
        <v/>
      </c>
      <c r="CJ227" s="4" t="str">
        <f t="shared" si="281"/>
        <v/>
      </c>
      <c r="CK227" s="4" t="str">
        <f t="shared" si="281"/>
        <v/>
      </c>
      <c r="CL227" s="4" t="str">
        <f t="shared" si="280"/>
        <v/>
      </c>
      <c r="CM227" s="4" t="str">
        <f t="shared" si="280"/>
        <v/>
      </c>
      <c r="CN227" s="4" t="str">
        <f t="shared" si="280"/>
        <v/>
      </c>
      <c r="CO227" s="4" t="str">
        <f t="shared" si="280"/>
        <v/>
      </c>
      <c r="CP227" s="4" t="str">
        <f t="shared" si="280"/>
        <v/>
      </c>
      <c r="CQ227" s="4" t="str">
        <f t="shared" si="280"/>
        <v/>
      </c>
      <c r="CR227" s="4" t="str">
        <f t="shared" si="280"/>
        <v/>
      </c>
      <c r="CS227" s="4" t="str">
        <f t="shared" si="280"/>
        <v/>
      </c>
      <c r="CT227" s="4" t="str">
        <f t="shared" si="280"/>
        <v/>
      </c>
      <c r="CU227" s="4" t="str">
        <f t="shared" si="280"/>
        <v/>
      </c>
      <c r="CV227" s="4" t="str">
        <f t="shared" si="280"/>
        <v/>
      </c>
      <c r="CW227" s="4" t="str">
        <f t="shared" si="280"/>
        <v/>
      </c>
      <c r="CX227" s="4" t="str">
        <f t="shared" si="280"/>
        <v/>
      </c>
      <c r="CY227" s="4" t="str">
        <f t="shared" si="280"/>
        <v/>
      </c>
      <c r="CZ227" s="4" t="str">
        <f t="shared" si="280"/>
        <v/>
      </c>
      <c r="DA227" s="4" t="str">
        <f t="shared" si="280"/>
        <v/>
      </c>
      <c r="DB227" s="4" t="str">
        <f t="shared" si="282"/>
        <v/>
      </c>
      <c r="DC227" s="4" t="str">
        <f t="shared" si="282"/>
        <v/>
      </c>
    </row>
    <row r="228" spans="1:107" s="1" customFormat="1" ht="14.25" hidden="1" customHeight="1">
      <c r="A228" s="35">
        <v>200036</v>
      </c>
      <c r="B228" s="101" t="s">
        <v>134</v>
      </c>
      <c r="C228" s="28" t="s">
        <v>14</v>
      </c>
      <c r="D228" s="5"/>
      <c r="E228" s="22">
        <v>5.03</v>
      </c>
      <c r="F228" s="23">
        <f t="shared" si="265"/>
        <v>0</v>
      </c>
      <c r="G228" s="23"/>
      <c r="H228" s="23">
        <f t="shared" si="269"/>
        <v>0</v>
      </c>
      <c r="I228" s="23">
        <f t="shared" si="270"/>
        <v>0</v>
      </c>
      <c r="J228" s="23">
        <f t="shared" si="271"/>
        <v>0</v>
      </c>
      <c r="K228" s="23" t="str">
        <f t="shared" si="272"/>
        <v>0</v>
      </c>
      <c r="L228" s="23" t="str">
        <f t="shared" si="273"/>
        <v>0</v>
      </c>
      <c r="M228" s="10">
        <v>0.8</v>
      </c>
      <c r="N228" s="23">
        <f t="shared" si="274"/>
        <v>0</v>
      </c>
      <c r="O228" s="23">
        <f t="shared" si="275"/>
        <v>0.8</v>
      </c>
      <c r="P228" s="23" t="str">
        <f t="shared" si="276"/>
        <v/>
      </c>
      <c r="Q228" s="7">
        <v>0.5</v>
      </c>
      <c r="R228" s="6">
        <f t="shared" si="27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8"/>
        <v/>
      </c>
      <c r="BQ228" s="4" t="str">
        <f t="shared" si="278"/>
        <v/>
      </c>
      <c r="BR228" s="4" t="str">
        <f t="shared" si="278"/>
        <v/>
      </c>
      <c r="BS228" s="4">
        <f t="shared" si="278"/>
        <v>0</v>
      </c>
      <c r="BT228" s="4" t="str">
        <f t="shared" si="278"/>
        <v/>
      </c>
      <c r="BU228" s="4">
        <f t="shared" si="278"/>
        <v>0</v>
      </c>
      <c r="BV228" s="4" t="str">
        <f t="shared" si="278"/>
        <v/>
      </c>
      <c r="BW228" s="4">
        <f t="shared" si="278"/>
        <v>0</v>
      </c>
      <c r="BX228" s="4" t="str">
        <f t="shared" si="278"/>
        <v/>
      </c>
      <c r="BY228" s="4" t="str">
        <f t="shared" si="278"/>
        <v/>
      </c>
      <c r="BZ228" s="4" t="str">
        <f t="shared" si="278"/>
        <v/>
      </c>
      <c r="CA228" s="4" t="str">
        <f t="shared" si="278"/>
        <v/>
      </c>
      <c r="CB228" s="4" t="str">
        <f t="shared" si="278"/>
        <v/>
      </c>
      <c r="CC228" s="4" t="str">
        <f t="shared" si="278"/>
        <v/>
      </c>
      <c r="CD228" s="4" t="str">
        <f t="shared" si="278"/>
        <v/>
      </c>
      <c r="CE228" s="4" t="str">
        <f t="shared" si="278"/>
        <v/>
      </c>
      <c r="CF228" s="4" t="str">
        <f t="shared" si="281"/>
        <v/>
      </c>
      <c r="CG228" s="4" t="str">
        <f t="shared" si="281"/>
        <v/>
      </c>
      <c r="CH228" s="4" t="str">
        <f t="shared" si="281"/>
        <v/>
      </c>
      <c r="CI228" s="4" t="str">
        <f t="shared" si="281"/>
        <v/>
      </c>
      <c r="CJ228" s="4" t="str">
        <f t="shared" si="281"/>
        <v/>
      </c>
      <c r="CK228" s="4" t="str">
        <f t="shared" si="281"/>
        <v/>
      </c>
      <c r="CL228" s="4" t="str">
        <f t="shared" si="280"/>
        <v/>
      </c>
      <c r="CM228" s="4" t="str">
        <f t="shared" si="280"/>
        <v/>
      </c>
      <c r="CN228" s="4" t="str">
        <f t="shared" si="280"/>
        <v/>
      </c>
      <c r="CO228" s="4" t="str">
        <f t="shared" si="280"/>
        <v/>
      </c>
      <c r="CP228" s="4" t="str">
        <f t="shared" si="280"/>
        <v/>
      </c>
      <c r="CQ228" s="4" t="str">
        <f t="shared" si="280"/>
        <v/>
      </c>
      <c r="CR228" s="4" t="str">
        <f t="shared" si="280"/>
        <v/>
      </c>
      <c r="CS228" s="4" t="str">
        <f t="shared" si="280"/>
        <v/>
      </c>
      <c r="CT228" s="4" t="str">
        <f t="shared" si="280"/>
        <v/>
      </c>
      <c r="CU228" s="4" t="str">
        <f t="shared" si="280"/>
        <v/>
      </c>
      <c r="CV228" s="4" t="str">
        <f t="shared" si="280"/>
        <v/>
      </c>
      <c r="CW228" s="4" t="str">
        <f t="shared" si="280"/>
        <v/>
      </c>
      <c r="CX228" s="4" t="str">
        <f t="shared" si="280"/>
        <v/>
      </c>
      <c r="CY228" s="4" t="str">
        <f t="shared" si="280"/>
        <v/>
      </c>
      <c r="CZ228" s="4" t="str">
        <f t="shared" si="280"/>
        <v/>
      </c>
      <c r="DA228" s="4" t="str">
        <f t="shared" si="280"/>
        <v/>
      </c>
      <c r="DB228" s="4" t="str">
        <f t="shared" si="282"/>
        <v/>
      </c>
      <c r="DC228" s="4" t="str">
        <f t="shared" si="282"/>
        <v/>
      </c>
    </row>
    <row r="229" spans="1:107" s="1" customFormat="1" ht="14.25" hidden="1" customHeight="1">
      <c r="A229" s="35">
        <v>200037</v>
      </c>
      <c r="B229" s="101"/>
      <c r="C229" s="28" t="s">
        <v>15</v>
      </c>
      <c r="D229" s="5"/>
      <c r="E229" s="22">
        <v>5.03</v>
      </c>
      <c r="F229" s="23">
        <f t="shared" si="265"/>
        <v>0</v>
      </c>
      <c r="G229" s="23"/>
      <c r="H229" s="23">
        <f t="shared" si="269"/>
        <v>0</v>
      </c>
      <c r="I229" s="23">
        <f t="shared" si="270"/>
        <v>0</v>
      </c>
      <c r="J229" s="23">
        <f t="shared" si="271"/>
        <v>0</v>
      </c>
      <c r="K229" s="23" t="str">
        <f t="shared" si="272"/>
        <v>0</v>
      </c>
      <c r="L229" s="23" t="str">
        <f t="shared" si="273"/>
        <v>0</v>
      </c>
      <c r="M229" s="10">
        <v>0.8</v>
      </c>
      <c r="N229" s="23">
        <f t="shared" si="274"/>
        <v>0</v>
      </c>
      <c r="O229" s="23">
        <f t="shared" si="275"/>
        <v>0.8</v>
      </c>
      <c r="P229" s="23" t="str">
        <f t="shared" si="276"/>
        <v/>
      </c>
      <c r="Q229" s="7">
        <v>0.5</v>
      </c>
      <c r="R229" s="6">
        <f t="shared" si="27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78"/>
        <v/>
      </c>
      <c r="BQ229" s="4" t="str">
        <f t="shared" si="278"/>
        <v/>
      </c>
      <c r="BR229" s="4" t="str">
        <f t="shared" si="278"/>
        <v/>
      </c>
      <c r="BS229" s="4">
        <f t="shared" si="278"/>
        <v>0</v>
      </c>
      <c r="BT229" s="4" t="str">
        <f t="shared" si="278"/>
        <v/>
      </c>
      <c r="BU229" s="4">
        <f t="shared" si="278"/>
        <v>0</v>
      </c>
      <c r="BV229" s="4" t="str">
        <f t="shared" si="278"/>
        <v/>
      </c>
      <c r="BW229" s="4">
        <f t="shared" si="278"/>
        <v>0</v>
      </c>
      <c r="BX229" s="4" t="str">
        <f t="shared" si="278"/>
        <v/>
      </c>
      <c r="BY229" s="4" t="str">
        <f t="shared" si="278"/>
        <v/>
      </c>
      <c r="BZ229" s="4" t="str">
        <f t="shared" si="278"/>
        <v/>
      </c>
      <c r="CA229" s="4" t="str">
        <f t="shared" si="278"/>
        <v/>
      </c>
      <c r="CB229" s="4" t="str">
        <f t="shared" si="278"/>
        <v/>
      </c>
      <c r="CC229" s="4" t="str">
        <f t="shared" si="278"/>
        <v/>
      </c>
      <c r="CD229" s="4" t="str">
        <f t="shared" si="278"/>
        <v/>
      </c>
      <c r="CE229" s="4" t="str">
        <f t="shared" si="278"/>
        <v/>
      </c>
      <c r="CF229" s="4" t="str">
        <f t="shared" si="281"/>
        <v/>
      </c>
      <c r="CG229" s="4" t="str">
        <f t="shared" si="281"/>
        <v/>
      </c>
      <c r="CH229" s="4" t="str">
        <f t="shared" si="281"/>
        <v/>
      </c>
      <c r="CI229" s="4" t="str">
        <f t="shared" si="281"/>
        <v/>
      </c>
      <c r="CJ229" s="4" t="str">
        <f t="shared" si="281"/>
        <v/>
      </c>
      <c r="CK229" s="4" t="str">
        <f t="shared" si="281"/>
        <v/>
      </c>
      <c r="CL229" s="4" t="str">
        <f t="shared" si="280"/>
        <v/>
      </c>
      <c r="CM229" s="4" t="str">
        <f t="shared" si="280"/>
        <v/>
      </c>
      <c r="CN229" s="4" t="str">
        <f t="shared" si="280"/>
        <v/>
      </c>
      <c r="CO229" s="4" t="str">
        <f t="shared" si="280"/>
        <v/>
      </c>
      <c r="CP229" s="4" t="str">
        <f t="shared" si="280"/>
        <v/>
      </c>
      <c r="CQ229" s="4" t="str">
        <f t="shared" si="280"/>
        <v/>
      </c>
      <c r="CR229" s="4" t="str">
        <f t="shared" si="280"/>
        <v/>
      </c>
      <c r="CS229" s="4" t="str">
        <f t="shared" si="280"/>
        <v/>
      </c>
      <c r="CT229" s="4" t="str">
        <f t="shared" si="280"/>
        <v/>
      </c>
      <c r="CU229" s="4" t="str">
        <f t="shared" si="280"/>
        <v/>
      </c>
      <c r="CV229" s="4" t="str">
        <f t="shared" si="280"/>
        <v/>
      </c>
      <c r="CW229" s="4" t="str">
        <f t="shared" si="280"/>
        <v/>
      </c>
      <c r="CX229" s="4" t="str">
        <f t="shared" si="280"/>
        <v/>
      </c>
      <c r="CY229" s="4" t="str">
        <f t="shared" si="280"/>
        <v/>
      </c>
      <c r="CZ229" s="4" t="str">
        <f t="shared" si="280"/>
        <v/>
      </c>
      <c r="DA229" s="4" t="str">
        <f t="shared" si="280"/>
        <v/>
      </c>
      <c r="DB229" s="4" t="str">
        <f t="shared" si="282"/>
        <v/>
      </c>
      <c r="DC229" s="4" t="str">
        <f t="shared" si="282"/>
        <v/>
      </c>
    </row>
    <row r="230" spans="1:107" s="1" customFormat="1" ht="14.25" hidden="1" customHeight="1">
      <c r="A230" s="35">
        <v>200038</v>
      </c>
      <c r="B230" s="95" t="s">
        <v>135</v>
      </c>
      <c r="C230" s="28" t="s">
        <v>136</v>
      </c>
      <c r="D230" s="5"/>
      <c r="E230" s="22">
        <v>5.03</v>
      </c>
      <c r="F230" s="23">
        <f t="shared" si="265"/>
        <v>0</v>
      </c>
      <c r="G230" s="23"/>
      <c r="H230" s="23">
        <f t="shared" si="269"/>
        <v>0</v>
      </c>
      <c r="I230" s="23">
        <f t="shared" si="270"/>
        <v>0</v>
      </c>
      <c r="J230" s="23">
        <f t="shared" si="271"/>
        <v>0</v>
      </c>
      <c r="K230" s="23" t="str">
        <f t="shared" si="272"/>
        <v>0</v>
      </c>
      <c r="L230" s="23" t="str">
        <f t="shared" si="273"/>
        <v>0</v>
      </c>
      <c r="M230" s="10">
        <v>0.5</v>
      </c>
      <c r="N230" s="23">
        <f t="shared" si="274"/>
        <v>0</v>
      </c>
      <c r="O230" s="23">
        <f t="shared" si="275"/>
        <v>0.5</v>
      </c>
      <c r="P230" s="23" t="str">
        <f t="shared" si="276"/>
        <v/>
      </c>
      <c r="Q230" s="7">
        <v>0.5</v>
      </c>
      <c r="R230" s="6">
        <f t="shared" si="27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8"/>
        <v/>
      </c>
      <c r="BQ230" s="4" t="str">
        <f t="shared" si="278"/>
        <v/>
      </c>
      <c r="BR230" s="4" t="str">
        <f t="shared" si="278"/>
        <v/>
      </c>
      <c r="BS230" s="4">
        <f t="shared" si="278"/>
        <v>0</v>
      </c>
      <c r="BT230" s="4" t="str">
        <f t="shared" si="278"/>
        <v/>
      </c>
      <c r="BU230" s="4">
        <f t="shared" si="278"/>
        <v>0</v>
      </c>
      <c r="BV230" s="4" t="str">
        <f t="shared" si="278"/>
        <v/>
      </c>
      <c r="BW230" s="4">
        <f t="shared" si="278"/>
        <v>0</v>
      </c>
      <c r="BX230" s="4" t="str">
        <f t="shared" si="278"/>
        <v/>
      </c>
      <c r="BY230" s="4" t="str">
        <f t="shared" ref="BY230:CJ293" si="283">IF(ISERROR(AK230/S230*100),"",(AK230/S230*100))</f>
        <v/>
      </c>
      <c r="BZ230" s="4" t="str">
        <f t="shared" si="283"/>
        <v/>
      </c>
      <c r="CA230" s="4" t="str">
        <f t="shared" si="283"/>
        <v/>
      </c>
      <c r="CB230" s="4" t="str">
        <f t="shared" si="283"/>
        <v/>
      </c>
      <c r="CC230" s="4" t="str">
        <f t="shared" si="283"/>
        <v/>
      </c>
      <c r="CD230" s="4" t="str">
        <f t="shared" si="283"/>
        <v/>
      </c>
      <c r="CE230" s="4" t="str">
        <f t="shared" si="283"/>
        <v/>
      </c>
      <c r="CF230" s="4" t="str">
        <f t="shared" si="281"/>
        <v/>
      </c>
      <c r="CG230" s="4" t="str">
        <f t="shared" si="281"/>
        <v/>
      </c>
      <c r="CH230" s="4" t="str">
        <f t="shared" si="281"/>
        <v/>
      </c>
      <c r="CI230" s="4" t="str">
        <f t="shared" si="281"/>
        <v/>
      </c>
      <c r="CJ230" s="4" t="str">
        <f t="shared" si="281"/>
        <v/>
      </c>
      <c r="CK230" s="4" t="str">
        <f t="shared" si="281"/>
        <v/>
      </c>
      <c r="CL230" s="4" t="str">
        <f t="shared" si="281"/>
        <v/>
      </c>
      <c r="CM230" s="4" t="str">
        <f t="shared" si="281"/>
        <v/>
      </c>
      <c r="CN230" s="4" t="str">
        <f t="shared" si="281"/>
        <v/>
      </c>
      <c r="CO230" s="4" t="str">
        <f t="shared" si="281"/>
        <v/>
      </c>
      <c r="CP230" s="4" t="str">
        <f t="shared" si="281"/>
        <v/>
      </c>
      <c r="CQ230" s="4" t="str">
        <f t="shared" si="281"/>
        <v/>
      </c>
      <c r="CR230" s="4" t="str">
        <f t="shared" si="281"/>
        <v/>
      </c>
      <c r="CS230" s="4" t="str">
        <f t="shared" si="281"/>
        <v/>
      </c>
      <c r="CT230" s="4" t="str">
        <f t="shared" si="281"/>
        <v/>
      </c>
      <c r="CU230" s="4" t="str">
        <f t="shared" si="281"/>
        <v/>
      </c>
      <c r="CV230" s="4" t="str">
        <f t="shared" si="280"/>
        <v/>
      </c>
      <c r="CW230" s="4" t="str">
        <f t="shared" si="280"/>
        <v/>
      </c>
      <c r="CX230" s="4" t="str">
        <f t="shared" si="280"/>
        <v/>
      </c>
      <c r="CY230" s="4" t="str">
        <f t="shared" si="280"/>
        <v/>
      </c>
      <c r="CZ230" s="4" t="str">
        <f t="shared" si="280"/>
        <v/>
      </c>
      <c r="DA230" s="4" t="str">
        <f t="shared" si="280"/>
        <v/>
      </c>
      <c r="DB230" s="4" t="str">
        <f t="shared" si="282"/>
        <v/>
      </c>
      <c r="DC230" s="4" t="str">
        <f t="shared" si="282"/>
        <v/>
      </c>
    </row>
    <row r="231" spans="1:107" s="1" customFormat="1" ht="14.25" hidden="1" customHeight="1">
      <c r="A231" s="35">
        <v>200039</v>
      </c>
      <c r="B231" s="97"/>
      <c r="C231" s="28" t="s">
        <v>137</v>
      </c>
      <c r="D231" s="5"/>
      <c r="E231" s="22">
        <v>5.03</v>
      </c>
      <c r="F231" s="23">
        <f t="shared" si="265"/>
        <v>0</v>
      </c>
      <c r="G231" s="23"/>
      <c r="H231" s="23">
        <f t="shared" si="269"/>
        <v>0</v>
      </c>
      <c r="I231" s="23">
        <f t="shared" si="270"/>
        <v>0</v>
      </c>
      <c r="J231" s="23">
        <f t="shared" si="271"/>
        <v>0</v>
      </c>
      <c r="K231" s="23" t="str">
        <f t="shared" si="272"/>
        <v>0</v>
      </c>
      <c r="L231" s="23" t="str">
        <f t="shared" si="273"/>
        <v>0</v>
      </c>
      <c r="M231" s="10">
        <v>0.5</v>
      </c>
      <c r="N231" s="23">
        <f t="shared" si="274"/>
        <v>0</v>
      </c>
      <c r="O231" s="23">
        <f t="shared" si="275"/>
        <v>0.5</v>
      </c>
      <c r="P231" s="23" t="str">
        <f t="shared" si="276"/>
        <v/>
      </c>
      <c r="Q231" s="7">
        <v>0.5</v>
      </c>
      <c r="R231" s="6">
        <f t="shared" si="277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94" si="284">IF(ISERROR(AB231/J231*100),"",(AB231/J231*100))</f>
        <v/>
      </c>
      <c r="BQ231" s="4" t="str">
        <f t="shared" si="284"/>
        <v/>
      </c>
      <c r="BR231" s="4" t="str">
        <f t="shared" si="284"/>
        <v/>
      </c>
      <c r="BS231" s="4">
        <f t="shared" si="284"/>
        <v>0</v>
      </c>
      <c r="BT231" s="4" t="str">
        <f t="shared" si="284"/>
        <v/>
      </c>
      <c r="BU231" s="4">
        <f t="shared" si="284"/>
        <v>0</v>
      </c>
      <c r="BV231" s="4" t="str">
        <f t="shared" si="284"/>
        <v/>
      </c>
      <c r="BW231" s="4">
        <f t="shared" si="284"/>
        <v>0</v>
      </c>
      <c r="BX231" s="4" t="str">
        <f t="shared" si="284"/>
        <v/>
      </c>
      <c r="BY231" s="4" t="str">
        <f t="shared" si="283"/>
        <v/>
      </c>
      <c r="BZ231" s="4" t="str">
        <f t="shared" si="283"/>
        <v/>
      </c>
      <c r="CA231" s="4" t="str">
        <f t="shared" si="283"/>
        <v/>
      </c>
      <c r="CB231" s="4" t="str">
        <f t="shared" si="283"/>
        <v/>
      </c>
      <c r="CC231" s="4" t="str">
        <f t="shared" si="283"/>
        <v/>
      </c>
      <c r="CD231" s="4" t="str">
        <f t="shared" si="283"/>
        <v/>
      </c>
      <c r="CE231" s="4" t="str">
        <f t="shared" si="283"/>
        <v/>
      </c>
      <c r="CF231" s="4" t="str">
        <f t="shared" si="281"/>
        <v/>
      </c>
      <c r="CG231" s="4" t="str">
        <f t="shared" si="281"/>
        <v/>
      </c>
      <c r="CH231" s="4" t="str">
        <f t="shared" si="281"/>
        <v/>
      </c>
      <c r="CI231" s="4" t="str">
        <f t="shared" si="281"/>
        <v/>
      </c>
      <c r="CJ231" s="4" t="str">
        <f t="shared" si="281"/>
        <v/>
      </c>
      <c r="CK231" s="4" t="str">
        <f t="shared" si="281"/>
        <v/>
      </c>
      <c r="CL231" s="4" t="str">
        <f t="shared" si="281"/>
        <v/>
      </c>
      <c r="CM231" s="4" t="str">
        <f t="shared" si="281"/>
        <v/>
      </c>
      <c r="CN231" s="4" t="str">
        <f t="shared" si="281"/>
        <v/>
      </c>
      <c r="CO231" s="4" t="str">
        <f t="shared" si="281"/>
        <v/>
      </c>
      <c r="CP231" s="4" t="str">
        <f t="shared" si="281"/>
        <v/>
      </c>
      <c r="CQ231" s="4" t="str">
        <f t="shared" si="281"/>
        <v/>
      </c>
      <c r="CR231" s="4" t="str">
        <f t="shared" si="281"/>
        <v/>
      </c>
      <c r="CS231" s="4" t="str">
        <f t="shared" si="281"/>
        <v/>
      </c>
      <c r="CT231" s="4" t="str">
        <f t="shared" si="281"/>
        <v/>
      </c>
      <c r="CU231" s="4" t="str">
        <f t="shared" si="281"/>
        <v/>
      </c>
      <c r="CV231" s="4" t="str">
        <f t="shared" si="280"/>
        <v/>
      </c>
      <c r="CW231" s="4" t="str">
        <f t="shared" si="280"/>
        <v/>
      </c>
      <c r="CX231" s="4" t="str">
        <f t="shared" si="280"/>
        <v/>
      </c>
      <c r="CY231" s="4" t="str">
        <f t="shared" si="280"/>
        <v/>
      </c>
      <c r="CZ231" s="4" t="str">
        <f t="shared" si="280"/>
        <v/>
      </c>
      <c r="DA231" s="4" t="str">
        <f t="shared" si="280"/>
        <v/>
      </c>
      <c r="DB231" s="4" t="str">
        <f t="shared" si="282"/>
        <v/>
      </c>
      <c r="DC231" s="4" t="str">
        <f t="shared" si="282"/>
        <v/>
      </c>
    </row>
    <row r="232" spans="1:107" s="1" customFormat="1" ht="14.25" hidden="1" customHeight="1">
      <c r="A232" s="35">
        <v>200054</v>
      </c>
      <c r="B232" s="95" t="s">
        <v>138</v>
      </c>
      <c r="C232" s="28" t="s">
        <v>115</v>
      </c>
      <c r="D232" s="5"/>
      <c r="E232" s="22">
        <v>5.03</v>
      </c>
      <c r="F232" s="23">
        <f t="shared" si="265"/>
        <v>0</v>
      </c>
      <c r="G232" s="23"/>
      <c r="H232" s="23">
        <f t="shared" si="269"/>
        <v>0</v>
      </c>
      <c r="I232" s="23">
        <f t="shared" si="270"/>
        <v>0</v>
      </c>
      <c r="J232" s="23">
        <f t="shared" si="271"/>
        <v>0</v>
      </c>
      <c r="K232" s="23" t="str">
        <f t="shared" si="272"/>
        <v>0</v>
      </c>
      <c r="L232" s="23" t="str">
        <f t="shared" si="273"/>
        <v>0</v>
      </c>
      <c r="M232" s="10">
        <v>0.2</v>
      </c>
      <c r="N232" s="23">
        <f t="shared" si="274"/>
        <v>0</v>
      </c>
      <c r="O232" s="23">
        <f t="shared" si="275"/>
        <v>0.2</v>
      </c>
      <c r="P232" s="23" t="str">
        <f t="shared" si="276"/>
        <v/>
      </c>
      <c r="Q232" s="7">
        <v>0.1</v>
      </c>
      <c r="R232" s="6">
        <f t="shared" si="27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4"/>
        <v/>
      </c>
      <c r="BQ232" s="4" t="str">
        <f t="shared" si="284"/>
        <v/>
      </c>
      <c r="BR232" s="4" t="str">
        <f t="shared" si="284"/>
        <v/>
      </c>
      <c r="BS232" s="4">
        <f t="shared" si="284"/>
        <v>0</v>
      </c>
      <c r="BT232" s="4" t="str">
        <f t="shared" si="284"/>
        <v/>
      </c>
      <c r="BU232" s="4">
        <f t="shared" si="284"/>
        <v>0</v>
      </c>
      <c r="BV232" s="4" t="str">
        <f t="shared" si="284"/>
        <v/>
      </c>
      <c r="BW232" s="4">
        <f t="shared" si="284"/>
        <v>0</v>
      </c>
      <c r="BX232" s="4" t="str">
        <f t="shared" si="284"/>
        <v/>
      </c>
      <c r="BY232" s="4" t="str">
        <f t="shared" si="283"/>
        <v/>
      </c>
      <c r="BZ232" s="4" t="str">
        <f t="shared" si="283"/>
        <v/>
      </c>
      <c r="CA232" s="4" t="str">
        <f t="shared" si="283"/>
        <v/>
      </c>
      <c r="CB232" s="4" t="str">
        <f t="shared" si="283"/>
        <v/>
      </c>
      <c r="CC232" s="4" t="str">
        <f t="shared" si="283"/>
        <v/>
      </c>
      <c r="CD232" s="4" t="str">
        <f t="shared" si="283"/>
        <v/>
      </c>
      <c r="CE232" s="4" t="str">
        <f t="shared" si="283"/>
        <v/>
      </c>
      <c r="CF232" s="4" t="str">
        <f t="shared" si="281"/>
        <v/>
      </c>
      <c r="CG232" s="4" t="str">
        <f t="shared" si="281"/>
        <v/>
      </c>
      <c r="CH232" s="4" t="str">
        <f t="shared" si="281"/>
        <v/>
      </c>
      <c r="CI232" s="4" t="str">
        <f t="shared" si="281"/>
        <v/>
      </c>
      <c r="CJ232" s="4" t="str">
        <f t="shared" si="281"/>
        <v/>
      </c>
      <c r="CK232" s="4" t="str">
        <f t="shared" si="281"/>
        <v/>
      </c>
      <c r="CL232" s="4" t="str">
        <f t="shared" si="281"/>
        <v/>
      </c>
      <c r="CM232" s="4" t="str">
        <f t="shared" si="281"/>
        <v/>
      </c>
      <c r="CN232" s="4" t="str">
        <f t="shared" si="281"/>
        <v/>
      </c>
      <c r="CO232" s="4" t="str">
        <f t="shared" si="281"/>
        <v/>
      </c>
      <c r="CP232" s="4" t="str">
        <f t="shared" si="281"/>
        <v/>
      </c>
      <c r="CQ232" s="4" t="str">
        <f t="shared" si="281"/>
        <v/>
      </c>
      <c r="CR232" s="4" t="str">
        <f t="shared" si="281"/>
        <v/>
      </c>
      <c r="CS232" s="4" t="str">
        <f t="shared" si="281"/>
        <v/>
      </c>
      <c r="CT232" s="4" t="str">
        <f t="shared" si="281"/>
        <v/>
      </c>
      <c r="CU232" s="4" t="str">
        <f t="shared" si="281"/>
        <v/>
      </c>
      <c r="CV232" s="4" t="str">
        <f t="shared" si="280"/>
        <v/>
      </c>
      <c r="CW232" s="4" t="str">
        <f t="shared" si="280"/>
        <v/>
      </c>
      <c r="CX232" s="4" t="str">
        <f t="shared" si="280"/>
        <v/>
      </c>
      <c r="CY232" s="4" t="str">
        <f t="shared" si="280"/>
        <v/>
      </c>
      <c r="CZ232" s="4" t="str">
        <f t="shared" si="280"/>
        <v/>
      </c>
      <c r="DA232" s="4" t="str">
        <f t="shared" si="280"/>
        <v/>
      </c>
      <c r="DB232" s="4" t="str">
        <f t="shared" si="282"/>
        <v/>
      </c>
      <c r="DC232" s="4" t="str">
        <f t="shared" si="282"/>
        <v/>
      </c>
    </row>
    <row r="233" spans="1:107" s="1" customFormat="1" ht="14.25" hidden="1" customHeight="1">
      <c r="A233" s="35">
        <v>200051</v>
      </c>
      <c r="B233" s="96"/>
      <c r="C233" s="28" t="s">
        <v>111</v>
      </c>
      <c r="D233" s="5"/>
      <c r="E233" s="22">
        <v>5.03</v>
      </c>
      <c r="F233" s="23">
        <f t="shared" si="265"/>
        <v>0</v>
      </c>
      <c r="G233" s="23"/>
      <c r="H233" s="23">
        <f t="shared" si="269"/>
        <v>0</v>
      </c>
      <c r="I233" s="23">
        <f t="shared" si="270"/>
        <v>0</v>
      </c>
      <c r="J233" s="23">
        <f t="shared" si="271"/>
        <v>0</v>
      </c>
      <c r="K233" s="23" t="str">
        <f t="shared" si="272"/>
        <v>0</v>
      </c>
      <c r="L233" s="23" t="str">
        <f t="shared" si="273"/>
        <v>0</v>
      </c>
      <c r="M233" s="10">
        <v>0.2</v>
      </c>
      <c r="N233" s="23">
        <f t="shared" si="274"/>
        <v>0</v>
      </c>
      <c r="O233" s="23">
        <f t="shared" si="275"/>
        <v>0.2</v>
      </c>
      <c r="P233" s="23" t="str">
        <f t="shared" si="276"/>
        <v/>
      </c>
      <c r="Q233" s="7">
        <v>0.1</v>
      </c>
      <c r="R233" s="6">
        <f t="shared" si="27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84"/>
        <v/>
      </c>
      <c r="BQ233" s="4" t="str">
        <f t="shared" si="284"/>
        <v/>
      </c>
      <c r="BR233" s="4" t="str">
        <f t="shared" si="284"/>
        <v/>
      </c>
      <c r="BS233" s="4">
        <f t="shared" si="284"/>
        <v>0</v>
      </c>
      <c r="BT233" s="4" t="str">
        <f t="shared" si="284"/>
        <v/>
      </c>
      <c r="BU233" s="4">
        <f t="shared" si="284"/>
        <v>0</v>
      </c>
      <c r="BV233" s="4" t="str">
        <f t="shared" si="284"/>
        <v/>
      </c>
      <c r="BW233" s="4">
        <f t="shared" si="284"/>
        <v>0</v>
      </c>
      <c r="BX233" s="4" t="str">
        <f t="shared" si="284"/>
        <v/>
      </c>
      <c r="BY233" s="4" t="str">
        <f t="shared" si="283"/>
        <v/>
      </c>
      <c r="BZ233" s="4" t="str">
        <f t="shared" si="283"/>
        <v/>
      </c>
      <c r="CA233" s="4" t="str">
        <f t="shared" si="283"/>
        <v/>
      </c>
      <c r="CB233" s="4" t="str">
        <f t="shared" si="283"/>
        <v/>
      </c>
      <c r="CC233" s="4" t="str">
        <f t="shared" si="283"/>
        <v/>
      </c>
      <c r="CD233" s="4" t="str">
        <f t="shared" si="283"/>
        <v/>
      </c>
      <c r="CE233" s="4" t="str">
        <f t="shared" si="283"/>
        <v/>
      </c>
      <c r="CF233" s="4" t="str">
        <f t="shared" si="281"/>
        <v/>
      </c>
      <c r="CG233" s="4" t="str">
        <f t="shared" si="281"/>
        <v/>
      </c>
      <c r="CH233" s="4" t="str">
        <f t="shared" si="281"/>
        <v/>
      </c>
      <c r="CI233" s="4" t="str">
        <f t="shared" si="281"/>
        <v/>
      </c>
      <c r="CJ233" s="4" t="str">
        <f t="shared" si="281"/>
        <v/>
      </c>
      <c r="CK233" s="4" t="str">
        <f t="shared" si="281"/>
        <v/>
      </c>
      <c r="CL233" s="4" t="str">
        <f t="shared" si="281"/>
        <v/>
      </c>
      <c r="CM233" s="4" t="str">
        <f t="shared" si="281"/>
        <v/>
      </c>
      <c r="CN233" s="4" t="str">
        <f t="shared" si="281"/>
        <v/>
      </c>
      <c r="CO233" s="4" t="str">
        <f t="shared" si="281"/>
        <v/>
      </c>
      <c r="CP233" s="4" t="str">
        <f t="shared" si="281"/>
        <v/>
      </c>
      <c r="CQ233" s="4" t="str">
        <f t="shared" si="281"/>
        <v/>
      </c>
      <c r="CR233" s="4" t="str">
        <f t="shared" si="281"/>
        <v/>
      </c>
      <c r="CS233" s="4" t="str">
        <f t="shared" si="281"/>
        <v/>
      </c>
      <c r="CT233" s="4" t="str">
        <f t="shared" si="281"/>
        <v/>
      </c>
      <c r="CU233" s="4" t="str">
        <f t="shared" si="281"/>
        <v/>
      </c>
      <c r="CV233" s="4" t="str">
        <f t="shared" si="280"/>
        <v/>
      </c>
      <c r="CW233" s="4" t="str">
        <f t="shared" si="280"/>
        <v/>
      </c>
      <c r="CX233" s="4" t="str">
        <f t="shared" si="280"/>
        <v/>
      </c>
      <c r="CY233" s="4" t="str">
        <f t="shared" si="280"/>
        <v/>
      </c>
      <c r="CZ233" s="4" t="str">
        <f t="shared" si="280"/>
        <v/>
      </c>
      <c r="DA233" s="4" t="str">
        <f t="shared" si="280"/>
        <v/>
      </c>
      <c r="DB233" s="4" t="str">
        <f t="shared" si="282"/>
        <v/>
      </c>
      <c r="DC233" s="4" t="str">
        <f t="shared" si="282"/>
        <v/>
      </c>
    </row>
    <row r="234" spans="1:107" s="1" customFormat="1" ht="14.25" hidden="1" customHeight="1">
      <c r="A234" s="35">
        <v>200052</v>
      </c>
      <c r="B234" s="96"/>
      <c r="C234" s="28" t="s">
        <v>126</v>
      </c>
      <c r="D234" s="5"/>
      <c r="E234" s="22">
        <v>5.03</v>
      </c>
      <c r="F234" s="23">
        <f t="shared" si="265"/>
        <v>0</v>
      </c>
      <c r="G234" s="23"/>
      <c r="H234" s="23">
        <f t="shared" si="269"/>
        <v>0</v>
      </c>
      <c r="I234" s="23">
        <f t="shared" si="270"/>
        <v>0</v>
      </c>
      <c r="J234" s="23">
        <f t="shared" si="271"/>
        <v>0</v>
      </c>
      <c r="K234" s="23" t="str">
        <f t="shared" si="272"/>
        <v>0</v>
      </c>
      <c r="L234" s="23" t="str">
        <f t="shared" si="273"/>
        <v>0</v>
      </c>
      <c r="M234" s="10">
        <v>0.2</v>
      </c>
      <c r="N234" s="23">
        <f t="shared" si="274"/>
        <v>0</v>
      </c>
      <c r="O234" s="23">
        <f t="shared" si="275"/>
        <v>0.2</v>
      </c>
      <c r="P234" s="23" t="str">
        <f t="shared" si="276"/>
        <v/>
      </c>
      <c r="Q234" s="7">
        <v>0.1</v>
      </c>
      <c r="R234" s="6">
        <f t="shared" si="277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4"/>
        <v/>
      </c>
      <c r="BQ234" s="4" t="str">
        <f t="shared" si="284"/>
        <v/>
      </c>
      <c r="BR234" s="4" t="str">
        <f t="shared" si="284"/>
        <v/>
      </c>
      <c r="BS234" s="4">
        <f t="shared" si="284"/>
        <v>0</v>
      </c>
      <c r="BT234" s="4" t="str">
        <f t="shared" si="284"/>
        <v/>
      </c>
      <c r="BU234" s="4">
        <f t="shared" si="284"/>
        <v>0</v>
      </c>
      <c r="BV234" s="4" t="str">
        <f t="shared" si="284"/>
        <v/>
      </c>
      <c r="BW234" s="4">
        <f t="shared" si="284"/>
        <v>0</v>
      </c>
      <c r="BX234" s="4" t="str">
        <f t="shared" si="284"/>
        <v/>
      </c>
      <c r="BY234" s="4" t="str">
        <f t="shared" si="283"/>
        <v/>
      </c>
      <c r="BZ234" s="4" t="str">
        <f t="shared" si="283"/>
        <v/>
      </c>
      <c r="CA234" s="4" t="str">
        <f t="shared" si="283"/>
        <v/>
      </c>
      <c r="CB234" s="4" t="str">
        <f t="shared" si="283"/>
        <v/>
      </c>
      <c r="CC234" s="4" t="str">
        <f t="shared" si="283"/>
        <v/>
      </c>
      <c r="CD234" s="4" t="str">
        <f t="shared" si="283"/>
        <v/>
      </c>
      <c r="CE234" s="4" t="str">
        <f t="shared" si="283"/>
        <v/>
      </c>
      <c r="CF234" s="4" t="str">
        <f t="shared" si="281"/>
        <v/>
      </c>
      <c r="CG234" s="4" t="str">
        <f t="shared" si="281"/>
        <v/>
      </c>
      <c r="CH234" s="4" t="str">
        <f t="shared" si="281"/>
        <v/>
      </c>
      <c r="CI234" s="4" t="str">
        <f t="shared" si="281"/>
        <v/>
      </c>
      <c r="CJ234" s="4" t="str">
        <f t="shared" si="281"/>
        <v/>
      </c>
      <c r="CK234" s="4" t="str">
        <f t="shared" si="281"/>
        <v/>
      </c>
      <c r="CL234" s="4" t="str">
        <f t="shared" si="281"/>
        <v/>
      </c>
      <c r="CM234" s="4" t="str">
        <f t="shared" si="281"/>
        <v/>
      </c>
      <c r="CN234" s="4" t="str">
        <f t="shared" si="281"/>
        <v/>
      </c>
      <c r="CO234" s="4" t="str">
        <f t="shared" si="281"/>
        <v/>
      </c>
      <c r="CP234" s="4" t="str">
        <f t="shared" si="281"/>
        <v/>
      </c>
      <c r="CQ234" s="4" t="str">
        <f t="shared" si="281"/>
        <v/>
      </c>
      <c r="CR234" s="4" t="str">
        <f t="shared" si="281"/>
        <v/>
      </c>
      <c r="CS234" s="4" t="str">
        <f t="shared" si="281"/>
        <v/>
      </c>
      <c r="CT234" s="4" t="str">
        <f t="shared" si="281"/>
        <v/>
      </c>
      <c r="CU234" s="4" t="str">
        <f t="shared" si="281"/>
        <v/>
      </c>
      <c r="CV234" s="4" t="str">
        <f t="shared" si="280"/>
        <v/>
      </c>
      <c r="CW234" s="4" t="str">
        <f t="shared" si="280"/>
        <v/>
      </c>
      <c r="CX234" s="4" t="str">
        <f t="shared" si="280"/>
        <v/>
      </c>
      <c r="CY234" s="4" t="str">
        <f t="shared" si="280"/>
        <v/>
      </c>
      <c r="CZ234" s="4" t="str">
        <f t="shared" si="280"/>
        <v/>
      </c>
      <c r="DA234" s="4" t="str">
        <f t="shared" si="280"/>
        <v/>
      </c>
      <c r="DB234" s="4" t="str">
        <f t="shared" si="282"/>
        <v/>
      </c>
      <c r="DC234" s="4" t="str">
        <f t="shared" si="282"/>
        <v/>
      </c>
    </row>
    <row r="235" spans="1:107" s="1" customFormat="1" ht="14.25" hidden="1" customHeight="1">
      <c r="A235" s="35">
        <v>201403</v>
      </c>
      <c r="B235" s="97"/>
      <c r="C235" s="28" t="s">
        <v>139</v>
      </c>
      <c r="D235" s="5"/>
      <c r="E235" s="22">
        <v>5.03</v>
      </c>
      <c r="F235" s="23">
        <f t="shared" si="265"/>
        <v>0</v>
      </c>
      <c r="G235" s="23"/>
      <c r="H235" s="23">
        <f t="shared" si="269"/>
        <v>0</v>
      </c>
      <c r="I235" s="23">
        <f t="shared" si="270"/>
        <v>0</v>
      </c>
      <c r="J235" s="23">
        <f t="shared" si="271"/>
        <v>0</v>
      </c>
      <c r="K235" s="23" t="str">
        <f t="shared" si="272"/>
        <v>0</v>
      </c>
      <c r="L235" s="23" t="str">
        <f t="shared" si="273"/>
        <v>0</v>
      </c>
      <c r="M235" s="10">
        <v>0.2</v>
      </c>
      <c r="N235" s="23">
        <f t="shared" si="274"/>
        <v>0</v>
      </c>
      <c r="O235" s="23">
        <f t="shared" si="275"/>
        <v>0.2</v>
      </c>
      <c r="P235" s="23" t="str">
        <f t="shared" si="276"/>
        <v/>
      </c>
      <c r="Q235" s="7">
        <v>0.1</v>
      </c>
      <c r="R235" s="6">
        <f t="shared" si="277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4"/>
        <v/>
      </c>
      <c r="BQ235" s="4" t="str">
        <f t="shared" si="284"/>
        <v/>
      </c>
      <c r="BR235" s="4" t="str">
        <f t="shared" si="284"/>
        <v/>
      </c>
      <c r="BS235" s="4">
        <f t="shared" si="284"/>
        <v>0</v>
      </c>
      <c r="BT235" s="4" t="str">
        <f t="shared" si="284"/>
        <v/>
      </c>
      <c r="BU235" s="4">
        <f t="shared" si="284"/>
        <v>0</v>
      </c>
      <c r="BV235" s="4" t="str">
        <f t="shared" si="284"/>
        <v/>
      </c>
      <c r="BW235" s="4">
        <f t="shared" si="284"/>
        <v>0</v>
      </c>
      <c r="BX235" s="4" t="str">
        <f t="shared" si="284"/>
        <v/>
      </c>
      <c r="BY235" s="4" t="str">
        <f t="shared" si="283"/>
        <v/>
      </c>
      <c r="BZ235" s="4" t="str">
        <f t="shared" si="283"/>
        <v/>
      </c>
      <c r="CA235" s="4" t="str">
        <f t="shared" si="283"/>
        <v/>
      </c>
      <c r="CB235" s="4" t="str">
        <f t="shared" si="283"/>
        <v/>
      </c>
      <c r="CC235" s="4" t="str">
        <f t="shared" si="283"/>
        <v/>
      </c>
      <c r="CD235" s="4" t="str">
        <f t="shared" si="283"/>
        <v/>
      </c>
      <c r="CE235" s="4" t="str">
        <f t="shared" si="283"/>
        <v/>
      </c>
      <c r="CF235" s="4" t="str">
        <f t="shared" si="281"/>
        <v/>
      </c>
      <c r="CG235" s="4" t="str">
        <f t="shared" si="281"/>
        <v/>
      </c>
      <c r="CH235" s="4" t="str">
        <f t="shared" si="281"/>
        <v/>
      </c>
      <c r="CI235" s="4" t="str">
        <f t="shared" si="281"/>
        <v/>
      </c>
      <c r="CJ235" s="4" t="str">
        <f t="shared" si="281"/>
        <v/>
      </c>
      <c r="CK235" s="4" t="str">
        <f t="shared" si="281"/>
        <v/>
      </c>
      <c r="CL235" s="4" t="str">
        <f t="shared" si="281"/>
        <v/>
      </c>
      <c r="CM235" s="4" t="str">
        <f t="shared" si="281"/>
        <v/>
      </c>
      <c r="CN235" s="4" t="str">
        <f t="shared" si="281"/>
        <v/>
      </c>
      <c r="CO235" s="4" t="str">
        <f t="shared" si="281"/>
        <v/>
      </c>
      <c r="CP235" s="4" t="str">
        <f t="shared" si="281"/>
        <v/>
      </c>
      <c r="CQ235" s="4" t="str">
        <f t="shared" si="281"/>
        <v/>
      </c>
      <c r="CR235" s="4" t="str">
        <f t="shared" si="281"/>
        <v/>
      </c>
      <c r="CS235" s="4" t="str">
        <f t="shared" si="281"/>
        <v/>
      </c>
      <c r="CT235" s="4" t="str">
        <f t="shared" si="281"/>
        <v/>
      </c>
      <c r="CU235" s="4" t="str">
        <f t="shared" si="281"/>
        <v/>
      </c>
      <c r="CV235" s="4" t="str">
        <f t="shared" si="280"/>
        <v/>
      </c>
      <c r="CW235" s="4" t="str">
        <f t="shared" si="280"/>
        <v/>
      </c>
      <c r="CX235" s="4" t="str">
        <f t="shared" si="280"/>
        <v/>
      </c>
      <c r="CY235" s="4" t="str">
        <f t="shared" si="280"/>
        <v/>
      </c>
      <c r="CZ235" s="4" t="str">
        <f t="shared" si="280"/>
        <v/>
      </c>
      <c r="DA235" s="4" t="str">
        <f t="shared" si="280"/>
        <v/>
      </c>
      <c r="DB235" s="4" t="str">
        <f t="shared" si="282"/>
        <v/>
      </c>
      <c r="DC235" s="4" t="str">
        <f t="shared" si="282"/>
        <v/>
      </c>
    </row>
    <row r="236" spans="1:107" s="1" customFormat="1" ht="14.25" hidden="1" customHeight="1">
      <c r="A236" s="35">
        <v>200045</v>
      </c>
      <c r="B236" s="95" t="s">
        <v>140</v>
      </c>
      <c r="C236" s="28" t="s">
        <v>122</v>
      </c>
      <c r="D236" s="5"/>
      <c r="E236" s="22">
        <v>5.03</v>
      </c>
      <c r="F236" s="23">
        <f t="shared" si="265"/>
        <v>0</v>
      </c>
      <c r="G236" s="23"/>
      <c r="H236" s="23">
        <f t="shared" si="269"/>
        <v>0</v>
      </c>
      <c r="I236" s="23">
        <f t="shared" si="270"/>
        <v>0</v>
      </c>
      <c r="J236" s="23">
        <f t="shared" si="271"/>
        <v>0</v>
      </c>
      <c r="K236" s="23" t="str">
        <f t="shared" si="272"/>
        <v>0</v>
      </c>
      <c r="L236" s="23" t="str">
        <f t="shared" si="273"/>
        <v>0</v>
      </c>
      <c r="M236" s="10">
        <v>0.5</v>
      </c>
      <c r="N236" s="23">
        <f t="shared" si="274"/>
        <v>0</v>
      </c>
      <c r="O236" s="23">
        <f t="shared" si="275"/>
        <v>0.5</v>
      </c>
      <c r="P236" s="23" t="str">
        <f t="shared" si="276"/>
        <v/>
      </c>
      <c r="Q236" s="7">
        <v>1</v>
      </c>
      <c r="R236" s="6">
        <f t="shared" si="27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4"/>
        <v/>
      </c>
      <c r="BQ236" s="4" t="str">
        <f t="shared" si="284"/>
        <v/>
      </c>
      <c r="BR236" s="4" t="str">
        <f t="shared" si="284"/>
        <v/>
      </c>
      <c r="BS236" s="4">
        <f t="shared" si="284"/>
        <v>0</v>
      </c>
      <c r="BT236" s="4" t="str">
        <f t="shared" si="284"/>
        <v/>
      </c>
      <c r="BU236" s="4">
        <f t="shared" si="284"/>
        <v>0</v>
      </c>
      <c r="BV236" s="4" t="str">
        <f t="shared" si="284"/>
        <v/>
      </c>
      <c r="BW236" s="4">
        <f t="shared" si="284"/>
        <v>0</v>
      </c>
      <c r="BX236" s="4" t="str">
        <f t="shared" si="284"/>
        <v/>
      </c>
      <c r="BY236" s="4" t="str">
        <f t="shared" si="283"/>
        <v/>
      </c>
      <c r="BZ236" s="4" t="str">
        <f t="shared" si="283"/>
        <v/>
      </c>
      <c r="CA236" s="4" t="str">
        <f t="shared" si="283"/>
        <v/>
      </c>
      <c r="CB236" s="4" t="str">
        <f t="shared" si="283"/>
        <v/>
      </c>
      <c r="CC236" s="4" t="str">
        <f t="shared" si="283"/>
        <v/>
      </c>
      <c r="CD236" s="4" t="str">
        <f t="shared" si="283"/>
        <v/>
      </c>
      <c r="CE236" s="4" t="str">
        <f t="shared" si="283"/>
        <v/>
      </c>
      <c r="CF236" s="4" t="str">
        <f t="shared" si="281"/>
        <v/>
      </c>
      <c r="CG236" s="4" t="str">
        <f t="shared" si="281"/>
        <v/>
      </c>
      <c r="CH236" s="4" t="str">
        <f t="shared" si="281"/>
        <v/>
      </c>
      <c r="CI236" s="4" t="str">
        <f t="shared" si="281"/>
        <v/>
      </c>
      <c r="CJ236" s="4" t="str">
        <f t="shared" si="281"/>
        <v/>
      </c>
      <c r="CK236" s="4" t="str">
        <f t="shared" si="281"/>
        <v/>
      </c>
      <c r="CL236" s="4" t="str">
        <f t="shared" si="281"/>
        <v/>
      </c>
      <c r="CM236" s="4" t="str">
        <f t="shared" si="281"/>
        <v/>
      </c>
      <c r="CN236" s="4" t="str">
        <f t="shared" si="281"/>
        <v/>
      </c>
      <c r="CO236" s="4" t="str">
        <f t="shared" si="281"/>
        <v/>
      </c>
      <c r="CP236" s="4" t="str">
        <f t="shared" si="281"/>
        <v/>
      </c>
      <c r="CQ236" s="4" t="str">
        <f t="shared" si="281"/>
        <v/>
      </c>
      <c r="CR236" s="4" t="str">
        <f t="shared" si="281"/>
        <v/>
      </c>
      <c r="CS236" s="4" t="str">
        <f t="shared" si="281"/>
        <v/>
      </c>
      <c r="CT236" s="4" t="str">
        <f t="shared" si="281"/>
        <v/>
      </c>
      <c r="CU236" s="4" t="str">
        <f t="shared" si="281"/>
        <v/>
      </c>
      <c r="CV236" s="4" t="str">
        <f t="shared" si="280"/>
        <v/>
      </c>
      <c r="CW236" s="4" t="str">
        <f t="shared" si="280"/>
        <v/>
      </c>
      <c r="CX236" s="4" t="str">
        <f t="shared" si="280"/>
        <v/>
      </c>
      <c r="CY236" s="4" t="str">
        <f t="shared" si="280"/>
        <v/>
      </c>
      <c r="CZ236" s="4" t="str">
        <f t="shared" si="280"/>
        <v/>
      </c>
      <c r="DA236" s="4" t="str">
        <f t="shared" si="280"/>
        <v/>
      </c>
      <c r="DB236" s="4" t="str">
        <f t="shared" si="282"/>
        <v/>
      </c>
      <c r="DC236" s="4" t="str">
        <f t="shared" si="282"/>
        <v/>
      </c>
    </row>
    <row r="237" spans="1:107" s="1" customFormat="1" ht="14.25" hidden="1" customHeight="1">
      <c r="A237" s="35">
        <v>200050</v>
      </c>
      <c r="B237" s="97"/>
      <c r="C237" s="28" t="s">
        <v>141</v>
      </c>
      <c r="D237" s="5"/>
      <c r="E237" s="22">
        <v>5.03</v>
      </c>
      <c r="F237" s="23">
        <f t="shared" si="265"/>
        <v>0</v>
      </c>
      <c r="G237" s="23"/>
      <c r="H237" s="23">
        <f t="shared" si="269"/>
        <v>0</v>
      </c>
      <c r="I237" s="23">
        <f t="shared" si="270"/>
        <v>0</v>
      </c>
      <c r="J237" s="23">
        <f t="shared" si="271"/>
        <v>0</v>
      </c>
      <c r="K237" s="23" t="str">
        <f t="shared" si="272"/>
        <v>0</v>
      </c>
      <c r="L237" s="23" t="str">
        <f t="shared" si="273"/>
        <v>0</v>
      </c>
      <c r="M237" s="10">
        <v>0.5</v>
      </c>
      <c r="N237" s="23">
        <f t="shared" si="274"/>
        <v>0</v>
      </c>
      <c r="O237" s="23">
        <f t="shared" si="275"/>
        <v>0.5</v>
      </c>
      <c r="P237" s="23" t="str">
        <f t="shared" si="276"/>
        <v/>
      </c>
      <c r="Q237" s="7">
        <v>1</v>
      </c>
      <c r="R237" s="6">
        <f t="shared" si="27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4"/>
        <v/>
      </c>
      <c r="BQ237" s="4" t="str">
        <f t="shared" si="284"/>
        <v/>
      </c>
      <c r="BR237" s="4" t="str">
        <f t="shared" si="284"/>
        <v/>
      </c>
      <c r="BS237" s="4">
        <f t="shared" si="284"/>
        <v>0</v>
      </c>
      <c r="BT237" s="4" t="str">
        <f t="shared" si="284"/>
        <v/>
      </c>
      <c r="BU237" s="4">
        <f t="shared" si="284"/>
        <v>0</v>
      </c>
      <c r="BV237" s="4" t="str">
        <f t="shared" si="284"/>
        <v/>
      </c>
      <c r="BW237" s="4">
        <f t="shared" si="284"/>
        <v>0</v>
      </c>
      <c r="BX237" s="4" t="str">
        <f t="shared" si="284"/>
        <v/>
      </c>
      <c r="BY237" s="4" t="str">
        <f t="shared" si="283"/>
        <v/>
      </c>
      <c r="BZ237" s="4" t="str">
        <f t="shared" si="283"/>
        <v/>
      </c>
      <c r="CA237" s="4" t="str">
        <f t="shared" si="283"/>
        <v/>
      </c>
      <c r="CB237" s="4" t="str">
        <f t="shared" si="283"/>
        <v/>
      </c>
      <c r="CC237" s="4" t="str">
        <f t="shared" si="283"/>
        <v/>
      </c>
      <c r="CD237" s="4" t="str">
        <f t="shared" si="283"/>
        <v/>
      </c>
      <c r="CE237" s="4" t="str">
        <f t="shared" si="283"/>
        <v/>
      </c>
      <c r="CF237" s="4" t="str">
        <f t="shared" si="281"/>
        <v/>
      </c>
      <c r="CG237" s="4" t="str">
        <f t="shared" si="281"/>
        <v/>
      </c>
      <c r="CH237" s="4" t="str">
        <f t="shared" si="281"/>
        <v/>
      </c>
      <c r="CI237" s="4" t="str">
        <f t="shared" si="281"/>
        <v/>
      </c>
      <c r="CJ237" s="4" t="str">
        <f t="shared" si="281"/>
        <v/>
      </c>
      <c r="CK237" s="4" t="str">
        <f t="shared" si="281"/>
        <v/>
      </c>
      <c r="CL237" s="4" t="str">
        <f t="shared" si="281"/>
        <v/>
      </c>
      <c r="CM237" s="4" t="str">
        <f t="shared" si="281"/>
        <v/>
      </c>
      <c r="CN237" s="4" t="str">
        <f t="shared" si="281"/>
        <v/>
      </c>
      <c r="CO237" s="4" t="str">
        <f t="shared" si="281"/>
        <v/>
      </c>
      <c r="CP237" s="4" t="str">
        <f t="shared" si="281"/>
        <v/>
      </c>
      <c r="CQ237" s="4" t="str">
        <f t="shared" si="281"/>
        <v/>
      </c>
      <c r="CR237" s="4" t="str">
        <f t="shared" si="281"/>
        <v/>
      </c>
      <c r="CS237" s="4" t="str">
        <f t="shared" si="281"/>
        <v/>
      </c>
      <c r="CT237" s="4" t="str">
        <f t="shared" si="281"/>
        <v/>
      </c>
      <c r="CU237" s="4" t="str">
        <f t="shared" si="281"/>
        <v/>
      </c>
      <c r="CV237" s="4" t="str">
        <f t="shared" si="280"/>
        <v/>
      </c>
      <c r="CW237" s="4" t="str">
        <f t="shared" si="280"/>
        <v/>
      </c>
      <c r="CX237" s="4" t="str">
        <f t="shared" si="280"/>
        <v/>
      </c>
      <c r="CY237" s="4" t="str">
        <f t="shared" si="280"/>
        <v/>
      </c>
      <c r="CZ237" s="4" t="str">
        <f t="shared" si="280"/>
        <v/>
      </c>
      <c r="DA237" s="4" t="str">
        <f t="shared" si="280"/>
        <v/>
      </c>
      <c r="DB237" s="4" t="str">
        <f t="shared" si="282"/>
        <v/>
      </c>
      <c r="DC237" s="4" t="str">
        <f t="shared" si="282"/>
        <v/>
      </c>
    </row>
    <row r="238" spans="1:107" s="1" customFormat="1" ht="14.25" hidden="1" customHeight="1">
      <c r="A238" s="35">
        <v>201290</v>
      </c>
      <c r="B238" s="72" t="s">
        <v>142</v>
      </c>
      <c r="C238" s="28" t="s">
        <v>143</v>
      </c>
      <c r="D238" s="5"/>
      <c r="E238" s="22">
        <v>5.03</v>
      </c>
      <c r="F238" s="23">
        <f t="shared" si="265"/>
        <v>0</v>
      </c>
      <c r="G238" s="23"/>
      <c r="H238" s="23">
        <f t="shared" si="269"/>
        <v>0</v>
      </c>
      <c r="I238" s="23">
        <f t="shared" si="270"/>
        <v>0</v>
      </c>
      <c r="J238" s="23">
        <f t="shared" si="271"/>
        <v>0</v>
      </c>
      <c r="K238" s="23" t="str">
        <f t="shared" si="272"/>
        <v>0</v>
      </c>
      <c r="L238" s="23" t="str">
        <f t="shared" si="273"/>
        <v>0</v>
      </c>
      <c r="M238" s="10">
        <v>0.4</v>
      </c>
      <c r="N238" s="23">
        <f t="shared" si="274"/>
        <v>0</v>
      </c>
      <c r="O238" s="23">
        <f t="shared" si="275"/>
        <v>0.4</v>
      </c>
      <c r="P238" s="23" t="str">
        <f t="shared" si="276"/>
        <v/>
      </c>
      <c r="Q238" s="7">
        <v>0.6</v>
      </c>
      <c r="R238" s="6">
        <f t="shared" si="27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4"/>
        <v/>
      </c>
      <c r="BQ238" s="4" t="str">
        <f t="shared" si="284"/>
        <v/>
      </c>
      <c r="BR238" s="4" t="str">
        <f t="shared" si="284"/>
        <v/>
      </c>
      <c r="BS238" s="4">
        <f t="shared" si="284"/>
        <v>0</v>
      </c>
      <c r="BT238" s="4" t="str">
        <f t="shared" si="284"/>
        <v/>
      </c>
      <c r="BU238" s="4">
        <f t="shared" si="284"/>
        <v>0</v>
      </c>
      <c r="BV238" s="4" t="str">
        <f t="shared" si="284"/>
        <v/>
      </c>
      <c r="BW238" s="4">
        <f t="shared" si="284"/>
        <v>0</v>
      </c>
      <c r="BX238" s="4" t="str">
        <f t="shared" si="284"/>
        <v/>
      </c>
      <c r="BY238" s="4" t="str">
        <f t="shared" si="283"/>
        <v/>
      </c>
      <c r="BZ238" s="4" t="str">
        <f t="shared" si="283"/>
        <v/>
      </c>
      <c r="CA238" s="4" t="str">
        <f t="shared" si="283"/>
        <v/>
      </c>
      <c r="CB238" s="4" t="str">
        <f t="shared" si="283"/>
        <v/>
      </c>
      <c r="CC238" s="4" t="str">
        <f t="shared" si="283"/>
        <v/>
      </c>
      <c r="CD238" s="4" t="str">
        <f t="shared" si="283"/>
        <v/>
      </c>
      <c r="CE238" s="4" t="str">
        <f t="shared" si="283"/>
        <v/>
      </c>
      <c r="CF238" s="4" t="str">
        <f t="shared" si="281"/>
        <v/>
      </c>
      <c r="CG238" s="4" t="str">
        <f t="shared" si="281"/>
        <v/>
      </c>
      <c r="CH238" s="4" t="str">
        <f t="shared" si="281"/>
        <v/>
      </c>
      <c r="CI238" s="4" t="str">
        <f t="shared" si="281"/>
        <v/>
      </c>
      <c r="CJ238" s="4" t="str">
        <f t="shared" si="281"/>
        <v/>
      </c>
      <c r="CK238" s="4" t="str">
        <f t="shared" si="281"/>
        <v/>
      </c>
      <c r="CL238" s="4" t="str">
        <f t="shared" si="281"/>
        <v/>
      </c>
      <c r="CM238" s="4" t="str">
        <f t="shared" si="281"/>
        <v/>
      </c>
      <c r="CN238" s="4" t="str">
        <f t="shared" si="281"/>
        <v/>
      </c>
      <c r="CO238" s="4" t="str">
        <f t="shared" si="281"/>
        <v/>
      </c>
      <c r="CP238" s="4" t="str">
        <f t="shared" si="281"/>
        <v/>
      </c>
      <c r="CQ238" s="4" t="str">
        <f t="shared" si="281"/>
        <v/>
      </c>
      <c r="CR238" s="4" t="str">
        <f t="shared" si="281"/>
        <v/>
      </c>
      <c r="CS238" s="4" t="str">
        <f t="shared" si="281"/>
        <v/>
      </c>
      <c r="CT238" s="4" t="str">
        <f t="shared" si="281"/>
        <v/>
      </c>
      <c r="CU238" s="4" t="str">
        <f t="shared" si="281"/>
        <v/>
      </c>
      <c r="CV238" s="4" t="str">
        <f t="shared" si="280"/>
        <v/>
      </c>
      <c r="CW238" s="4" t="str">
        <f t="shared" si="280"/>
        <v/>
      </c>
      <c r="CX238" s="4" t="str">
        <f t="shared" si="280"/>
        <v/>
      </c>
      <c r="CY238" s="4" t="str">
        <f t="shared" si="280"/>
        <v/>
      </c>
      <c r="CZ238" s="4" t="str">
        <f t="shared" si="280"/>
        <v/>
      </c>
      <c r="DA238" s="4" t="str">
        <f t="shared" si="280"/>
        <v/>
      </c>
      <c r="DB238" s="4" t="str">
        <f t="shared" si="282"/>
        <v/>
      </c>
      <c r="DC238" s="4" t="str">
        <f t="shared" si="282"/>
        <v/>
      </c>
    </row>
    <row r="239" spans="1:107" s="1" customFormat="1" ht="14.25" hidden="1" customHeight="1">
      <c r="A239" s="35">
        <v>200437</v>
      </c>
      <c r="B239" s="98" t="s">
        <v>144</v>
      </c>
      <c r="C239" s="28" t="s">
        <v>145</v>
      </c>
      <c r="D239" s="5"/>
      <c r="E239" s="22">
        <v>5.03</v>
      </c>
      <c r="F239" s="23">
        <f t="shared" si="265"/>
        <v>0</v>
      </c>
      <c r="G239" s="23"/>
      <c r="H239" s="23">
        <f t="shared" si="269"/>
        <v>0</v>
      </c>
      <c r="I239" s="23">
        <f t="shared" si="270"/>
        <v>0</v>
      </c>
      <c r="J239" s="23">
        <f t="shared" si="271"/>
        <v>0</v>
      </c>
      <c r="K239" s="23" t="str">
        <f t="shared" si="272"/>
        <v>0</v>
      </c>
      <c r="L239" s="23" t="str">
        <f t="shared" si="273"/>
        <v>0</v>
      </c>
      <c r="M239" s="10">
        <v>0.15</v>
      </c>
      <c r="N239" s="23">
        <f t="shared" si="274"/>
        <v>0</v>
      </c>
      <c r="O239" s="23">
        <f t="shared" si="275"/>
        <v>0.15</v>
      </c>
      <c r="P239" s="23" t="str">
        <f t="shared" si="276"/>
        <v/>
      </c>
      <c r="Q239" s="7">
        <v>0.1</v>
      </c>
      <c r="R239" s="6">
        <f t="shared" si="27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4"/>
        <v/>
      </c>
      <c r="BQ239" s="4" t="str">
        <f t="shared" si="284"/>
        <v/>
      </c>
      <c r="BR239" s="4" t="str">
        <f t="shared" si="284"/>
        <v/>
      </c>
      <c r="BS239" s="4">
        <f t="shared" si="284"/>
        <v>0</v>
      </c>
      <c r="BT239" s="4" t="str">
        <f t="shared" si="284"/>
        <v/>
      </c>
      <c r="BU239" s="4">
        <f t="shared" si="284"/>
        <v>0</v>
      </c>
      <c r="BV239" s="4" t="str">
        <f t="shared" si="284"/>
        <v/>
      </c>
      <c r="BW239" s="4">
        <f t="shared" si="284"/>
        <v>0</v>
      </c>
      <c r="BX239" s="4" t="str">
        <f t="shared" si="284"/>
        <v/>
      </c>
      <c r="BY239" s="4" t="str">
        <f t="shared" si="283"/>
        <v/>
      </c>
      <c r="BZ239" s="4" t="str">
        <f t="shared" si="283"/>
        <v/>
      </c>
      <c r="CA239" s="4" t="str">
        <f t="shared" si="283"/>
        <v/>
      </c>
      <c r="CB239" s="4" t="str">
        <f t="shared" si="283"/>
        <v/>
      </c>
      <c r="CC239" s="4" t="str">
        <f t="shared" si="283"/>
        <v/>
      </c>
      <c r="CD239" s="4" t="str">
        <f t="shared" si="283"/>
        <v/>
      </c>
      <c r="CE239" s="4" t="str">
        <f t="shared" si="283"/>
        <v/>
      </c>
      <c r="CF239" s="4" t="str">
        <f t="shared" si="281"/>
        <v/>
      </c>
      <c r="CG239" s="4" t="str">
        <f t="shared" si="281"/>
        <v/>
      </c>
      <c r="CH239" s="4" t="str">
        <f t="shared" si="281"/>
        <v/>
      </c>
      <c r="CI239" s="4" t="str">
        <f t="shared" si="281"/>
        <v/>
      </c>
      <c r="CJ239" s="4" t="str">
        <f t="shared" si="281"/>
        <v/>
      </c>
      <c r="CK239" s="4" t="str">
        <f t="shared" si="281"/>
        <v/>
      </c>
      <c r="CL239" s="4" t="str">
        <f t="shared" si="281"/>
        <v/>
      </c>
      <c r="CM239" s="4" t="str">
        <f t="shared" si="281"/>
        <v/>
      </c>
      <c r="CN239" s="4" t="str">
        <f t="shared" si="281"/>
        <v/>
      </c>
      <c r="CO239" s="4" t="str">
        <f t="shared" si="281"/>
        <v/>
      </c>
      <c r="CP239" s="4" t="str">
        <f t="shared" si="281"/>
        <v/>
      </c>
      <c r="CQ239" s="4" t="str">
        <f t="shared" si="281"/>
        <v/>
      </c>
      <c r="CR239" s="4" t="str">
        <f t="shared" si="281"/>
        <v/>
      </c>
      <c r="CS239" s="4" t="str">
        <f t="shared" si="281"/>
        <v/>
      </c>
      <c r="CT239" s="4" t="str">
        <f t="shared" si="281"/>
        <v/>
      </c>
      <c r="CU239" s="4" t="str">
        <f t="shared" si="281"/>
        <v/>
      </c>
      <c r="CV239" s="4" t="str">
        <f t="shared" si="280"/>
        <v/>
      </c>
      <c r="CW239" s="4" t="str">
        <f t="shared" si="280"/>
        <v/>
      </c>
      <c r="CX239" s="4" t="str">
        <f t="shared" si="280"/>
        <v/>
      </c>
      <c r="CY239" s="4" t="str">
        <f t="shared" si="280"/>
        <v/>
      </c>
      <c r="CZ239" s="4" t="str">
        <f t="shared" si="280"/>
        <v/>
      </c>
      <c r="DA239" s="4" t="str">
        <f t="shared" si="280"/>
        <v/>
      </c>
      <c r="DB239" s="4" t="str">
        <f t="shared" si="282"/>
        <v/>
      </c>
      <c r="DC239" s="4" t="str">
        <f t="shared" si="282"/>
        <v/>
      </c>
    </row>
    <row r="240" spans="1:107" s="1" customFormat="1" ht="14.25" hidden="1" customHeight="1">
      <c r="A240" s="35">
        <v>200438</v>
      </c>
      <c r="B240" s="99"/>
      <c r="C240" s="28" t="s">
        <v>114</v>
      </c>
      <c r="D240" s="5"/>
      <c r="E240" s="22">
        <v>5.03</v>
      </c>
      <c r="F240" s="23">
        <f t="shared" si="265"/>
        <v>0</v>
      </c>
      <c r="G240" s="23"/>
      <c r="H240" s="23">
        <f t="shared" si="269"/>
        <v>0</v>
      </c>
      <c r="I240" s="23">
        <f t="shared" si="270"/>
        <v>0</v>
      </c>
      <c r="J240" s="23">
        <f t="shared" si="271"/>
        <v>0</v>
      </c>
      <c r="K240" s="23" t="str">
        <f t="shared" si="272"/>
        <v>0</v>
      </c>
      <c r="L240" s="23" t="str">
        <f t="shared" si="273"/>
        <v>0</v>
      </c>
      <c r="M240" s="10">
        <v>0.15</v>
      </c>
      <c r="N240" s="23">
        <f t="shared" si="274"/>
        <v>0</v>
      </c>
      <c r="O240" s="23">
        <f t="shared" si="275"/>
        <v>0.15</v>
      </c>
      <c r="P240" s="23" t="str">
        <f t="shared" si="276"/>
        <v/>
      </c>
      <c r="Q240" s="7">
        <v>0.1</v>
      </c>
      <c r="R240" s="6">
        <f t="shared" si="27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4"/>
        <v/>
      </c>
      <c r="BQ240" s="4" t="str">
        <f t="shared" si="284"/>
        <v/>
      </c>
      <c r="BR240" s="4" t="str">
        <f t="shared" si="284"/>
        <v/>
      </c>
      <c r="BS240" s="4">
        <f t="shared" si="284"/>
        <v>0</v>
      </c>
      <c r="BT240" s="4" t="str">
        <f t="shared" si="284"/>
        <v/>
      </c>
      <c r="BU240" s="4">
        <f t="shared" si="284"/>
        <v>0</v>
      </c>
      <c r="BV240" s="4" t="str">
        <f t="shared" si="284"/>
        <v/>
      </c>
      <c r="BW240" s="4">
        <f t="shared" si="284"/>
        <v>0</v>
      </c>
      <c r="BX240" s="4" t="str">
        <f t="shared" si="284"/>
        <v/>
      </c>
      <c r="BY240" s="4" t="str">
        <f t="shared" si="283"/>
        <v/>
      </c>
      <c r="BZ240" s="4" t="str">
        <f t="shared" si="283"/>
        <v/>
      </c>
      <c r="CA240" s="4" t="str">
        <f t="shared" si="283"/>
        <v/>
      </c>
      <c r="CB240" s="4" t="str">
        <f t="shared" si="283"/>
        <v/>
      </c>
      <c r="CC240" s="4" t="str">
        <f t="shared" si="283"/>
        <v/>
      </c>
      <c r="CD240" s="4" t="str">
        <f t="shared" si="283"/>
        <v/>
      </c>
      <c r="CE240" s="4" t="str">
        <f t="shared" si="283"/>
        <v/>
      </c>
      <c r="CF240" s="4" t="str">
        <f t="shared" si="281"/>
        <v/>
      </c>
      <c r="CG240" s="4" t="str">
        <f t="shared" si="281"/>
        <v/>
      </c>
      <c r="CH240" s="4" t="str">
        <f t="shared" si="281"/>
        <v/>
      </c>
      <c r="CI240" s="4" t="str">
        <f t="shared" si="281"/>
        <v/>
      </c>
      <c r="CJ240" s="4" t="str">
        <f t="shared" si="281"/>
        <v/>
      </c>
      <c r="CK240" s="4" t="str">
        <f t="shared" si="281"/>
        <v/>
      </c>
      <c r="CL240" s="4" t="str">
        <f t="shared" si="281"/>
        <v/>
      </c>
      <c r="CM240" s="4" t="str">
        <f t="shared" si="281"/>
        <v/>
      </c>
      <c r="CN240" s="4" t="str">
        <f t="shared" si="281"/>
        <v/>
      </c>
      <c r="CO240" s="4" t="str">
        <f t="shared" si="281"/>
        <v/>
      </c>
      <c r="CP240" s="4" t="str">
        <f t="shared" si="281"/>
        <v/>
      </c>
      <c r="CQ240" s="4" t="str">
        <f t="shared" si="281"/>
        <v/>
      </c>
      <c r="CR240" s="4" t="str">
        <f t="shared" si="281"/>
        <v/>
      </c>
      <c r="CS240" s="4" t="str">
        <f t="shared" si="281"/>
        <v/>
      </c>
      <c r="CT240" s="4" t="str">
        <f t="shared" si="281"/>
        <v/>
      </c>
      <c r="CU240" s="4" t="str">
        <f t="shared" si="281"/>
        <v/>
      </c>
      <c r="CV240" s="4" t="str">
        <f t="shared" si="280"/>
        <v/>
      </c>
      <c r="CW240" s="4" t="str">
        <f t="shared" si="280"/>
        <v/>
      </c>
      <c r="CX240" s="4" t="str">
        <f t="shared" si="280"/>
        <v/>
      </c>
      <c r="CY240" s="4" t="str">
        <f t="shared" si="280"/>
        <v/>
      </c>
      <c r="CZ240" s="4" t="str">
        <f t="shared" si="280"/>
        <v/>
      </c>
      <c r="DA240" s="4" t="str">
        <f t="shared" si="280"/>
        <v/>
      </c>
      <c r="DB240" s="4" t="str">
        <f t="shared" si="282"/>
        <v/>
      </c>
      <c r="DC240" s="4" t="str">
        <f t="shared" si="282"/>
        <v/>
      </c>
    </row>
    <row r="241" spans="1:107" s="1" customFormat="1" ht="14.25" hidden="1" customHeight="1">
      <c r="A241" s="35">
        <v>200439</v>
      </c>
      <c r="B241" s="99"/>
      <c r="C241" s="28" t="s">
        <v>126</v>
      </c>
      <c r="D241" s="5"/>
      <c r="E241" s="22">
        <v>5.03</v>
      </c>
      <c r="F241" s="23">
        <f t="shared" si="265"/>
        <v>0</v>
      </c>
      <c r="G241" s="23"/>
      <c r="H241" s="23">
        <f t="shared" si="269"/>
        <v>0</v>
      </c>
      <c r="I241" s="23">
        <f t="shared" si="270"/>
        <v>0</v>
      </c>
      <c r="J241" s="23">
        <f t="shared" si="271"/>
        <v>0</v>
      </c>
      <c r="K241" s="23" t="str">
        <f t="shared" si="272"/>
        <v>0</v>
      </c>
      <c r="L241" s="23" t="str">
        <f t="shared" si="273"/>
        <v>0</v>
      </c>
      <c r="M241" s="10">
        <v>0.15</v>
      </c>
      <c r="N241" s="23">
        <f t="shared" si="274"/>
        <v>0</v>
      </c>
      <c r="O241" s="23">
        <f t="shared" si="275"/>
        <v>0.15</v>
      </c>
      <c r="P241" s="23" t="str">
        <f t="shared" si="276"/>
        <v/>
      </c>
      <c r="Q241" s="7">
        <v>0.1</v>
      </c>
      <c r="R241" s="6">
        <f t="shared" si="27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4"/>
        <v/>
      </c>
      <c r="BQ241" s="4" t="str">
        <f t="shared" si="284"/>
        <v/>
      </c>
      <c r="BR241" s="4" t="str">
        <f t="shared" si="284"/>
        <v/>
      </c>
      <c r="BS241" s="4">
        <f t="shared" si="284"/>
        <v>0</v>
      </c>
      <c r="BT241" s="4" t="str">
        <f t="shared" si="284"/>
        <v/>
      </c>
      <c r="BU241" s="4">
        <f t="shared" si="284"/>
        <v>0</v>
      </c>
      <c r="BV241" s="4" t="str">
        <f t="shared" si="284"/>
        <v/>
      </c>
      <c r="BW241" s="4">
        <f t="shared" si="284"/>
        <v>0</v>
      </c>
      <c r="BX241" s="4" t="str">
        <f t="shared" si="284"/>
        <v/>
      </c>
      <c r="BY241" s="4" t="str">
        <f t="shared" si="283"/>
        <v/>
      </c>
      <c r="BZ241" s="4" t="str">
        <f t="shared" si="283"/>
        <v/>
      </c>
      <c r="CA241" s="4" t="str">
        <f t="shared" si="283"/>
        <v/>
      </c>
      <c r="CB241" s="4" t="str">
        <f t="shared" si="283"/>
        <v/>
      </c>
      <c r="CC241" s="4" t="str">
        <f t="shared" si="283"/>
        <v/>
      </c>
      <c r="CD241" s="4" t="str">
        <f t="shared" si="283"/>
        <v/>
      </c>
      <c r="CE241" s="4" t="str">
        <f t="shared" si="283"/>
        <v/>
      </c>
      <c r="CF241" s="4" t="str">
        <f t="shared" si="283"/>
        <v/>
      </c>
      <c r="CG241" s="4" t="str">
        <f t="shared" si="283"/>
        <v/>
      </c>
      <c r="CH241" s="4" t="str">
        <f t="shared" si="283"/>
        <v/>
      </c>
      <c r="CI241" s="4" t="str">
        <f t="shared" si="283"/>
        <v/>
      </c>
      <c r="CJ241" s="4" t="str">
        <f t="shared" si="283"/>
        <v/>
      </c>
      <c r="CK241" s="4" t="str">
        <f t="shared" si="281"/>
        <v/>
      </c>
      <c r="CL241" s="4" t="str">
        <f t="shared" si="281"/>
        <v/>
      </c>
      <c r="CM241" s="4" t="str">
        <f t="shared" si="281"/>
        <v/>
      </c>
      <c r="CN241" s="4" t="str">
        <f t="shared" si="281"/>
        <v/>
      </c>
      <c r="CO241" s="4" t="str">
        <f t="shared" si="281"/>
        <v/>
      </c>
      <c r="CP241" s="4" t="str">
        <f t="shared" si="281"/>
        <v/>
      </c>
      <c r="CQ241" s="4" t="str">
        <f t="shared" si="281"/>
        <v/>
      </c>
      <c r="CR241" s="4" t="str">
        <f t="shared" si="281"/>
        <v/>
      </c>
      <c r="CS241" s="4" t="str">
        <f t="shared" si="281"/>
        <v/>
      </c>
      <c r="CT241" s="4" t="str">
        <f t="shared" si="281"/>
        <v/>
      </c>
      <c r="CU241" s="4" t="str">
        <f t="shared" si="281"/>
        <v/>
      </c>
      <c r="CV241" s="4" t="str">
        <f t="shared" si="280"/>
        <v/>
      </c>
      <c r="CW241" s="4" t="str">
        <f t="shared" si="280"/>
        <v/>
      </c>
      <c r="CX241" s="4" t="str">
        <f t="shared" si="280"/>
        <v/>
      </c>
      <c r="CY241" s="4" t="str">
        <f t="shared" si="280"/>
        <v/>
      </c>
      <c r="CZ241" s="4" t="str">
        <f t="shared" si="280"/>
        <v/>
      </c>
      <c r="DA241" s="4" t="str">
        <f t="shared" si="280"/>
        <v/>
      </c>
      <c r="DB241" s="4" t="str">
        <f t="shared" si="282"/>
        <v/>
      </c>
      <c r="DC241" s="4" t="str">
        <f t="shared" si="282"/>
        <v/>
      </c>
    </row>
    <row r="242" spans="1:107" s="1" customFormat="1" ht="14.25" hidden="1" customHeight="1">
      <c r="A242" s="35">
        <v>200440</v>
      </c>
      <c r="B242" s="100"/>
      <c r="C242" s="28" t="s">
        <v>124</v>
      </c>
      <c r="D242" s="5"/>
      <c r="E242" s="22">
        <v>5.03</v>
      </c>
      <c r="F242" s="23">
        <f t="shared" si="265"/>
        <v>0</v>
      </c>
      <c r="G242" s="23"/>
      <c r="H242" s="23">
        <f t="shared" si="269"/>
        <v>0</v>
      </c>
      <c r="I242" s="23">
        <f t="shared" si="270"/>
        <v>0</v>
      </c>
      <c r="J242" s="23">
        <f t="shared" si="271"/>
        <v>0</v>
      </c>
      <c r="K242" s="23" t="str">
        <f t="shared" si="272"/>
        <v>0</v>
      </c>
      <c r="L242" s="23" t="str">
        <f t="shared" si="273"/>
        <v>0</v>
      </c>
      <c r="M242" s="10">
        <v>0.15</v>
      </c>
      <c r="N242" s="23">
        <f t="shared" si="274"/>
        <v>0</v>
      </c>
      <c r="O242" s="23">
        <f t="shared" si="275"/>
        <v>0.15</v>
      </c>
      <c r="P242" s="23" t="str">
        <f t="shared" si="276"/>
        <v/>
      </c>
      <c r="Q242" s="7">
        <v>0.1</v>
      </c>
      <c r="R242" s="6">
        <f t="shared" si="27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4"/>
        <v/>
      </c>
      <c r="BQ242" s="4" t="str">
        <f t="shared" si="284"/>
        <v/>
      </c>
      <c r="BR242" s="4" t="str">
        <f t="shared" si="284"/>
        <v/>
      </c>
      <c r="BS242" s="4">
        <f t="shared" si="284"/>
        <v>0</v>
      </c>
      <c r="BT242" s="4" t="str">
        <f t="shared" si="284"/>
        <v/>
      </c>
      <c r="BU242" s="4">
        <f t="shared" si="284"/>
        <v>0</v>
      </c>
      <c r="BV242" s="4" t="str">
        <f t="shared" si="284"/>
        <v/>
      </c>
      <c r="BW242" s="4">
        <f t="shared" si="284"/>
        <v>0</v>
      </c>
      <c r="BX242" s="4" t="str">
        <f t="shared" si="284"/>
        <v/>
      </c>
      <c r="BY242" s="4" t="str">
        <f t="shared" si="283"/>
        <v/>
      </c>
      <c r="BZ242" s="4" t="str">
        <f t="shared" si="283"/>
        <v/>
      </c>
      <c r="CA242" s="4" t="str">
        <f t="shared" si="283"/>
        <v/>
      </c>
      <c r="CB242" s="4" t="str">
        <f t="shared" si="283"/>
        <v/>
      </c>
      <c r="CC242" s="4" t="str">
        <f t="shared" si="283"/>
        <v/>
      </c>
      <c r="CD242" s="4" t="str">
        <f t="shared" si="283"/>
        <v/>
      </c>
      <c r="CE242" s="4" t="str">
        <f t="shared" si="283"/>
        <v/>
      </c>
      <c r="CF242" s="4" t="str">
        <f t="shared" si="283"/>
        <v/>
      </c>
      <c r="CG242" s="4" t="str">
        <f t="shared" si="283"/>
        <v/>
      </c>
      <c r="CH242" s="4" t="str">
        <f t="shared" si="283"/>
        <v/>
      </c>
      <c r="CI242" s="4" t="str">
        <f t="shared" si="283"/>
        <v/>
      </c>
      <c r="CJ242" s="4" t="str">
        <f t="shared" si="283"/>
        <v/>
      </c>
      <c r="CK242" s="4" t="str">
        <f t="shared" si="281"/>
        <v/>
      </c>
      <c r="CL242" s="4" t="str">
        <f t="shared" si="281"/>
        <v/>
      </c>
      <c r="CM242" s="4" t="str">
        <f t="shared" si="281"/>
        <v/>
      </c>
      <c r="CN242" s="4" t="str">
        <f t="shared" si="281"/>
        <v/>
      </c>
      <c r="CO242" s="4" t="str">
        <f t="shared" si="281"/>
        <v/>
      </c>
      <c r="CP242" s="4" t="str">
        <f t="shared" si="281"/>
        <v/>
      </c>
      <c r="CQ242" s="4" t="str">
        <f t="shared" si="281"/>
        <v/>
      </c>
      <c r="CR242" s="4" t="str">
        <f t="shared" si="281"/>
        <v/>
      </c>
      <c r="CS242" s="4" t="str">
        <f t="shared" si="281"/>
        <v/>
      </c>
      <c r="CT242" s="4" t="str">
        <f t="shared" si="281"/>
        <v/>
      </c>
      <c r="CU242" s="4" t="str">
        <f t="shared" si="281"/>
        <v/>
      </c>
      <c r="CV242" s="4" t="str">
        <f t="shared" si="280"/>
        <v/>
      </c>
      <c r="CW242" s="4" t="str">
        <f t="shared" si="280"/>
        <v/>
      </c>
      <c r="CX242" s="4" t="str">
        <f t="shared" si="280"/>
        <v/>
      </c>
      <c r="CY242" s="4" t="str">
        <f t="shared" si="280"/>
        <v/>
      </c>
      <c r="CZ242" s="4" t="str">
        <f t="shared" si="280"/>
        <v/>
      </c>
      <c r="DA242" s="4" t="str">
        <f t="shared" si="280"/>
        <v/>
      </c>
      <c r="DB242" s="4" t="str">
        <f t="shared" si="282"/>
        <v/>
      </c>
      <c r="DC242" s="4" t="str">
        <f t="shared" si="282"/>
        <v/>
      </c>
    </row>
    <row r="243" spans="1:107" s="1" customFormat="1" ht="14.25" hidden="1" customHeight="1">
      <c r="A243" s="35">
        <v>200113</v>
      </c>
      <c r="B243" s="95" t="s">
        <v>146</v>
      </c>
      <c r="C243" s="28" t="s">
        <v>147</v>
      </c>
      <c r="D243" s="5"/>
      <c r="E243" s="22">
        <v>5.03</v>
      </c>
      <c r="F243" s="23">
        <f t="shared" si="265"/>
        <v>0</v>
      </c>
      <c r="G243" s="23"/>
      <c r="H243" s="23">
        <f t="shared" si="269"/>
        <v>0</v>
      </c>
      <c r="I243" s="23">
        <f t="shared" si="270"/>
        <v>0</v>
      </c>
      <c r="J243" s="23">
        <f t="shared" si="271"/>
        <v>0</v>
      </c>
      <c r="K243" s="23" t="str">
        <f t="shared" si="272"/>
        <v>0</v>
      </c>
      <c r="L243" s="23" t="str">
        <f t="shared" si="273"/>
        <v>0</v>
      </c>
      <c r="M243" s="10">
        <v>0.4</v>
      </c>
      <c r="N243" s="23">
        <f t="shared" si="274"/>
        <v>0</v>
      </c>
      <c r="O243" s="23">
        <f t="shared" si="275"/>
        <v>0.4</v>
      </c>
      <c r="P243" s="23" t="str">
        <f t="shared" si="276"/>
        <v/>
      </c>
      <c r="Q243" s="7">
        <v>0.6</v>
      </c>
      <c r="R243" s="6">
        <f t="shared" si="27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4"/>
        <v/>
      </c>
      <c r="BQ243" s="4" t="str">
        <f t="shared" si="284"/>
        <v/>
      </c>
      <c r="BR243" s="4" t="str">
        <f t="shared" si="284"/>
        <v/>
      </c>
      <c r="BS243" s="4">
        <f t="shared" si="284"/>
        <v>0</v>
      </c>
      <c r="BT243" s="4" t="str">
        <f t="shared" si="284"/>
        <v/>
      </c>
      <c r="BU243" s="4">
        <f t="shared" si="284"/>
        <v>0</v>
      </c>
      <c r="BV243" s="4" t="str">
        <f t="shared" si="284"/>
        <v/>
      </c>
      <c r="BW243" s="4">
        <f t="shared" si="284"/>
        <v>0</v>
      </c>
      <c r="BX243" s="4" t="str">
        <f t="shared" si="284"/>
        <v/>
      </c>
      <c r="BY243" s="4" t="str">
        <f t="shared" si="283"/>
        <v/>
      </c>
      <c r="BZ243" s="4" t="str">
        <f t="shared" si="283"/>
        <v/>
      </c>
      <c r="CA243" s="4" t="str">
        <f t="shared" si="283"/>
        <v/>
      </c>
      <c r="CB243" s="4" t="str">
        <f t="shared" si="283"/>
        <v/>
      </c>
      <c r="CC243" s="4" t="str">
        <f t="shared" si="283"/>
        <v/>
      </c>
      <c r="CD243" s="4" t="str">
        <f t="shared" si="283"/>
        <v/>
      </c>
      <c r="CE243" s="4" t="str">
        <f t="shared" si="283"/>
        <v/>
      </c>
      <c r="CF243" s="4" t="str">
        <f t="shared" si="283"/>
        <v/>
      </c>
      <c r="CG243" s="4" t="str">
        <f t="shared" si="283"/>
        <v/>
      </c>
      <c r="CH243" s="4" t="str">
        <f t="shared" si="283"/>
        <v/>
      </c>
      <c r="CI243" s="4" t="str">
        <f t="shared" si="283"/>
        <v/>
      </c>
      <c r="CJ243" s="4" t="str">
        <f t="shared" si="283"/>
        <v/>
      </c>
      <c r="CK243" s="4" t="str">
        <f t="shared" si="281"/>
        <v/>
      </c>
      <c r="CL243" s="4" t="str">
        <f t="shared" si="281"/>
        <v/>
      </c>
      <c r="CM243" s="4" t="str">
        <f t="shared" si="281"/>
        <v/>
      </c>
      <c r="CN243" s="4" t="str">
        <f t="shared" si="281"/>
        <v/>
      </c>
      <c r="CO243" s="4" t="str">
        <f t="shared" si="281"/>
        <v/>
      </c>
      <c r="CP243" s="4" t="str">
        <f t="shared" si="281"/>
        <v/>
      </c>
      <c r="CQ243" s="4" t="str">
        <f t="shared" si="281"/>
        <v/>
      </c>
      <c r="CR243" s="4" t="str">
        <f t="shared" si="281"/>
        <v/>
      </c>
      <c r="CS243" s="4" t="str">
        <f t="shared" si="281"/>
        <v/>
      </c>
      <c r="CT243" s="4" t="str">
        <f t="shared" si="281"/>
        <v/>
      </c>
      <c r="CU243" s="4" t="str">
        <f t="shared" si="281"/>
        <v/>
      </c>
      <c r="CV243" s="4" t="str">
        <f t="shared" si="280"/>
        <v/>
      </c>
      <c r="CW243" s="4" t="str">
        <f t="shared" si="280"/>
        <v/>
      </c>
      <c r="CX243" s="4" t="str">
        <f t="shared" si="280"/>
        <v/>
      </c>
      <c r="CY243" s="4" t="str">
        <f t="shared" si="280"/>
        <v/>
      </c>
      <c r="CZ243" s="4" t="str">
        <f t="shared" si="280"/>
        <v/>
      </c>
      <c r="DA243" s="4" t="str">
        <f t="shared" si="280"/>
        <v/>
      </c>
      <c r="DB243" s="4" t="str">
        <f t="shared" si="282"/>
        <v/>
      </c>
      <c r="DC243" s="4" t="str">
        <f t="shared" si="282"/>
        <v/>
      </c>
    </row>
    <row r="244" spans="1:107" s="1" customFormat="1" ht="14.25" hidden="1" customHeight="1">
      <c r="A244" s="35">
        <v>200114</v>
      </c>
      <c r="B244" s="96"/>
      <c r="C244" s="28" t="s">
        <v>124</v>
      </c>
      <c r="D244" s="5"/>
      <c r="E244" s="22">
        <v>5.03</v>
      </c>
      <c r="F244" s="23">
        <f t="shared" si="265"/>
        <v>0</v>
      </c>
      <c r="G244" s="23"/>
      <c r="H244" s="23">
        <f t="shared" si="269"/>
        <v>0</v>
      </c>
      <c r="I244" s="23">
        <f t="shared" si="270"/>
        <v>0</v>
      </c>
      <c r="J244" s="23">
        <f t="shared" si="271"/>
        <v>0</v>
      </c>
      <c r="K244" s="23" t="str">
        <f t="shared" si="272"/>
        <v>0</v>
      </c>
      <c r="L244" s="23" t="str">
        <f t="shared" si="273"/>
        <v>0</v>
      </c>
      <c r="M244" s="10">
        <v>0.4</v>
      </c>
      <c r="N244" s="23">
        <f t="shared" si="274"/>
        <v>0</v>
      </c>
      <c r="O244" s="23">
        <f t="shared" si="275"/>
        <v>0.4</v>
      </c>
      <c r="P244" s="23" t="str">
        <f t="shared" si="276"/>
        <v/>
      </c>
      <c r="Q244" s="7">
        <v>0.6</v>
      </c>
      <c r="R244" s="6">
        <f t="shared" si="27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4"/>
        <v/>
      </c>
      <c r="BQ244" s="4" t="str">
        <f t="shared" si="284"/>
        <v/>
      </c>
      <c r="BR244" s="4" t="str">
        <f t="shared" si="284"/>
        <v/>
      </c>
      <c r="BS244" s="4">
        <f t="shared" si="284"/>
        <v>0</v>
      </c>
      <c r="BT244" s="4" t="str">
        <f t="shared" si="284"/>
        <v/>
      </c>
      <c r="BU244" s="4">
        <f t="shared" si="284"/>
        <v>0</v>
      </c>
      <c r="BV244" s="4" t="str">
        <f t="shared" si="284"/>
        <v/>
      </c>
      <c r="BW244" s="4">
        <f t="shared" si="284"/>
        <v>0</v>
      </c>
      <c r="BX244" s="4" t="str">
        <f t="shared" si="284"/>
        <v/>
      </c>
      <c r="BY244" s="4" t="str">
        <f t="shared" si="283"/>
        <v/>
      </c>
      <c r="BZ244" s="4" t="str">
        <f t="shared" si="283"/>
        <v/>
      </c>
      <c r="CA244" s="4" t="str">
        <f t="shared" si="283"/>
        <v/>
      </c>
      <c r="CB244" s="4" t="str">
        <f t="shared" si="283"/>
        <v/>
      </c>
      <c r="CC244" s="4" t="str">
        <f t="shared" si="283"/>
        <v/>
      </c>
      <c r="CD244" s="4" t="str">
        <f t="shared" si="283"/>
        <v/>
      </c>
      <c r="CE244" s="4" t="str">
        <f t="shared" si="283"/>
        <v/>
      </c>
      <c r="CF244" s="4" t="str">
        <f t="shared" si="283"/>
        <v/>
      </c>
      <c r="CG244" s="4" t="str">
        <f t="shared" si="283"/>
        <v/>
      </c>
      <c r="CH244" s="4" t="str">
        <f t="shared" si="283"/>
        <v/>
      </c>
      <c r="CI244" s="4" t="str">
        <f t="shared" si="283"/>
        <v/>
      </c>
      <c r="CJ244" s="4" t="str">
        <f t="shared" si="283"/>
        <v/>
      </c>
      <c r="CK244" s="4" t="str">
        <f t="shared" si="281"/>
        <v/>
      </c>
      <c r="CL244" s="4" t="str">
        <f t="shared" si="281"/>
        <v/>
      </c>
      <c r="CM244" s="4" t="str">
        <f t="shared" si="281"/>
        <v/>
      </c>
      <c r="CN244" s="4" t="str">
        <f t="shared" si="281"/>
        <v/>
      </c>
      <c r="CO244" s="4" t="str">
        <f t="shared" si="281"/>
        <v/>
      </c>
      <c r="CP244" s="4" t="str">
        <f t="shared" si="281"/>
        <v/>
      </c>
      <c r="CQ244" s="4" t="str">
        <f t="shared" si="281"/>
        <v/>
      </c>
      <c r="CR244" s="4" t="str">
        <f t="shared" si="281"/>
        <v/>
      </c>
      <c r="CS244" s="4" t="str">
        <f t="shared" si="281"/>
        <v/>
      </c>
      <c r="CT244" s="4" t="str">
        <f t="shared" si="281"/>
        <v/>
      </c>
      <c r="CU244" s="4" t="str">
        <f t="shared" ref="CK244:CU307" si="285">IF(ISERROR(BG244/AO244*100),"",(BG244/AO244*100))</f>
        <v/>
      </c>
      <c r="CV244" s="4" t="str">
        <f t="shared" si="280"/>
        <v/>
      </c>
      <c r="CW244" s="4" t="str">
        <f t="shared" si="280"/>
        <v/>
      </c>
      <c r="CX244" s="4" t="str">
        <f t="shared" si="280"/>
        <v/>
      </c>
      <c r="CY244" s="4" t="str">
        <f t="shared" si="280"/>
        <v/>
      </c>
      <c r="CZ244" s="4" t="str">
        <f t="shared" si="280"/>
        <v/>
      </c>
      <c r="DA244" s="4" t="str">
        <f t="shared" si="280"/>
        <v/>
      </c>
      <c r="DB244" s="4" t="str">
        <f t="shared" si="282"/>
        <v/>
      </c>
      <c r="DC244" s="4" t="str">
        <f t="shared" si="282"/>
        <v/>
      </c>
    </row>
    <row r="245" spans="1:107" s="1" customFormat="1" ht="14.25" hidden="1" customHeight="1">
      <c r="A245" s="35">
        <v>200074</v>
      </c>
      <c r="B245" s="95" t="s">
        <v>148</v>
      </c>
      <c r="C245" s="28" t="s">
        <v>124</v>
      </c>
      <c r="D245" s="5"/>
      <c r="E245" s="22">
        <v>5.04</v>
      </c>
      <c r="F245" s="23">
        <f t="shared" si="265"/>
        <v>0</v>
      </c>
      <c r="G245" s="23"/>
      <c r="H245" s="23">
        <f t="shared" si="269"/>
        <v>0</v>
      </c>
      <c r="I245" s="23">
        <f t="shared" si="270"/>
        <v>0</v>
      </c>
      <c r="J245" s="23">
        <f t="shared" si="271"/>
        <v>0</v>
      </c>
      <c r="K245" s="23" t="str">
        <f t="shared" si="272"/>
        <v>0</v>
      </c>
      <c r="L245" s="23" t="str">
        <f t="shared" si="273"/>
        <v>0</v>
      </c>
      <c r="M245" s="10">
        <v>0.5</v>
      </c>
      <c r="N245" s="23">
        <f t="shared" si="274"/>
        <v>0</v>
      </c>
      <c r="O245" s="23">
        <f t="shared" si="275"/>
        <v>0.5</v>
      </c>
      <c r="P245" s="23" t="str">
        <f t="shared" si="276"/>
        <v/>
      </c>
      <c r="Q245" s="7">
        <v>0.6</v>
      </c>
      <c r="R245" s="6">
        <f t="shared" si="27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4"/>
        <v/>
      </c>
      <c r="BQ245" s="4" t="str">
        <f t="shared" si="284"/>
        <v/>
      </c>
      <c r="BR245" s="4" t="str">
        <f t="shared" si="284"/>
        <v/>
      </c>
      <c r="BS245" s="4">
        <f t="shared" si="284"/>
        <v>0</v>
      </c>
      <c r="BT245" s="4" t="str">
        <f t="shared" si="284"/>
        <v/>
      </c>
      <c r="BU245" s="4">
        <f t="shared" si="284"/>
        <v>0</v>
      </c>
      <c r="BV245" s="4" t="str">
        <f t="shared" si="284"/>
        <v/>
      </c>
      <c r="BW245" s="4">
        <f t="shared" si="284"/>
        <v>0</v>
      </c>
      <c r="BX245" s="4" t="str">
        <f t="shared" si="284"/>
        <v/>
      </c>
      <c r="BY245" s="4" t="str">
        <f t="shared" si="283"/>
        <v/>
      </c>
      <c r="BZ245" s="4" t="str">
        <f t="shared" si="283"/>
        <v/>
      </c>
      <c r="CA245" s="4" t="str">
        <f t="shared" si="283"/>
        <v/>
      </c>
      <c r="CB245" s="4" t="str">
        <f t="shared" si="283"/>
        <v/>
      </c>
      <c r="CC245" s="4" t="str">
        <f t="shared" si="283"/>
        <v/>
      </c>
      <c r="CD245" s="4" t="str">
        <f t="shared" si="283"/>
        <v/>
      </c>
      <c r="CE245" s="4" t="str">
        <f t="shared" si="283"/>
        <v/>
      </c>
      <c r="CF245" s="4" t="str">
        <f t="shared" si="283"/>
        <v/>
      </c>
      <c r="CG245" s="4" t="str">
        <f t="shared" si="283"/>
        <v/>
      </c>
      <c r="CH245" s="4" t="str">
        <f t="shared" si="283"/>
        <v/>
      </c>
      <c r="CI245" s="4" t="str">
        <f t="shared" si="283"/>
        <v/>
      </c>
      <c r="CJ245" s="4" t="str">
        <f t="shared" si="283"/>
        <v/>
      </c>
      <c r="CK245" s="4" t="str">
        <f t="shared" si="285"/>
        <v/>
      </c>
      <c r="CL245" s="4" t="str">
        <f t="shared" si="285"/>
        <v/>
      </c>
      <c r="CM245" s="4" t="str">
        <f t="shared" si="285"/>
        <v/>
      </c>
      <c r="CN245" s="4" t="str">
        <f t="shared" si="285"/>
        <v/>
      </c>
      <c r="CO245" s="4" t="str">
        <f t="shared" si="285"/>
        <v/>
      </c>
      <c r="CP245" s="4" t="str">
        <f t="shared" si="285"/>
        <v/>
      </c>
      <c r="CQ245" s="4" t="str">
        <f t="shared" si="285"/>
        <v/>
      </c>
      <c r="CR245" s="4" t="str">
        <f t="shared" si="285"/>
        <v/>
      </c>
      <c r="CS245" s="4" t="str">
        <f t="shared" si="285"/>
        <v/>
      </c>
      <c r="CT245" s="4" t="str">
        <f t="shared" si="285"/>
        <v/>
      </c>
      <c r="CU245" s="4" t="str">
        <f t="shared" si="285"/>
        <v/>
      </c>
      <c r="CV245" s="4" t="str">
        <f t="shared" si="280"/>
        <v/>
      </c>
      <c r="CW245" s="4" t="str">
        <f t="shared" si="280"/>
        <v/>
      </c>
      <c r="CX245" s="4" t="str">
        <f t="shared" si="280"/>
        <v/>
      </c>
      <c r="CY245" s="4" t="str">
        <f t="shared" si="280"/>
        <v/>
      </c>
      <c r="CZ245" s="4" t="str">
        <f t="shared" si="280"/>
        <v/>
      </c>
      <c r="DA245" s="4" t="str">
        <f t="shared" si="280"/>
        <v/>
      </c>
      <c r="DB245" s="4" t="str">
        <f t="shared" si="282"/>
        <v/>
      </c>
      <c r="DC245" s="4" t="str">
        <f t="shared" si="282"/>
        <v/>
      </c>
    </row>
    <row r="246" spans="1:107" s="1" customFormat="1" ht="14.25" hidden="1" customHeight="1">
      <c r="A246" s="35">
        <v>200076</v>
      </c>
      <c r="B246" s="97"/>
      <c r="C246" s="28" t="s">
        <v>122</v>
      </c>
      <c r="D246" s="5"/>
      <c r="E246" s="22">
        <v>5.04</v>
      </c>
      <c r="F246" s="23">
        <f t="shared" si="265"/>
        <v>0</v>
      </c>
      <c r="G246" s="23"/>
      <c r="H246" s="23">
        <f t="shared" si="269"/>
        <v>0</v>
      </c>
      <c r="I246" s="23">
        <f t="shared" si="270"/>
        <v>0</v>
      </c>
      <c r="J246" s="23">
        <f t="shared" si="271"/>
        <v>0</v>
      </c>
      <c r="K246" s="23" t="str">
        <f t="shared" si="272"/>
        <v>0</v>
      </c>
      <c r="L246" s="23" t="str">
        <f t="shared" si="273"/>
        <v>0</v>
      </c>
      <c r="M246" s="10">
        <v>0.7</v>
      </c>
      <c r="N246" s="23">
        <f t="shared" si="274"/>
        <v>0</v>
      </c>
      <c r="O246" s="23">
        <f t="shared" si="275"/>
        <v>0.7</v>
      </c>
      <c r="P246" s="23" t="str">
        <f t="shared" si="276"/>
        <v/>
      </c>
      <c r="Q246" s="7">
        <v>0.8</v>
      </c>
      <c r="R246" s="6">
        <f t="shared" si="27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4"/>
        <v/>
      </c>
      <c r="BQ246" s="4" t="str">
        <f t="shared" si="284"/>
        <v/>
      </c>
      <c r="BR246" s="4" t="str">
        <f t="shared" si="284"/>
        <v/>
      </c>
      <c r="BS246" s="4">
        <f t="shared" si="284"/>
        <v>0</v>
      </c>
      <c r="BT246" s="4" t="str">
        <f t="shared" si="284"/>
        <v/>
      </c>
      <c r="BU246" s="4">
        <f t="shared" si="284"/>
        <v>0</v>
      </c>
      <c r="BV246" s="4" t="str">
        <f t="shared" si="284"/>
        <v/>
      </c>
      <c r="BW246" s="4">
        <f t="shared" si="284"/>
        <v>0</v>
      </c>
      <c r="BX246" s="4" t="str">
        <f t="shared" si="284"/>
        <v/>
      </c>
      <c r="BY246" s="4" t="str">
        <f t="shared" si="283"/>
        <v/>
      </c>
      <c r="BZ246" s="4" t="str">
        <f t="shared" si="283"/>
        <v/>
      </c>
      <c r="CA246" s="4" t="str">
        <f t="shared" si="283"/>
        <v/>
      </c>
      <c r="CB246" s="4" t="str">
        <f t="shared" si="283"/>
        <v/>
      </c>
      <c r="CC246" s="4" t="str">
        <f t="shared" si="283"/>
        <v/>
      </c>
      <c r="CD246" s="4" t="str">
        <f t="shared" si="283"/>
        <v/>
      </c>
      <c r="CE246" s="4" t="str">
        <f t="shared" si="283"/>
        <v/>
      </c>
      <c r="CF246" s="4" t="str">
        <f t="shared" si="283"/>
        <v/>
      </c>
      <c r="CG246" s="4" t="str">
        <f t="shared" si="283"/>
        <v/>
      </c>
      <c r="CH246" s="4" t="str">
        <f t="shared" si="283"/>
        <v/>
      </c>
      <c r="CI246" s="4" t="str">
        <f t="shared" si="283"/>
        <v/>
      </c>
      <c r="CJ246" s="4" t="str">
        <f t="shared" si="283"/>
        <v/>
      </c>
      <c r="CK246" s="4" t="str">
        <f t="shared" si="285"/>
        <v/>
      </c>
      <c r="CL246" s="4" t="str">
        <f t="shared" si="285"/>
        <v/>
      </c>
      <c r="CM246" s="4" t="str">
        <f t="shared" si="285"/>
        <v/>
      </c>
      <c r="CN246" s="4" t="str">
        <f t="shared" si="285"/>
        <v/>
      </c>
      <c r="CO246" s="4" t="str">
        <f t="shared" si="285"/>
        <v/>
      </c>
      <c r="CP246" s="4" t="str">
        <f t="shared" si="285"/>
        <v/>
      </c>
      <c r="CQ246" s="4" t="str">
        <f t="shared" si="285"/>
        <v/>
      </c>
      <c r="CR246" s="4" t="str">
        <f t="shared" si="285"/>
        <v/>
      </c>
      <c r="CS246" s="4" t="str">
        <f t="shared" si="285"/>
        <v/>
      </c>
      <c r="CT246" s="4" t="str">
        <f t="shared" si="285"/>
        <v/>
      </c>
      <c r="CU246" s="4" t="str">
        <f t="shared" si="285"/>
        <v/>
      </c>
      <c r="CV246" s="4" t="str">
        <f t="shared" si="280"/>
        <v/>
      </c>
      <c r="CW246" s="4" t="str">
        <f t="shared" si="280"/>
        <v/>
      </c>
      <c r="CX246" s="4" t="str">
        <f t="shared" si="280"/>
        <v/>
      </c>
      <c r="CY246" s="4" t="str">
        <f t="shared" si="280"/>
        <v/>
      </c>
      <c r="CZ246" s="4" t="str">
        <f t="shared" si="280"/>
        <v/>
      </c>
      <c r="DA246" s="4" t="str">
        <f t="shared" si="280"/>
        <v/>
      </c>
      <c r="DB246" s="4" t="str">
        <f t="shared" si="282"/>
        <v/>
      </c>
      <c r="DC246" s="4" t="str">
        <f t="shared" si="282"/>
        <v/>
      </c>
    </row>
    <row r="247" spans="1:107" s="1" customFormat="1" ht="14.25" hidden="1" customHeight="1">
      <c r="A247" s="35">
        <v>200096</v>
      </c>
      <c r="B247" s="96" t="s">
        <v>149</v>
      </c>
      <c r="C247" s="28" t="s">
        <v>139</v>
      </c>
      <c r="D247" s="5"/>
      <c r="E247" s="22">
        <v>5.0599999999999996</v>
      </c>
      <c r="F247" s="23">
        <f t="shared" si="265"/>
        <v>0</v>
      </c>
      <c r="G247" s="23"/>
      <c r="H247" s="23">
        <f t="shared" si="269"/>
        <v>0</v>
      </c>
      <c r="I247" s="23">
        <f t="shared" si="270"/>
        <v>0</v>
      </c>
      <c r="J247" s="23">
        <f t="shared" si="271"/>
        <v>0</v>
      </c>
      <c r="K247" s="23" t="str">
        <f t="shared" si="272"/>
        <v>0</v>
      </c>
      <c r="L247" s="23" t="str">
        <f t="shared" si="273"/>
        <v>0</v>
      </c>
      <c r="M247" s="10">
        <v>0.7</v>
      </c>
      <c r="N247" s="23">
        <f t="shared" si="274"/>
        <v>0</v>
      </c>
      <c r="O247" s="23">
        <f t="shared" si="275"/>
        <v>0.7</v>
      </c>
      <c r="P247" s="23" t="str">
        <f t="shared" si="276"/>
        <v/>
      </c>
      <c r="Q247" s="7">
        <v>0.3</v>
      </c>
      <c r="R247" s="6">
        <f t="shared" si="27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84"/>
        <v/>
      </c>
      <c r="BQ247" s="4" t="str">
        <f t="shared" si="284"/>
        <v/>
      </c>
      <c r="BR247" s="4" t="str">
        <f t="shared" si="284"/>
        <v/>
      </c>
      <c r="BS247" s="4">
        <f t="shared" si="284"/>
        <v>0</v>
      </c>
      <c r="BT247" s="4" t="str">
        <f t="shared" si="284"/>
        <v/>
      </c>
      <c r="BU247" s="4">
        <f t="shared" si="284"/>
        <v>0</v>
      </c>
      <c r="BV247" s="4" t="str">
        <f t="shared" si="284"/>
        <v/>
      </c>
      <c r="BW247" s="4">
        <f t="shared" si="284"/>
        <v>0</v>
      </c>
      <c r="BX247" s="4" t="str">
        <f t="shared" si="284"/>
        <v/>
      </c>
      <c r="BY247" s="4" t="str">
        <f t="shared" si="283"/>
        <v/>
      </c>
      <c r="BZ247" s="4" t="str">
        <f t="shared" si="283"/>
        <v/>
      </c>
      <c r="CA247" s="4" t="str">
        <f t="shared" si="283"/>
        <v/>
      </c>
      <c r="CB247" s="4" t="str">
        <f t="shared" si="283"/>
        <v/>
      </c>
      <c r="CC247" s="4" t="str">
        <f t="shared" si="283"/>
        <v/>
      </c>
      <c r="CD247" s="4" t="str">
        <f t="shared" si="283"/>
        <v/>
      </c>
      <c r="CE247" s="4" t="str">
        <f t="shared" si="283"/>
        <v/>
      </c>
      <c r="CF247" s="4" t="str">
        <f t="shared" si="283"/>
        <v/>
      </c>
      <c r="CG247" s="4" t="str">
        <f t="shared" si="283"/>
        <v/>
      </c>
      <c r="CH247" s="4" t="str">
        <f t="shared" si="283"/>
        <v/>
      </c>
      <c r="CI247" s="4" t="str">
        <f t="shared" si="283"/>
        <v/>
      </c>
      <c r="CJ247" s="4" t="str">
        <f t="shared" si="283"/>
        <v/>
      </c>
      <c r="CK247" s="4" t="str">
        <f t="shared" si="285"/>
        <v/>
      </c>
      <c r="CL247" s="4" t="str">
        <f t="shared" si="285"/>
        <v/>
      </c>
      <c r="CM247" s="4" t="str">
        <f t="shared" si="285"/>
        <v/>
      </c>
      <c r="CN247" s="4" t="str">
        <f t="shared" si="285"/>
        <v/>
      </c>
      <c r="CO247" s="4" t="str">
        <f t="shared" si="285"/>
        <v/>
      </c>
      <c r="CP247" s="4" t="str">
        <f t="shared" si="285"/>
        <v/>
      </c>
      <c r="CQ247" s="4" t="str">
        <f t="shared" si="285"/>
        <v/>
      </c>
      <c r="CR247" s="4" t="str">
        <f t="shared" si="285"/>
        <v/>
      </c>
      <c r="CS247" s="4" t="str">
        <f t="shared" si="285"/>
        <v/>
      </c>
      <c r="CT247" s="4" t="str">
        <f t="shared" si="285"/>
        <v/>
      </c>
      <c r="CU247" s="4" t="str">
        <f t="shared" si="285"/>
        <v/>
      </c>
      <c r="CV247" s="4" t="str">
        <f t="shared" si="280"/>
        <v/>
      </c>
      <c r="CW247" s="4" t="str">
        <f t="shared" si="280"/>
        <v/>
      </c>
      <c r="CX247" s="4" t="str">
        <f t="shared" si="280"/>
        <v/>
      </c>
      <c r="CY247" s="4" t="str">
        <f t="shared" si="280"/>
        <v/>
      </c>
      <c r="CZ247" s="4" t="str">
        <f t="shared" si="280"/>
        <v/>
      </c>
      <c r="DA247" s="4" t="str">
        <f t="shared" si="280"/>
        <v/>
      </c>
      <c r="DB247" s="4" t="str">
        <f t="shared" si="282"/>
        <v/>
      </c>
      <c r="DC247" s="4" t="str">
        <f t="shared" si="282"/>
        <v/>
      </c>
    </row>
    <row r="248" spans="1:107" s="1" customFormat="1" ht="14.25" hidden="1" customHeight="1">
      <c r="A248" s="35">
        <v>200097</v>
      </c>
      <c r="B248" s="97"/>
      <c r="C248" s="28" t="s">
        <v>150</v>
      </c>
      <c r="D248" s="5"/>
      <c r="E248" s="22">
        <v>5.0599999999999996</v>
      </c>
      <c r="F248" s="23">
        <f t="shared" si="265"/>
        <v>0</v>
      </c>
      <c r="G248" s="23"/>
      <c r="H248" s="23">
        <f t="shared" si="269"/>
        <v>0</v>
      </c>
      <c r="I248" s="23">
        <f t="shared" si="270"/>
        <v>0</v>
      </c>
      <c r="J248" s="23">
        <f t="shared" si="271"/>
        <v>0</v>
      </c>
      <c r="K248" s="23" t="str">
        <f t="shared" si="272"/>
        <v>0</v>
      </c>
      <c r="L248" s="23" t="str">
        <f t="shared" si="273"/>
        <v>0</v>
      </c>
      <c r="M248" s="10">
        <v>0.7</v>
      </c>
      <c r="N248" s="23">
        <f t="shared" si="274"/>
        <v>0</v>
      </c>
      <c r="O248" s="23">
        <f t="shared" si="275"/>
        <v>0.7</v>
      </c>
      <c r="P248" s="23" t="str">
        <f t="shared" si="276"/>
        <v/>
      </c>
      <c r="Q248" s="7">
        <v>0.3</v>
      </c>
      <c r="R248" s="6">
        <f t="shared" si="27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4"/>
        <v/>
      </c>
      <c r="BQ248" s="4" t="str">
        <f t="shared" si="284"/>
        <v/>
      </c>
      <c r="BR248" s="4" t="str">
        <f t="shared" si="284"/>
        <v/>
      </c>
      <c r="BS248" s="4">
        <f t="shared" si="284"/>
        <v>0</v>
      </c>
      <c r="BT248" s="4" t="str">
        <f t="shared" si="284"/>
        <v/>
      </c>
      <c r="BU248" s="4">
        <f t="shared" si="284"/>
        <v>0</v>
      </c>
      <c r="BV248" s="4" t="str">
        <f t="shared" si="284"/>
        <v/>
      </c>
      <c r="BW248" s="4">
        <f t="shared" si="284"/>
        <v>0</v>
      </c>
      <c r="BX248" s="4" t="str">
        <f t="shared" si="284"/>
        <v/>
      </c>
      <c r="BY248" s="4" t="str">
        <f t="shared" si="283"/>
        <v/>
      </c>
      <c r="BZ248" s="4" t="str">
        <f t="shared" si="283"/>
        <v/>
      </c>
      <c r="CA248" s="4" t="str">
        <f t="shared" si="283"/>
        <v/>
      </c>
      <c r="CB248" s="4" t="str">
        <f t="shared" si="283"/>
        <v/>
      </c>
      <c r="CC248" s="4" t="str">
        <f t="shared" si="283"/>
        <v/>
      </c>
      <c r="CD248" s="4" t="str">
        <f t="shared" si="283"/>
        <v/>
      </c>
      <c r="CE248" s="4" t="str">
        <f t="shared" si="283"/>
        <v/>
      </c>
      <c r="CF248" s="4" t="str">
        <f t="shared" si="283"/>
        <v/>
      </c>
      <c r="CG248" s="4" t="str">
        <f t="shared" si="283"/>
        <v/>
      </c>
      <c r="CH248" s="4" t="str">
        <f t="shared" si="283"/>
        <v/>
      </c>
      <c r="CI248" s="4" t="str">
        <f t="shared" si="283"/>
        <v/>
      </c>
      <c r="CJ248" s="4" t="str">
        <f t="shared" si="283"/>
        <v/>
      </c>
      <c r="CK248" s="4" t="str">
        <f t="shared" si="285"/>
        <v/>
      </c>
      <c r="CL248" s="4" t="str">
        <f t="shared" si="285"/>
        <v/>
      </c>
      <c r="CM248" s="4" t="str">
        <f t="shared" si="285"/>
        <v/>
      </c>
      <c r="CN248" s="4" t="str">
        <f t="shared" si="285"/>
        <v/>
      </c>
      <c r="CO248" s="4" t="str">
        <f t="shared" si="285"/>
        <v/>
      </c>
      <c r="CP248" s="4" t="str">
        <f t="shared" si="285"/>
        <v/>
      </c>
      <c r="CQ248" s="4" t="str">
        <f t="shared" si="285"/>
        <v/>
      </c>
      <c r="CR248" s="4" t="str">
        <f t="shared" si="285"/>
        <v/>
      </c>
      <c r="CS248" s="4" t="str">
        <f t="shared" si="285"/>
        <v/>
      </c>
      <c r="CT248" s="4" t="str">
        <f t="shared" si="285"/>
        <v/>
      </c>
      <c r="CU248" s="4" t="str">
        <f t="shared" si="285"/>
        <v/>
      </c>
      <c r="CV248" s="4" t="str">
        <f t="shared" si="280"/>
        <v/>
      </c>
      <c r="CW248" s="4" t="str">
        <f t="shared" si="280"/>
        <v/>
      </c>
      <c r="CX248" s="4" t="str">
        <f t="shared" si="280"/>
        <v/>
      </c>
      <c r="CY248" s="4" t="str">
        <f t="shared" si="280"/>
        <v/>
      </c>
      <c r="CZ248" s="4" t="str">
        <f t="shared" si="280"/>
        <v/>
      </c>
      <c r="DA248" s="4" t="str">
        <f t="shared" si="280"/>
        <v/>
      </c>
      <c r="DB248" s="4" t="str">
        <f t="shared" si="282"/>
        <v/>
      </c>
      <c r="DC248" s="4" t="str">
        <f t="shared" si="282"/>
        <v/>
      </c>
    </row>
    <row r="249" spans="1:107" s="1" customFormat="1" ht="14.25" hidden="1" customHeight="1">
      <c r="A249" s="35">
        <v>200615</v>
      </c>
      <c r="B249" s="95" t="s">
        <v>151</v>
      </c>
      <c r="C249" s="28" t="s">
        <v>152</v>
      </c>
      <c r="D249" s="5"/>
      <c r="E249" s="22">
        <v>5.05</v>
      </c>
      <c r="F249" s="23">
        <f t="shared" si="265"/>
        <v>0</v>
      </c>
      <c r="G249" s="23"/>
      <c r="H249" s="23">
        <f t="shared" si="269"/>
        <v>0</v>
      </c>
      <c r="I249" s="23">
        <f t="shared" si="270"/>
        <v>0</v>
      </c>
      <c r="J249" s="23">
        <f t="shared" si="271"/>
        <v>0</v>
      </c>
      <c r="K249" s="23" t="str">
        <f t="shared" si="272"/>
        <v>0</v>
      </c>
      <c r="L249" s="23" t="str">
        <f t="shared" si="273"/>
        <v>0</v>
      </c>
      <c r="M249" s="10">
        <v>0.5</v>
      </c>
      <c r="N249" s="23">
        <f t="shared" si="274"/>
        <v>0</v>
      </c>
      <c r="O249" s="23">
        <f t="shared" si="275"/>
        <v>0.5</v>
      </c>
      <c r="P249" s="23" t="str">
        <f t="shared" si="276"/>
        <v/>
      </c>
      <c r="Q249" s="7">
        <v>0.5</v>
      </c>
      <c r="R249" s="6">
        <f t="shared" si="27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4"/>
        <v/>
      </c>
      <c r="BQ249" s="4" t="str">
        <f t="shared" si="284"/>
        <v/>
      </c>
      <c r="BR249" s="4" t="str">
        <f t="shared" si="284"/>
        <v/>
      </c>
      <c r="BS249" s="4">
        <f t="shared" si="284"/>
        <v>0</v>
      </c>
      <c r="BT249" s="4" t="str">
        <f t="shared" si="284"/>
        <v/>
      </c>
      <c r="BU249" s="4">
        <f t="shared" si="284"/>
        <v>0</v>
      </c>
      <c r="BV249" s="4" t="str">
        <f t="shared" si="284"/>
        <v/>
      </c>
      <c r="BW249" s="4">
        <f t="shared" si="284"/>
        <v>0</v>
      </c>
      <c r="BX249" s="4" t="str">
        <f t="shared" si="284"/>
        <v/>
      </c>
      <c r="BY249" s="4" t="str">
        <f t="shared" si="283"/>
        <v/>
      </c>
      <c r="BZ249" s="4" t="str">
        <f t="shared" si="283"/>
        <v/>
      </c>
      <c r="CA249" s="4" t="str">
        <f t="shared" si="283"/>
        <v/>
      </c>
      <c r="CB249" s="4" t="str">
        <f t="shared" si="283"/>
        <v/>
      </c>
      <c r="CC249" s="4" t="str">
        <f t="shared" si="283"/>
        <v/>
      </c>
      <c r="CD249" s="4" t="str">
        <f t="shared" si="283"/>
        <v/>
      </c>
      <c r="CE249" s="4" t="str">
        <f t="shared" si="283"/>
        <v/>
      </c>
      <c r="CF249" s="4" t="str">
        <f t="shared" si="283"/>
        <v/>
      </c>
      <c r="CG249" s="4" t="str">
        <f t="shared" si="283"/>
        <v/>
      </c>
      <c r="CH249" s="4" t="str">
        <f t="shared" si="283"/>
        <v/>
      </c>
      <c r="CI249" s="4" t="str">
        <f t="shared" si="283"/>
        <v/>
      </c>
      <c r="CJ249" s="4" t="str">
        <f t="shared" si="283"/>
        <v/>
      </c>
      <c r="CK249" s="4" t="str">
        <f t="shared" si="285"/>
        <v/>
      </c>
      <c r="CL249" s="4" t="str">
        <f t="shared" si="285"/>
        <v/>
      </c>
      <c r="CM249" s="4" t="str">
        <f t="shared" si="285"/>
        <v/>
      </c>
      <c r="CN249" s="4" t="str">
        <f t="shared" si="285"/>
        <v/>
      </c>
      <c r="CO249" s="4" t="str">
        <f t="shared" si="285"/>
        <v/>
      </c>
      <c r="CP249" s="4" t="str">
        <f t="shared" si="285"/>
        <v/>
      </c>
      <c r="CQ249" s="4" t="str">
        <f t="shared" si="285"/>
        <v/>
      </c>
      <c r="CR249" s="4" t="str">
        <f t="shared" si="285"/>
        <v/>
      </c>
      <c r="CS249" s="4" t="str">
        <f t="shared" si="285"/>
        <v/>
      </c>
      <c r="CT249" s="4" t="str">
        <f t="shared" si="285"/>
        <v/>
      </c>
      <c r="CU249" s="4" t="str">
        <f t="shared" si="285"/>
        <v/>
      </c>
      <c r="CV249" s="4" t="str">
        <f t="shared" si="280"/>
        <v/>
      </c>
      <c r="CW249" s="4" t="str">
        <f t="shared" si="280"/>
        <v/>
      </c>
      <c r="CX249" s="4" t="str">
        <f t="shared" si="280"/>
        <v/>
      </c>
      <c r="CY249" s="4" t="str">
        <f t="shared" si="280"/>
        <v/>
      </c>
      <c r="CZ249" s="4" t="str">
        <f t="shared" si="280"/>
        <v/>
      </c>
      <c r="DA249" s="4" t="str">
        <f t="shared" si="280"/>
        <v/>
      </c>
      <c r="DB249" s="4" t="str">
        <f t="shared" si="282"/>
        <v/>
      </c>
      <c r="DC249" s="4" t="str">
        <f t="shared" si="282"/>
        <v/>
      </c>
    </row>
    <row r="250" spans="1:107" s="1" customFormat="1" ht="14.25" hidden="1" customHeight="1">
      <c r="A250" s="35">
        <v>200616</v>
      </c>
      <c r="B250" s="96"/>
      <c r="C250" s="28" t="s">
        <v>153</v>
      </c>
      <c r="D250" s="5"/>
      <c r="E250" s="22">
        <v>5.05</v>
      </c>
      <c r="F250" s="23">
        <f t="shared" si="265"/>
        <v>0</v>
      </c>
      <c r="G250" s="23"/>
      <c r="H250" s="23">
        <f t="shared" si="269"/>
        <v>0</v>
      </c>
      <c r="I250" s="23">
        <f t="shared" si="270"/>
        <v>0</v>
      </c>
      <c r="J250" s="23">
        <f t="shared" si="271"/>
        <v>0</v>
      </c>
      <c r="K250" s="23" t="str">
        <f t="shared" si="272"/>
        <v>0</v>
      </c>
      <c r="L250" s="23" t="str">
        <f t="shared" si="273"/>
        <v>0</v>
      </c>
      <c r="M250" s="10">
        <v>0.5</v>
      </c>
      <c r="N250" s="23">
        <f t="shared" si="274"/>
        <v>0</v>
      </c>
      <c r="O250" s="23">
        <f t="shared" si="275"/>
        <v>0.5</v>
      </c>
      <c r="P250" s="23" t="str">
        <f t="shared" si="276"/>
        <v/>
      </c>
      <c r="Q250" s="7">
        <v>0.5</v>
      </c>
      <c r="R250" s="6">
        <f t="shared" si="27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4"/>
        <v/>
      </c>
      <c r="BQ250" s="4" t="str">
        <f t="shared" si="284"/>
        <v/>
      </c>
      <c r="BR250" s="4" t="str">
        <f t="shared" si="284"/>
        <v/>
      </c>
      <c r="BS250" s="4">
        <f t="shared" si="284"/>
        <v>0</v>
      </c>
      <c r="BT250" s="4" t="str">
        <f t="shared" si="284"/>
        <v/>
      </c>
      <c r="BU250" s="4">
        <f t="shared" si="284"/>
        <v>0</v>
      </c>
      <c r="BV250" s="4" t="str">
        <f t="shared" si="284"/>
        <v/>
      </c>
      <c r="BW250" s="4">
        <f t="shared" si="284"/>
        <v>0</v>
      </c>
      <c r="BX250" s="4" t="str">
        <f t="shared" si="284"/>
        <v/>
      </c>
      <c r="BY250" s="4" t="str">
        <f t="shared" si="283"/>
        <v/>
      </c>
      <c r="BZ250" s="4" t="str">
        <f t="shared" si="283"/>
        <v/>
      </c>
      <c r="CA250" s="4" t="str">
        <f t="shared" si="283"/>
        <v/>
      </c>
      <c r="CB250" s="4" t="str">
        <f t="shared" si="283"/>
        <v/>
      </c>
      <c r="CC250" s="4" t="str">
        <f t="shared" si="283"/>
        <v/>
      </c>
      <c r="CD250" s="4" t="str">
        <f t="shared" si="283"/>
        <v/>
      </c>
      <c r="CE250" s="4" t="str">
        <f t="shared" si="283"/>
        <v/>
      </c>
      <c r="CF250" s="4" t="str">
        <f t="shared" si="283"/>
        <v/>
      </c>
      <c r="CG250" s="4" t="str">
        <f t="shared" si="283"/>
        <v/>
      </c>
      <c r="CH250" s="4" t="str">
        <f t="shared" si="283"/>
        <v/>
      </c>
      <c r="CI250" s="4" t="str">
        <f t="shared" si="283"/>
        <v/>
      </c>
      <c r="CJ250" s="4" t="str">
        <f t="shared" si="283"/>
        <v/>
      </c>
      <c r="CK250" s="4" t="str">
        <f t="shared" si="285"/>
        <v/>
      </c>
      <c r="CL250" s="4" t="str">
        <f t="shared" si="285"/>
        <v/>
      </c>
      <c r="CM250" s="4" t="str">
        <f t="shared" si="285"/>
        <v/>
      </c>
      <c r="CN250" s="4" t="str">
        <f t="shared" si="285"/>
        <v/>
      </c>
      <c r="CO250" s="4" t="str">
        <f t="shared" si="285"/>
        <v/>
      </c>
      <c r="CP250" s="4" t="str">
        <f t="shared" si="285"/>
        <v/>
      </c>
      <c r="CQ250" s="4" t="str">
        <f t="shared" si="285"/>
        <v/>
      </c>
      <c r="CR250" s="4" t="str">
        <f t="shared" si="285"/>
        <v/>
      </c>
      <c r="CS250" s="4" t="str">
        <f t="shared" si="285"/>
        <v/>
      </c>
      <c r="CT250" s="4" t="str">
        <f t="shared" si="285"/>
        <v/>
      </c>
      <c r="CU250" s="4" t="str">
        <f t="shared" si="285"/>
        <v/>
      </c>
      <c r="CV250" s="4" t="str">
        <f t="shared" si="280"/>
        <v/>
      </c>
      <c r="CW250" s="4" t="str">
        <f t="shared" si="280"/>
        <v/>
      </c>
      <c r="CX250" s="4" t="str">
        <f t="shared" si="280"/>
        <v/>
      </c>
      <c r="CY250" s="4" t="str">
        <f t="shared" si="280"/>
        <v/>
      </c>
      <c r="CZ250" s="4" t="str">
        <f t="shared" si="280"/>
        <v/>
      </c>
      <c r="DA250" s="4" t="str">
        <f t="shared" si="280"/>
        <v/>
      </c>
      <c r="DB250" s="4" t="str">
        <f t="shared" si="282"/>
        <v/>
      </c>
      <c r="DC250" s="4" t="str">
        <f t="shared" si="282"/>
        <v/>
      </c>
    </row>
    <row r="251" spans="1:107" s="1" customFormat="1" ht="14.25" hidden="1" customHeight="1">
      <c r="A251" s="35">
        <v>200433</v>
      </c>
      <c r="B251" s="96"/>
      <c r="C251" s="28" t="s">
        <v>145</v>
      </c>
      <c r="D251" s="5"/>
      <c r="E251" s="22">
        <v>5.05</v>
      </c>
      <c r="F251" s="23">
        <f t="shared" si="265"/>
        <v>0</v>
      </c>
      <c r="G251" s="23"/>
      <c r="H251" s="23">
        <f t="shared" si="269"/>
        <v>0</v>
      </c>
      <c r="I251" s="23">
        <f t="shared" si="270"/>
        <v>0</v>
      </c>
      <c r="J251" s="23">
        <f t="shared" si="271"/>
        <v>0</v>
      </c>
      <c r="K251" s="23" t="str">
        <f t="shared" si="272"/>
        <v>0</v>
      </c>
      <c r="L251" s="23" t="str">
        <f t="shared" si="273"/>
        <v>0</v>
      </c>
      <c r="M251" s="10">
        <v>0.5</v>
      </c>
      <c r="N251" s="23">
        <f t="shared" si="274"/>
        <v>0</v>
      </c>
      <c r="O251" s="23">
        <f t="shared" si="275"/>
        <v>0.5</v>
      </c>
      <c r="P251" s="23" t="str">
        <f t="shared" si="276"/>
        <v/>
      </c>
      <c r="Q251" s="7">
        <v>0.5</v>
      </c>
      <c r="R251" s="6">
        <f t="shared" si="27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4"/>
        <v/>
      </c>
      <c r="BQ251" s="4" t="str">
        <f t="shared" si="284"/>
        <v/>
      </c>
      <c r="BR251" s="4" t="str">
        <f t="shared" si="284"/>
        <v/>
      </c>
      <c r="BS251" s="4">
        <f t="shared" si="284"/>
        <v>0</v>
      </c>
      <c r="BT251" s="4" t="str">
        <f t="shared" si="284"/>
        <v/>
      </c>
      <c r="BU251" s="4">
        <f t="shared" si="284"/>
        <v>0</v>
      </c>
      <c r="BV251" s="4" t="str">
        <f t="shared" si="284"/>
        <v/>
      </c>
      <c r="BW251" s="4">
        <f t="shared" si="284"/>
        <v>0</v>
      </c>
      <c r="BX251" s="4" t="str">
        <f t="shared" si="284"/>
        <v/>
      </c>
      <c r="BY251" s="4" t="str">
        <f t="shared" si="283"/>
        <v/>
      </c>
      <c r="BZ251" s="4" t="str">
        <f t="shared" si="283"/>
        <v/>
      </c>
      <c r="CA251" s="4" t="str">
        <f t="shared" si="283"/>
        <v/>
      </c>
      <c r="CB251" s="4" t="str">
        <f t="shared" si="283"/>
        <v/>
      </c>
      <c r="CC251" s="4" t="str">
        <f t="shared" si="283"/>
        <v/>
      </c>
      <c r="CD251" s="4" t="str">
        <f t="shared" si="283"/>
        <v/>
      </c>
      <c r="CE251" s="4" t="str">
        <f t="shared" si="283"/>
        <v/>
      </c>
      <c r="CF251" s="4" t="str">
        <f t="shared" si="283"/>
        <v/>
      </c>
      <c r="CG251" s="4" t="str">
        <f t="shared" si="283"/>
        <v/>
      </c>
      <c r="CH251" s="4" t="str">
        <f t="shared" si="283"/>
        <v/>
      </c>
      <c r="CI251" s="4" t="str">
        <f t="shared" si="283"/>
        <v/>
      </c>
      <c r="CJ251" s="4" t="str">
        <f t="shared" si="283"/>
        <v/>
      </c>
      <c r="CK251" s="4" t="str">
        <f t="shared" si="285"/>
        <v/>
      </c>
      <c r="CL251" s="4" t="str">
        <f t="shared" si="285"/>
        <v/>
      </c>
      <c r="CM251" s="4" t="str">
        <f t="shared" si="285"/>
        <v/>
      </c>
      <c r="CN251" s="4" t="str">
        <f t="shared" si="285"/>
        <v/>
      </c>
      <c r="CO251" s="4" t="str">
        <f t="shared" si="285"/>
        <v/>
      </c>
      <c r="CP251" s="4" t="str">
        <f t="shared" si="285"/>
        <v/>
      </c>
      <c r="CQ251" s="4" t="str">
        <f t="shared" si="285"/>
        <v/>
      </c>
      <c r="CR251" s="4" t="str">
        <f t="shared" si="285"/>
        <v/>
      </c>
      <c r="CS251" s="4" t="str">
        <f t="shared" si="285"/>
        <v/>
      </c>
      <c r="CT251" s="4" t="str">
        <f t="shared" si="285"/>
        <v/>
      </c>
      <c r="CU251" s="4" t="str">
        <f t="shared" si="285"/>
        <v/>
      </c>
      <c r="CV251" s="4" t="str">
        <f t="shared" si="280"/>
        <v/>
      </c>
      <c r="CW251" s="4" t="str">
        <f t="shared" si="280"/>
        <v/>
      </c>
      <c r="CX251" s="4" t="str">
        <f t="shared" si="280"/>
        <v/>
      </c>
      <c r="CY251" s="4" t="str">
        <f t="shared" si="280"/>
        <v/>
      </c>
      <c r="CZ251" s="4" t="str">
        <f t="shared" si="280"/>
        <v/>
      </c>
      <c r="DA251" s="4" t="str">
        <f t="shared" si="280"/>
        <v/>
      </c>
      <c r="DB251" s="4" t="str">
        <f t="shared" si="282"/>
        <v/>
      </c>
      <c r="DC251" s="4" t="str">
        <f t="shared" si="282"/>
        <v/>
      </c>
    </row>
    <row r="252" spans="1:107" s="1" customFormat="1" ht="14.25" hidden="1" customHeight="1">
      <c r="A252" s="35">
        <v>200434</v>
      </c>
      <c r="B252" s="96"/>
      <c r="C252" s="28" t="s">
        <v>16</v>
      </c>
      <c r="D252" s="5"/>
      <c r="E252" s="22">
        <v>5.05</v>
      </c>
      <c r="F252" s="23">
        <f t="shared" si="265"/>
        <v>0</v>
      </c>
      <c r="G252" s="23"/>
      <c r="H252" s="23">
        <f t="shared" si="269"/>
        <v>0</v>
      </c>
      <c r="I252" s="23">
        <f t="shared" si="270"/>
        <v>0</v>
      </c>
      <c r="J252" s="23">
        <f t="shared" si="271"/>
        <v>0</v>
      </c>
      <c r="K252" s="23" t="str">
        <f t="shared" si="272"/>
        <v>0</v>
      </c>
      <c r="L252" s="23" t="str">
        <f t="shared" si="273"/>
        <v>0</v>
      </c>
      <c r="M252" s="10">
        <v>0.5</v>
      </c>
      <c r="N252" s="23">
        <f t="shared" si="274"/>
        <v>0</v>
      </c>
      <c r="O252" s="23">
        <f t="shared" si="275"/>
        <v>0.5</v>
      </c>
      <c r="P252" s="23" t="str">
        <f t="shared" si="276"/>
        <v/>
      </c>
      <c r="Q252" s="7">
        <v>0.5</v>
      </c>
      <c r="R252" s="6">
        <f t="shared" si="27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4"/>
        <v/>
      </c>
      <c r="BQ252" s="4" t="str">
        <f t="shared" si="284"/>
        <v/>
      </c>
      <c r="BR252" s="4" t="str">
        <f t="shared" si="284"/>
        <v/>
      </c>
      <c r="BS252" s="4">
        <f t="shared" si="284"/>
        <v>0</v>
      </c>
      <c r="BT252" s="4" t="str">
        <f t="shared" si="284"/>
        <v/>
      </c>
      <c r="BU252" s="4">
        <f t="shared" si="284"/>
        <v>0</v>
      </c>
      <c r="BV252" s="4" t="str">
        <f t="shared" si="284"/>
        <v/>
      </c>
      <c r="BW252" s="4">
        <f t="shared" si="284"/>
        <v>0</v>
      </c>
      <c r="BX252" s="4" t="str">
        <f t="shared" si="284"/>
        <v/>
      </c>
      <c r="BY252" s="4" t="str">
        <f t="shared" si="283"/>
        <v/>
      </c>
      <c r="BZ252" s="4" t="str">
        <f t="shared" si="283"/>
        <v/>
      </c>
      <c r="CA252" s="4" t="str">
        <f t="shared" si="283"/>
        <v/>
      </c>
      <c r="CB252" s="4" t="str">
        <f t="shared" si="283"/>
        <v/>
      </c>
      <c r="CC252" s="4" t="str">
        <f t="shared" si="283"/>
        <v/>
      </c>
      <c r="CD252" s="4" t="str">
        <f t="shared" si="283"/>
        <v/>
      </c>
      <c r="CE252" s="4" t="str">
        <f t="shared" si="283"/>
        <v/>
      </c>
      <c r="CF252" s="4" t="str">
        <f t="shared" si="283"/>
        <v/>
      </c>
      <c r="CG252" s="4" t="str">
        <f t="shared" si="283"/>
        <v/>
      </c>
      <c r="CH252" s="4" t="str">
        <f t="shared" si="283"/>
        <v/>
      </c>
      <c r="CI252" s="4" t="str">
        <f t="shared" si="283"/>
        <v/>
      </c>
      <c r="CJ252" s="4" t="str">
        <f t="shared" si="283"/>
        <v/>
      </c>
      <c r="CK252" s="4" t="str">
        <f t="shared" si="285"/>
        <v/>
      </c>
      <c r="CL252" s="4" t="str">
        <f t="shared" si="285"/>
        <v/>
      </c>
      <c r="CM252" s="4" t="str">
        <f t="shared" si="285"/>
        <v/>
      </c>
      <c r="CN252" s="4" t="str">
        <f t="shared" si="285"/>
        <v/>
      </c>
      <c r="CO252" s="4" t="str">
        <f t="shared" si="285"/>
        <v/>
      </c>
      <c r="CP252" s="4" t="str">
        <f t="shared" si="285"/>
        <v/>
      </c>
      <c r="CQ252" s="4" t="str">
        <f t="shared" si="285"/>
        <v/>
      </c>
      <c r="CR252" s="4" t="str">
        <f t="shared" si="285"/>
        <v/>
      </c>
      <c r="CS252" s="4" t="str">
        <f t="shared" si="285"/>
        <v/>
      </c>
      <c r="CT252" s="4" t="str">
        <f t="shared" si="285"/>
        <v/>
      </c>
      <c r="CU252" s="4" t="str">
        <f t="shared" si="285"/>
        <v/>
      </c>
      <c r="CV252" s="4" t="str">
        <f t="shared" si="280"/>
        <v/>
      </c>
      <c r="CW252" s="4" t="str">
        <f t="shared" si="280"/>
        <v/>
      </c>
      <c r="CX252" s="4" t="str">
        <f t="shared" si="280"/>
        <v/>
      </c>
      <c r="CY252" s="4" t="str">
        <f t="shared" si="280"/>
        <v/>
      </c>
      <c r="CZ252" s="4" t="str">
        <f t="shared" si="280"/>
        <v/>
      </c>
      <c r="DA252" s="4" t="str">
        <f t="shared" si="280"/>
        <v/>
      </c>
      <c r="DB252" s="4" t="str">
        <f t="shared" si="282"/>
        <v/>
      </c>
      <c r="DC252" s="4" t="str">
        <f t="shared" si="282"/>
        <v/>
      </c>
    </row>
    <row r="253" spans="1:107" s="1" customFormat="1" ht="14.25" hidden="1" customHeight="1">
      <c r="A253" s="35">
        <v>200435</v>
      </c>
      <c r="B253" s="96"/>
      <c r="C253" s="28" t="s">
        <v>113</v>
      </c>
      <c r="D253" s="5"/>
      <c r="E253" s="22">
        <v>5.05</v>
      </c>
      <c r="F253" s="23">
        <f t="shared" si="265"/>
        <v>0</v>
      </c>
      <c r="G253" s="23"/>
      <c r="H253" s="23">
        <f t="shared" si="269"/>
        <v>0</v>
      </c>
      <c r="I253" s="23">
        <f t="shared" si="270"/>
        <v>0</v>
      </c>
      <c r="J253" s="23">
        <f t="shared" si="271"/>
        <v>0</v>
      </c>
      <c r="K253" s="23" t="str">
        <f t="shared" si="272"/>
        <v>0</v>
      </c>
      <c r="L253" s="23" t="str">
        <f t="shared" si="273"/>
        <v>0</v>
      </c>
      <c r="M253" s="10">
        <v>0.5</v>
      </c>
      <c r="N253" s="23">
        <f t="shared" si="274"/>
        <v>0</v>
      </c>
      <c r="O253" s="23">
        <f t="shared" si="275"/>
        <v>0.5</v>
      </c>
      <c r="P253" s="23" t="str">
        <f t="shared" si="276"/>
        <v/>
      </c>
      <c r="Q253" s="7">
        <v>0.5</v>
      </c>
      <c r="R253" s="6">
        <f t="shared" si="27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4"/>
        <v/>
      </c>
      <c r="BQ253" s="4" t="str">
        <f t="shared" si="284"/>
        <v/>
      </c>
      <c r="BR253" s="4" t="str">
        <f t="shared" si="284"/>
        <v/>
      </c>
      <c r="BS253" s="4">
        <f t="shared" si="284"/>
        <v>0</v>
      </c>
      <c r="BT253" s="4" t="str">
        <f t="shared" si="284"/>
        <v/>
      </c>
      <c r="BU253" s="4">
        <f t="shared" si="284"/>
        <v>0</v>
      </c>
      <c r="BV253" s="4" t="str">
        <f t="shared" si="284"/>
        <v/>
      </c>
      <c r="BW253" s="4">
        <f t="shared" si="284"/>
        <v>0</v>
      </c>
      <c r="BX253" s="4" t="str">
        <f t="shared" si="284"/>
        <v/>
      </c>
      <c r="BY253" s="4" t="str">
        <f t="shared" si="283"/>
        <v/>
      </c>
      <c r="BZ253" s="4" t="str">
        <f t="shared" si="283"/>
        <v/>
      </c>
      <c r="CA253" s="4" t="str">
        <f t="shared" si="283"/>
        <v/>
      </c>
      <c r="CB253" s="4" t="str">
        <f t="shared" si="283"/>
        <v/>
      </c>
      <c r="CC253" s="4" t="str">
        <f t="shared" si="283"/>
        <v/>
      </c>
      <c r="CD253" s="4" t="str">
        <f t="shared" si="283"/>
        <v/>
      </c>
      <c r="CE253" s="4" t="str">
        <f t="shared" si="283"/>
        <v/>
      </c>
      <c r="CF253" s="4" t="str">
        <f t="shared" si="283"/>
        <v/>
      </c>
      <c r="CG253" s="4" t="str">
        <f t="shared" si="283"/>
        <v/>
      </c>
      <c r="CH253" s="4" t="str">
        <f t="shared" si="283"/>
        <v/>
      </c>
      <c r="CI253" s="4" t="str">
        <f t="shared" si="283"/>
        <v/>
      </c>
      <c r="CJ253" s="4" t="str">
        <f t="shared" si="283"/>
        <v/>
      </c>
      <c r="CK253" s="4" t="str">
        <f t="shared" si="285"/>
        <v/>
      </c>
      <c r="CL253" s="4" t="str">
        <f t="shared" si="285"/>
        <v/>
      </c>
      <c r="CM253" s="4" t="str">
        <f t="shared" si="285"/>
        <v/>
      </c>
      <c r="CN253" s="4" t="str">
        <f t="shared" si="285"/>
        <v/>
      </c>
      <c r="CO253" s="4" t="str">
        <f t="shared" si="285"/>
        <v/>
      </c>
      <c r="CP253" s="4" t="str">
        <f t="shared" si="285"/>
        <v/>
      </c>
      <c r="CQ253" s="4" t="str">
        <f t="shared" si="285"/>
        <v/>
      </c>
      <c r="CR253" s="4" t="str">
        <f t="shared" si="285"/>
        <v/>
      </c>
      <c r="CS253" s="4" t="str">
        <f t="shared" si="285"/>
        <v/>
      </c>
      <c r="CT253" s="4" t="str">
        <f t="shared" si="285"/>
        <v/>
      </c>
      <c r="CU253" s="4" t="str">
        <f t="shared" si="285"/>
        <v/>
      </c>
      <c r="CV253" s="4" t="str">
        <f t="shared" si="280"/>
        <v/>
      </c>
      <c r="CW253" s="4" t="str">
        <f t="shared" si="280"/>
        <v/>
      </c>
      <c r="CX253" s="4" t="str">
        <f t="shared" si="280"/>
        <v/>
      </c>
      <c r="CY253" s="4" t="str">
        <f t="shared" si="280"/>
        <v/>
      </c>
      <c r="CZ253" s="4" t="str">
        <f t="shared" si="280"/>
        <v/>
      </c>
      <c r="DA253" s="4" t="str">
        <f t="shared" si="280"/>
        <v/>
      </c>
      <c r="DB253" s="4" t="str">
        <f t="shared" si="282"/>
        <v/>
      </c>
      <c r="DC253" s="4" t="str">
        <f t="shared" si="282"/>
        <v/>
      </c>
    </row>
    <row r="254" spans="1:107" s="1" customFormat="1" ht="14.25" hidden="1" customHeight="1">
      <c r="A254" s="35">
        <v>200436</v>
      </c>
      <c r="B254" s="97"/>
      <c r="C254" s="28" t="s">
        <v>17</v>
      </c>
      <c r="D254" s="5"/>
      <c r="E254" s="22">
        <v>5.05</v>
      </c>
      <c r="F254" s="23">
        <f t="shared" si="265"/>
        <v>0</v>
      </c>
      <c r="G254" s="23"/>
      <c r="H254" s="23">
        <f t="shared" si="269"/>
        <v>0</v>
      </c>
      <c r="I254" s="23">
        <f t="shared" si="270"/>
        <v>0</v>
      </c>
      <c r="J254" s="23">
        <f t="shared" si="271"/>
        <v>0</v>
      </c>
      <c r="K254" s="23" t="str">
        <f t="shared" si="272"/>
        <v>0</v>
      </c>
      <c r="L254" s="23" t="str">
        <f t="shared" si="273"/>
        <v>0</v>
      </c>
      <c r="M254" s="10">
        <v>0.5</v>
      </c>
      <c r="N254" s="23">
        <f t="shared" si="274"/>
        <v>0</v>
      </c>
      <c r="O254" s="23">
        <f t="shared" si="275"/>
        <v>0.5</v>
      </c>
      <c r="P254" s="23" t="str">
        <f t="shared" si="276"/>
        <v/>
      </c>
      <c r="Q254" s="7">
        <v>0.5</v>
      </c>
      <c r="R254" s="6">
        <f t="shared" si="27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4"/>
        <v/>
      </c>
      <c r="BQ254" s="4" t="str">
        <f t="shared" si="284"/>
        <v/>
      </c>
      <c r="BR254" s="4" t="str">
        <f t="shared" si="284"/>
        <v/>
      </c>
      <c r="BS254" s="4">
        <f t="shared" si="284"/>
        <v>0</v>
      </c>
      <c r="BT254" s="4" t="str">
        <f t="shared" si="284"/>
        <v/>
      </c>
      <c r="BU254" s="4">
        <f t="shared" si="284"/>
        <v>0</v>
      </c>
      <c r="BV254" s="4" t="str">
        <f t="shared" si="284"/>
        <v/>
      </c>
      <c r="BW254" s="4">
        <f t="shared" si="284"/>
        <v>0</v>
      </c>
      <c r="BX254" s="4" t="str">
        <f t="shared" si="284"/>
        <v/>
      </c>
      <c r="BY254" s="4" t="str">
        <f t="shared" si="283"/>
        <v/>
      </c>
      <c r="BZ254" s="4" t="str">
        <f t="shared" si="283"/>
        <v/>
      </c>
      <c r="CA254" s="4" t="str">
        <f t="shared" si="283"/>
        <v/>
      </c>
      <c r="CB254" s="4" t="str">
        <f t="shared" si="283"/>
        <v/>
      </c>
      <c r="CC254" s="4" t="str">
        <f t="shared" si="283"/>
        <v/>
      </c>
      <c r="CD254" s="4" t="str">
        <f t="shared" si="283"/>
        <v/>
      </c>
      <c r="CE254" s="4" t="str">
        <f t="shared" si="283"/>
        <v/>
      </c>
      <c r="CF254" s="4" t="str">
        <f t="shared" si="283"/>
        <v/>
      </c>
      <c r="CG254" s="4" t="str">
        <f t="shared" si="283"/>
        <v/>
      </c>
      <c r="CH254" s="4" t="str">
        <f t="shared" si="283"/>
        <v/>
      </c>
      <c r="CI254" s="4" t="str">
        <f t="shared" si="283"/>
        <v/>
      </c>
      <c r="CJ254" s="4" t="str">
        <f t="shared" si="283"/>
        <v/>
      </c>
      <c r="CK254" s="4" t="str">
        <f t="shared" si="285"/>
        <v/>
      </c>
      <c r="CL254" s="4" t="str">
        <f t="shared" si="285"/>
        <v/>
      </c>
      <c r="CM254" s="4" t="str">
        <f t="shared" si="285"/>
        <v/>
      </c>
      <c r="CN254" s="4" t="str">
        <f t="shared" si="285"/>
        <v/>
      </c>
      <c r="CO254" s="4" t="str">
        <f t="shared" si="285"/>
        <v/>
      </c>
      <c r="CP254" s="4" t="str">
        <f t="shared" si="285"/>
        <v/>
      </c>
      <c r="CQ254" s="4" t="str">
        <f t="shared" si="285"/>
        <v/>
      </c>
      <c r="CR254" s="4" t="str">
        <f t="shared" si="285"/>
        <v/>
      </c>
      <c r="CS254" s="4" t="str">
        <f t="shared" si="285"/>
        <v/>
      </c>
      <c r="CT254" s="4" t="str">
        <f t="shared" si="285"/>
        <v/>
      </c>
      <c r="CU254" s="4" t="str">
        <f t="shared" si="285"/>
        <v/>
      </c>
      <c r="CV254" s="4" t="str">
        <f t="shared" si="280"/>
        <v/>
      </c>
      <c r="CW254" s="4" t="str">
        <f t="shared" si="280"/>
        <v/>
      </c>
      <c r="CX254" s="4" t="str">
        <f t="shared" si="280"/>
        <v/>
      </c>
      <c r="CY254" s="4" t="str">
        <f t="shared" si="280"/>
        <v/>
      </c>
      <c r="CZ254" s="4" t="str">
        <f t="shared" si="280"/>
        <v/>
      </c>
      <c r="DA254" s="4" t="str">
        <f t="shared" si="280"/>
        <v/>
      </c>
      <c r="DB254" s="4" t="str">
        <f t="shared" si="282"/>
        <v/>
      </c>
      <c r="DC254" s="4" t="str">
        <f t="shared" si="282"/>
        <v/>
      </c>
    </row>
    <row r="255" spans="1:107" s="1" customFormat="1" ht="14.25" hidden="1" customHeight="1">
      <c r="A255" s="35">
        <v>200085</v>
      </c>
      <c r="B255" s="95" t="s">
        <v>154</v>
      </c>
      <c r="C255" s="28" t="s">
        <v>155</v>
      </c>
      <c r="D255" s="5"/>
      <c r="E255" s="22">
        <v>5.05</v>
      </c>
      <c r="F255" s="23">
        <f t="shared" si="265"/>
        <v>0</v>
      </c>
      <c r="G255" s="23"/>
      <c r="H255" s="23">
        <f t="shared" si="269"/>
        <v>0</v>
      </c>
      <c r="I255" s="23">
        <f t="shared" si="270"/>
        <v>0</v>
      </c>
      <c r="J255" s="23">
        <f t="shared" si="271"/>
        <v>0</v>
      </c>
      <c r="K255" s="23" t="str">
        <f t="shared" si="272"/>
        <v>0</v>
      </c>
      <c r="L255" s="23" t="str">
        <f t="shared" si="273"/>
        <v>0</v>
      </c>
      <c r="M255" s="10">
        <v>1.2</v>
      </c>
      <c r="N255" s="23">
        <f t="shared" si="274"/>
        <v>0</v>
      </c>
      <c r="O255" s="23">
        <f t="shared" si="275"/>
        <v>1.2</v>
      </c>
      <c r="P255" s="23" t="str">
        <f t="shared" si="276"/>
        <v/>
      </c>
      <c r="Q255" s="7">
        <v>1</v>
      </c>
      <c r="R255" s="6">
        <f t="shared" si="27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4"/>
        <v/>
      </c>
      <c r="BQ255" s="4" t="str">
        <f t="shared" si="284"/>
        <v/>
      </c>
      <c r="BR255" s="4" t="str">
        <f t="shared" si="284"/>
        <v/>
      </c>
      <c r="BS255" s="4">
        <f t="shared" si="284"/>
        <v>0</v>
      </c>
      <c r="BT255" s="4" t="str">
        <f t="shared" si="284"/>
        <v/>
      </c>
      <c r="BU255" s="4">
        <f t="shared" si="284"/>
        <v>0</v>
      </c>
      <c r="BV255" s="4" t="str">
        <f t="shared" si="284"/>
        <v/>
      </c>
      <c r="BW255" s="4">
        <f t="shared" si="284"/>
        <v>0</v>
      </c>
      <c r="BX255" s="4" t="str">
        <f t="shared" si="284"/>
        <v/>
      </c>
      <c r="BY255" s="4" t="str">
        <f t="shared" si="283"/>
        <v/>
      </c>
      <c r="BZ255" s="4" t="str">
        <f t="shared" si="283"/>
        <v/>
      </c>
      <c r="CA255" s="4" t="str">
        <f t="shared" si="283"/>
        <v/>
      </c>
      <c r="CB255" s="4" t="str">
        <f t="shared" si="283"/>
        <v/>
      </c>
      <c r="CC255" s="4" t="str">
        <f t="shared" si="283"/>
        <v/>
      </c>
      <c r="CD255" s="4" t="str">
        <f t="shared" si="283"/>
        <v/>
      </c>
      <c r="CE255" s="4" t="str">
        <f t="shared" si="283"/>
        <v/>
      </c>
      <c r="CF255" s="4" t="str">
        <f t="shared" si="283"/>
        <v/>
      </c>
      <c r="CG255" s="4" t="str">
        <f t="shared" si="283"/>
        <v/>
      </c>
      <c r="CH255" s="4" t="str">
        <f t="shared" si="283"/>
        <v/>
      </c>
      <c r="CI255" s="4" t="str">
        <f t="shared" ref="CI255:CX318" si="286">IF(ISERROR(AU255/AC255*100),"",(AU255/AC255*100))</f>
        <v/>
      </c>
      <c r="CJ255" s="4" t="str">
        <f t="shared" si="286"/>
        <v/>
      </c>
      <c r="CK255" s="4" t="str">
        <f t="shared" si="285"/>
        <v/>
      </c>
      <c r="CL255" s="4" t="str">
        <f t="shared" si="285"/>
        <v/>
      </c>
      <c r="CM255" s="4" t="str">
        <f t="shared" si="285"/>
        <v/>
      </c>
      <c r="CN255" s="4" t="str">
        <f t="shared" si="285"/>
        <v/>
      </c>
      <c r="CO255" s="4" t="str">
        <f t="shared" si="285"/>
        <v/>
      </c>
      <c r="CP255" s="4" t="str">
        <f t="shared" si="285"/>
        <v/>
      </c>
      <c r="CQ255" s="4" t="str">
        <f t="shared" si="285"/>
        <v/>
      </c>
      <c r="CR255" s="4" t="str">
        <f t="shared" si="285"/>
        <v/>
      </c>
      <c r="CS255" s="4" t="str">
        <f t="shared" si="285"/>
        <v/>
      </c>
      <c r="CT255" s="4" t="str">
        <f t="shared" si="285"/>
        <v/>
      </c>
      <c r="CU255" s="4" t="str">
        <f t="shared" si="285"/>
        <v/>
      </c>
      <c r="CV255" s="4" t="str">
        <f t="shared" si="280"/>
        <v/>
      </c>
      <c r="CW255" s="4" t="str">
        <f t="shared" si="280"/>
        <v/>
      </c>
      <c r="CX255" s="4" t="str">
        <f t="shared" si="280"/>
        <v/>
      </c>
      <c r="CY255" s="4" t="str">
        <f t="shared" ref="CV255:DC318" si="287">IF(ISERROR(BK255/AS255*100),"",(BK255/AS255*100))</f>
        <v/>
      </c>
      <c r="CZ255" s="4" t="str">
        <f t="shared" si="287"/>
        <v/>
      </c>
      <c r="DA255" s="4" t="str">
        <f t="shared" si="287"/>
        <v/>
      </c>
      <c r="DB255" s="4" t="str">
        <f t="shared" si="282"/>
        <v/>
      </c>
      <c r="DC255" s="4" t="str">
        <f t="shared" si="282"/>
        <v/>
      </c>
    </row>
    <row r="256" spans="1:107" s="1" customFormat="1" ht="14.25" hidden="1" customHeight="1">
      <c r="A256" s="35">
        <v>200087</v>
      </c>
      <c r="B256" s="97"/>
      <c r="C256" s="28" t="s">
        <v>147</v>
      </c>
      <c r="D256" s="5"/>
      <c r="E256" s="22">
        <v>5.05</v>
      </c>
      <c r="F256" s="23">
        <f t="shared" si="265"/>
        <v>0</v>
      </c>
      <c r="G256" s="23"/>
      <c r="H256" s="23">
        <f t="shared" si="269"/>
        <v>0</v>
      </c>
      <c r="I256" s="23">
        <f t="shared" si="270"/>
        <v>0</v>
      </c>
      <c r="J256" s="23">
        <f t="shared" si="271"/>
        <v>0</v>
      </c>
      <c r="K256" s="23" t="str">
        <f t="shared" si="272"/>
        <v>0</v>
      </c>
      <c r="L256" s="23" t="str">
        <f t="shared" si="273"/>
        <v>0</v>
      </c>
      <c r="M256" s="10">
        <v>0.6</v>
      </c>
      <c r="N256" s="23">
        <f t="shared" si="274"/>
        <v>0</v>
      </c>
      <c r="O256" s="23">
        <f t="shared" si="275"/>
        <v>0.6</v>
      </c>
      <c r="P256" s="23" t="str">
        <f t="shared" si="276"/>
        <v/>
      </c>
      <c r="Q256" s="7">
        <v>1</v>
      </c>
      <c r="R256" s="6">
        <f t="shared" si="27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4"/>
        <v/>
      </c>
      <c r="BQ256" s="4" t="str">
        <f t="shared" si="284"/>
        <v/>
      </c>
      <c r="BR256" s="4" t="str">
        <f t="shared" si="284"/>
        <v/>
      </c>
      <c r="BS256" s="4">
        <f t="shared" si="284"/>
        <v>0</v>
      </c>
      <c r="BT256" s="4" t="str">
        <f t="shared" si="284"/>
        <v/>
      </c>
      <c r="BU256" s="4">
        <f t="shared" si="284"/>
        <v>0</v>
      </c>
      <c r="BV256" s="4" t="str">
        <f t="shared" si="284"/>
        <v/>
      </c>
      <c r="BW256" s="4">
        <f t="shared" si="284"/>
        <v>0</v>
      </c>
      <c r="BX256" s="4" t="str">
        <f t="shared" si="284"/>
        <v/>
      </c>
      <c r="BY256" s="4" t="str">
        <f t="shared" si="284"/>
        <v/>
      </c>
      <c r="BZ256" s="4" t="str">
        <f t="shared" si="284"/>
        <v/>
      </c>
      <c r="CA256" s="4" t="str">
        <f t="shared" si="284"/>
        <v/>
      </c>
      <c r="CB256" s="4" t="str">
        <f t="shared" si="284"/>
        <v/>
      </c>
      <c r="CC256" s="4" t="str">
        <f t="shared" si="284"/>
        <v/>
      </c>
      <c r="CD256" s="4" t="str">
        <f t="shared" si="284"/>
        <v/>
      </c>
      <c r="CE256" s="4" t="str">
        <f t="shared" si="284"/>
        <v/>
      </c>
      <c r="CF256" s="4" t="str">
        <f t="shared" ref="CF256:CU319" si="288">IF(ISERROR(AR256/Z256*100),"",(AR256/Z256*100))</f>
        <v/>
      </c>
      <c r="CG256" s="4" t="str">
        <f t="shared" si="288"/>
        <v/>
      </c>
      <c r="CH256" s="4" t="str">
        <f t="shared" si="288"/>
        <v/>
      </c>
      <c r="CI256" s="4" t="str">
        <f t="shared" si="286"/>
        <v/>
      </c>
      <c r="CJ256" s="4" t="str">
        <f t="shared" si="286"/>
        <v/>
      </c>
      <c r="CK256" s="4" t="str">
        <f t="shared" si="285"/>
        <v/>
      </c>
      <c r="CL256" s="4" t="str">
        <f t="shared" si="285"/>
        <v/>
      </c>
      <c r="CM256" s="4" t="str">
        <f t="shared" si="285"/>
        <v/>
      </c>
      <c r="CN256" s="4" t="str">
        <f t="shared" si="285"/>
        <v/>
      </c>
      <c r="CO256" s="4" t="str">
        <f t="shared" si="285"/>
        <v/>
      </c>
      <c r="CP256" s="4" t="str">
        <f t="shared" si="285"/>
        <v/>
      </c>
      <c r="CQ256" s="4" t="str">
        <f t="shared" si="285"/>
        <v/>
      </c>
      <c r="CR256" s="4" t="str">
        <f t="shared" si="285"/>
        <v/>
      </c>
      <c r="CS256" s="4" t="str">
        <f t="shared" si="285"/>
        <v/>
      </c>
      <c r="CT256" s="4" t="str">
        <f t="shared" si="285"/>
        <v/>
      </c>
      <c r="CU256" s="4" t="str">
        <f t="shared" si="285"/>
        <v/>
      </c>
      <c r="CV256" s="4" t="str">
        <f t="shared" si="287"/>
        <v/>
      </c>
      <c r="CW256" s="4" t="str">
        <f t="shared" si="287"/>
        <v/>
      </c>
      <c r="CX256" s="4" t="str">
        <f t="shared" si="287"/>
        <v/>
      </c>
      <c r="CY256" s="4" t="str">
        <f t="shared" si="287"/>
        <v/>
      </c>
      <c r="CZ256" s="4" t="str">
        <f t="shared" si="287"/>
        <v/>
      </c>
      <c r="DA256" s="4" t="str">
        <f t="shared" si="287"/>
        <v/>
      </c>
      <c r="DB256" s="4" t="str">
        <f t="shared" si="282"/>
        <v/>
      </c>
      <c r="DC256" s="4" t="str">
        <f t="shared" si="282"/>
        <v/>
      </c>
    </row>
    <row r="257" spans="1:107" s="1" customFormat="1" ht="14.25" hidden="1" customHeight="1">
      <c r="A257" s="35">
        <v>201060</v>
      </c>
      <c r="B257" s="95" t="s">
        <v>156</v>
      </c>
      <c r="C257" s="28" t="s">
        <v>157</v>
      </c>
      <c r="D257" s="5"/>
      <c r="E257" s="22">
        <v>5.05</v>
      </c>
      <c r="F257" s="23">
        <f t="shared" si="265"/>
        <v>0</v>
      </c>
      <c r="G257" s="23"/>
      <c r="H257" s="23">
        <f t="shared" si="269"/>
        <v>0</v>
      </c>
      <c r="I257" s="23">
        <f t="shared" si="270"/>
        <v>0</v>
      </c>
      <c r="J257" s="23">
        <f t="shared" si="271"/>
        <v>0</v>
      </c>
      <c r="K257" s="23" t="str">
        <f t="shared" si="272"/>
        <v>0</v>
      </c>
      <c r="L257" s="23" t="str">
        <f t="shared" si="273"/>
        <v>0</v>
      </c>
      <c r="M257" s="10">
        <v>0.8</v>
      </c>
      <c r="N257" s="23">
        <f t="shared" si="274"/>
        <v>0</v>
      </c>
      <c r="O257" s="23">
        <f t="shared" si="275"/>
        <v>0.8</v>
      </c>
      <c r="P257" s="23" t="str">
        <f t="shared" si="276"/>
        <v/>
      </c>
      <c r="Q257" s="7">
        <v>1.2</v>
      </c>
      <c r="R257" s="6">
        <f t="shared" si="27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4"/>
        <v/>
      </c>
      <c r="BQ257" s="4" t="str">
        <f t="shared" si="284"/>
        <v/>
      </c>
      <c r="BR257" s="4" t="str">
        <f t="shared" si="284"/>
        <v/>
      </c>
      <c r="BS257" s="4">
        <f t="shared" si="284"/>
        <v>0</v>
      </c>
      <c r="BT257" s="4" t="str">
        <f t="shared" si="284"/>
        <v/>
      </c>
      <c r="BU257" s="4">
        <f t="shared" si="284"/>
        <v>0</v>
      </c>
      <c r="BV257" s="4" t="str">
        <f t="shared" si="284"/>
        <v/>
      </c>
      <c r="BW257" s="4">
        <f t="shared" si="284"/>
        <v>0</v>
      </c>
      <c r="BX257" s="4" t="str">
        <f t="shared" si="284"/>
        <v/>
      </c>
      <c r="BY257" s="4" t="str">
        <f t="shared" si="284"/>
        <v/>
      </c>
      <c r="BZ257" s="4" t="str">
        <f t="shared" si="284"/>
        <v/>
      </c>
      <c r="CA257" s="4" t="str">
        <f t="shared" si="284"/>
        <v/>
      </c>
      <c r="CB257" s="4" t="str">
        <f t="shared" si="284"/>
        <v/>
      </c>
      <c r="CC257" s="4" t="str">
        <f t="shared" si="284"/>
        <v/>
      </c>
      <c r="CD257" s="4" t="str">
        <f t="shared" ref="CD257:CS320" si="289">IF(ISERROR(AP257/X257*100),"",(AP257/X257*100))</f>
        <v/>
      </c>
      <c r="CE257" s="4" t="str">
        <f t="shared" si="289"/>
        <v/>
      </c>
      <c r="CF257" s="4" t="str">
        <f t="shared" si="288"/>
        <v/>
      </c>
      <c r="CG257" s="4" t="str">
        <f t="shared" si="288"/>
        <v/>
      </c>
      <c r="CH257" s="4" t="str">
        <f t="shared" si="288"/>
        <v/>
      </c>
      <c r="CI257" s="4" t="str">
        <f t="shared" si="286"/>
        <v/>
      </c>
      <c r="CJ257" s="4" t="str">
        <f t="shared" si="286"/>
        <v/>
      </c>
      <c r="CK257" s="4" t="str">
        <f t="shared" si="285"/>
        <v/>
      </c>
      <c r="CL257" s="4" t="str">
        <f t="shared" si="285"/>
        <v/>
      </c>
      <c r="CM257" s="4" t="str">
        <f t="shared" si="285"/>
        <v/>
      </c>
      <c r="CN257" s="4" t="str">
        <f t="shared" si="285"/>
        <v/>
      </c>
      <c r="CO257" s="4" t="str">
        <f t="shared" si="285"/>
        <v/>
      </c>
      <c r="CP257" s="4" t="str">
        <f t="shared" si="285"/>
        <v/>
      </c>
      <c r="CQ257" s="4" t="str">
        <f t="shared" si="285"/>
        <v/>
      </c>
      <c r="CR257" s="4" t="str">
        <f t="shared" si="285"/>
        <v/>
      </c>
      <c r="CS257" s="4" t="str">
        <f t="shared" si="285"/>
        <v/>
      </c>
      <c r="CT257" s="4" t="str">
        <f t="shared" si="285"/>
        <v/>
      </c>
      <c r="CU257" s="4" t="str">
        <f t="shared" si="285"/>
        <v/>
      </c>
      <c r="CV257" s="4" t="str">
        <f t="shared" si="287"/>
        <v/>
      </c>
      <c r="CW257" s="4" t="str">
        <f t="shared" si="287"/>
        <v/>
      </c>
      <c r="CX257" s="4" t="str">
        <f t="shared" si="287"/>
        <v/>
      </c>
      <c r="CY257" s="4" t="str">
        <f t="shared" si="287"/>
        <v/>
      </c>
      <c r="CZ257" s="4" t="str">
        <f t="shared" si="287"/>
        <v/>
      </c>
      <c r="DA257" s="4" t="str">
        <f t="shared" si="287"/>
        <v/>
      </c>
      <c r="DB257" s="4" t="str">
        <f t="shared" si="282"/>
        <v/>
      </c>
      <c r="DC257" s="4" t="str">
        <f t="shared" si="282"/>
        <v/>
      </c>
    </row>
    <row r="258" spans="1:107" s="1" customFormat="1" ht="14.25" hidden="1" customHeight="1">
      <c r="A258" s="35">
        <v>201061</v>
      </c>
      <c r="B258" s="97"/>
      <c r="C258" s="28" t="s">
        <v>158</v>
      </c>
      <c r="D258" s="5"/>
      <c r="E258" s="22">
        <v>5.05</v>
      </c>
      <c r="F258" s="23">
        <f t="shared" si="265"/>
        <v>0</v>
      </c>
      <c r="G258" s="23"/>
      <c r="H258" s="23">
        <f t="shared" si="269"/>
        <v>0</v>
      </c>
      <c r="I258" s="23">
        <f t="shared" si="270"/>
        <v>0</v>
      </c>
      <c r="J258" s="23">
        <f t="shared" si="271"/>
        <v>0</v>
      </c>
      <c r="K258" s="23" t="str">
        <f t="shared" si="272"/>
        <v>0</v>
      </c>
      <c r="L258" s="23" t="str">
        <f t="shared" si="273"/>
        <v>0</v>
      </c>
      <c r="M258" s="10">
        <v>1</v>
      </c>
      <c r="N258" s="23">
        <f t="shared" si="274"/>
        <v>0</v>
      </c>
      <c r="O258" s="23">
        <f t="shared" si="275"/>
        <v>1</v>
      </c>
      <c r="P258" s="23" t="str">
        <f t="shared" si="276"/>
        <v/>
      </c>
      <c r="Q258" s="7">
        <v>1.2</v>
      </c>
      <c r="R258" s="6">
        <f t="shared" si="27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90">IF(ISERROR(AB258/J258*100),"",(AB258/J258*100))</f>
        <v/>
      </c>
      <c r="BQ258" s="4" t="str">
        <f t="shared" si="290"/>
        <v/>
      </c>
      <c r="BR258" s="4" t="str">
        <f t="shared" si="290"/>
        <v/>
      </c>
      <c r="BS258" s="4">
        <f t="shared" si="290"/>
        <v>0</v>
      </c>
      <c r="BT258" s="4" t="str">
        <f t="shared" si="290"/>
        <v/>
      </c>
      <c r="BU258" s="4">
        <f t="shared" si="290"/>
        <v>0</v>
      </c>
      <c r="BV258" s="4" t="str">
        <f t="shared" si="290"/>
        <v/>
      </c>
      <c r="BW258" s="4">
        <f t="shared" si="290"/>
        <v>0</v>
      </c>
      <c r="BX258" s="4" t="str">
        <f t="shared" si="290"/>
        <v/>
      </c>
      <c r="BY258" s="4" t="str">
        <f t="shared" si="290"/>
        <v/>
      </c>
      <c r="BZ258" s="4" t="str">
        <f t="shared" si="290"/>
        <v/>
      </c>
      <c r="CA258" s="4" t="str">
        <f t="shared" si="290"/>
        <v/>
      </c>
      <c r="CB258" s="4" t="str">
        <f t="shared" si="290"/>
        <v/>
      </c>
      <c r="CC258" s="4" t="str">
        <f t="shared" si="290"/>
        <v/>
      </c>
      <c r="CD258" s="4" t="str">
        <f t="shared" si="289"/>
        <v/>
      </c>
      <c r="CE258" s="4" t="str">
        <f t="shared" si="289"/>
        <v/>
      </c>
      <c r="CF258" s="4" t="str">
        <f t="shared" si="288"/>
        <v/>
      </c>
      <c r="CG258" s="4" t="str">
        <f t="shared" si="288"/>
        <v/>
      </c>
      <c r="CH258" s="4" t="str">
        <f t="shared" si="288"/>
        <v/>
      </c>
      <c r="CI258" s="4" t="str">
        <f t="shared" si="286"/>
        <v/>
      </c>
      <c r="CJ258" s="4" t="str">
        <f t="shared" si="286"/>
        <v/>
      </c>
      <c r="CK258" s="4" t="str">
        <f t="shared" si="285"/>
        <v/>
      </c>
      <c r="CL258" s="4" t="str">
        <f t="shared" si="285"/>
        <v/>
      </c>
      <c r="CM258" s="4" t="str">
        <f t="shared" si="285"/>
        <v/>
      </c>
      <c r="CN258" s="4" t="str">
        <f t="shared" si="285"/>
        <v/>
      </c>
      <c r="CO258" s="4" t="str">
        <f t="shared" si="285"/>
        <v/>
      </c>
      <c r="CP258" s="4" t="str">
        <f t="shared" si="285"/>
        <v/>
      </c>
      <c r="CQ258" s="4" t="str">
        <f t="shared" si="285"/>
        <v/>
      </c>
      <c r="CR258" s="4" t="str">
        <f t="shared" si="285"/>
        <v/>
      </c>
      <c r="CS258" s="4" t="str">
        <f t="shared" si="285"/>
        <v/>
      </c>
      <c r="CT258" s="4" t="str">
        <f t="shared" si="285"/>
        <v/>
      </c>
      <c r="CU258" s="4" t="str">
        <f t="shared" si="285"/>
        <v/>
      </c>
      <c r="CV258" s="4" t="str">
        <f t="shared" si="287"/>
        <v/>
      </c>
      <c r="CW258" s="4" t="str">
        <f t="shared" si="287"/>
        <v/>
      </c>
      <c r="CX258" s="4" t="str">
        <f t="shared" si="287"/>
        <v/>
      </c>
      <c r="CY258" s="4" t="str">
        <f t="shared" si="287"/>
        <v/>
      </c>
      <c r="CZ258" s="4" t="str">
        <f t="shared" si="287"/>
        <v/>
      </c>
      <c r="DA258" s="4" t="str">
        <f t="shared" si="287"/>
        <v/>
      </c>
      <c r="DB258" s="4" t="str">
        <f t="shared" si="282"/>
        <v/>
      </c>
      <c r="DC258" s="4" t="str">
        <f t="shared" si="282"/>
        <v/>
      </c>
    </row>
    <row r="259" spans="1:107" s="1" customFormat="1" ht="14.25" hidden="1" customHeight="1">
      <c r="A259" s="35">
        <v>200489</v>
      </c>
      <c r="B259" s="95" t="s">
        <v>159</v>
      </c>
      <c r="C259" s="28" t="s">
        <v>160</v>
      </c>
      <c r="D259" s="5"/>
      <c r="E259" s="22">
        <v>5.0599999999999996</v>
      </c>
      <c r="F259" s="23">
        <f t="shared" si="265"/>
        <v>0</v>
      </c>
      <c r="G259" s="23"/>
      <c r="H259" s="23">
        <f t="shared" si="269"/>
        <v>0</v>
      </c>
      <c r="I259" s="23">
        <f t="shared" si="270"/>
        <v>0</v>
      </c>
      <c r="J259" s="23">
        <f t="shared" si="271"/>
        <v>0</v>
      </c>
      <c r="K259" s="23" t="str">
        <f t="shared" si="272"/>
        <v>0</v>
      </c>
      <c r="L259" s="23" t="str">
        <f t="shared" si="273"/>
        <v>0</v>
      </c>
      <c r="M259" s="10">
        <v>0.8</v>
      </c>
      <c r="N259" s="23">
        <f t="shared" si="274"/>
        <v>0</v>
      </c>
      <c r="O259" s="23">
        <f t="shared" si="275"/>
        <v>0.8</v>
      </c>
      <c r="P259" s="23" t="str">
        <f t="shared" si="276"/>
        <v/>
      </c>
      <c r="Q259" s="7">
        <v>1</v>
      </c>
      <c r="R259" s="6">
        <f t="shared" si="27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90"/>
        <v/>
      </c>
      <c r="BQ259" s="4" t="str">
        <f t="shared" si="290"/>
        <v/>
      </c>
      <c r="BR259" s="4" t="str">
        <f t="shared" si="290"/>
        <v/>
      </c>
      <c r="BS259" s="4">
        <f t="shared" si="290"/>
        <v>0</v>
      </c>
      <c r="BT259" s="4" t="str">
        <f t="shared" si="290"/>
        <v/>
      </c>
      <c r="BU259" s="4">
        <f t="shared" si="290"/>
        <v>0</v>
      </c>
      <c r="BV259" s="4" t="str">
        <f t="shared" si="290"/>
        <v/>
      </c>
      <c r="BW259" s="4">
        <f t="shared" si="290"/>
        <v>0</v>
      </c>
      <c r="BX259" s="4" t="str">
        <f t="shared" si="290"/>
        <v/>
      </c>
      <c r="BY259" s="4" t="str">
        <f t="shared" si="290"/>
        <v/>
      </c>
      <c r="BZ259" s="4" t="str">
        <f t="shared" si="290"/>
        <v/>
      </c>
      <c r="CA259" s="4" t="str">
        <f t="shared" si="290"/>
        <v/>
      </c>
      <c r="CB259" s="4" t="str">
        <f t="shared" si="290"/>
        <v/>
      </c>
      <c r="CC259" s="4" t="str">
        <f t="shared" si="290"/>
        <v/>
      </c>
      <c r="CD259" s="4" t="str">
        <f t="shared" si="289"/>
        <v/>
      </c>
      <c r="CE259" s="4" t="str">
        <f t="shared" si="289"/>
        <v/>
      </c>
      <c r="CF259" s="4" t="str">
        <f t="shared" si="288"/>
        <v/>
      </c>
      <c r="CG259" s="4" t="str">
        <f t="shared" si="288"/>
        <v/>
      </c>
      <c r="CH259" s="4" t="str">
        <f t="shared" si="288"/>
        <v/>
      </c>
      <c r="CI259" s="4" t="str">
        <f t="shared" si="286"/>
        <v/>
      </c>
      <c r="CJ259" s="4" t="str">
        <f t="shared" si="286"/>
        <v/>
      </c>
      <c r="CK259" s="4" t="str">
        <f t="shared" si="285"/>
        <v/>
      </c>
      <c r="CL259" s="4" t="str">
        <f t="shared" si="285"/>
        <v/>
      </c>
      <c r="CM259" s="4" t="str">
        <f t="shared" si="285"/>
        <v/>
      </c>
      <c r="CN259" s="4" t="str">
        <f t="shared" si="285"/>
        <v/>
      </c>
      <c r="CO259" s="4" t="str">
        <f t="shared" si="285"/>
        <v/>
      </c>
      <c r="CP259" s="4" t="str">
        <f t="shared" si="285"/>
        <v/>
      </c>
      <c r="CQ259" s="4" t="str">
        <f t="shared" si="285"/>
        <v/>
      </c>
      <c r="CR259" s="4" t="str">
        <f t="shared" si="285"/>
        <v/>
      </c>
      <c r="CS259" s="4" t="str">
        <f t="shared" si="285"/>
        <v/>
      </c>
      <c r="CT259" s="4" t="str">
        <f t="shared" si="285"/>
        <v/>
      </c>
      <c r="CU259" s="4" t="str">
        <f t="shared" si="285"/>
        <v/>
      </c>
      <c r="CV259" s="4" t="str">
        <f t="shared" si="287"/>
        <v/>
      </c>
      <c r="CW259" s="4" t="str">
        <f t="shared" si="287"/>
        <v/>
      </c>
      <c r="CX259" s="4" t="str">
        <f t="shared" si="287"/>
        <v/>
      </c>
      <c r="CY259" s="4" t="str">
        <f t="shared" si="287"/>
        <v/>
      </c>
      <c r="CZ259" s="4" t="str">
        <f t="shared" si="287"/>
        <v/>
      </c>
      <c r="DA259" s="4" t="str">
        <f t="shared" si="287"/>
        <v/>
      </c>
      <c r="DB259" s="4" t="str">
        <f t="shared" si="282"/>
        <v/>
      </c>
      <c r="DC259" s="4" t="str">
        <f t="shared" si="282"/>
        <v/>
      </c>
    </row>
    <row r="260" spans="1:107" s="1" customFormat="1" ht="14.25" hidden="1" customHeight="1">
      <c r="A260" s="35">
        <v>200490</v>
      </c>
      <c r="B260" s="96"/>
      <c r="C260" s="28" t="s">
        <v>161</v>
      </c>
      <c r="D260" s="5"/>
      <c r="E260" s="22">
        <v>5.0599999999999996</v>
      </c>
      <c r="F260" s="23">
        <f t="shared" si="265"/>
        <v>0</v>
      </c>
      <c r="G260" s="23"/>
      <c r="H260" s="23">
        <f t="shared" si="269"/>
        <v>0</v>
      </c>
      <c r="I260" s="23">
        <f t="shared" si="270"/>
        <v>0</v>
      </c>
      <c r="J260" s="23">
        <f t="shared" si="271"/>
        <v>0</v>
      </c>
      <c r="K260" s="23" t="str">
        <f t="shared" si="272"/>
        <v>0</v>
      </c>
      <c r="L260" s="23" t="str">
        <f t="shared" si="273"/>
        <v>0</v>
      </c>
      <c r="M260" s="10">
        <v>0.8</v>
      </c>
      <c r="N260" s="23">
        <f t="shared" si="274"/>
        <v>0</v>
      </c>
      <c r="O260" s="23">
        <f t="shared" si="275"/>
        <v>0.8</v>
      </c>
      <c r="P260" s="23" t="str">
        <f t="shared" si="276"/>
        <v/>
      </c>
      <c r="Q260" s="7">
        <v>1</v>
      </c>
      <c r="R260" s="6">
        <f t="shared" si="27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90"/>
        <v/>
      </c>
      <c r="BQ260" s="4" t="str">
        <f t="shared" si="290"/>
        <v/>
      </c>
      <c r="BR260" s="4" t="str">
        <f t="shared" si="290"/>
        <v/>
      </c>
      <c r="BS260" s="4">
        <f t="shared" si="290"/>
        <v>0</v>
      </c>
      <c r="BT260" s="4" t="str">
        <f t="shared" si="290"/>
        <v/>
      </c>
      <c r="BU260" s="4">
        <f t="shared" si="290"/>
        <v>0</v>
      </c>
      <c r="BV260" s="4" t="str">
        <f t="shared" si="290"/>
        <v/>
      </c>
      <c r="BW260" s="4">
        <f t="shared" si="290"/>
        <v>0</v>
      </c>
      <c r="BX260" s="4" t="str">
        <f t="shared" si="290"/>
        <v/>
      </c>
      <c r="BY260" s="4" t="str">
        <f t="shared" si="290"/>
        <v/>
      </c>
      <c r="BZ260" s="4" t="str">
        <f t="shared" si="290"/>
        <v/>
      </c>
      <c r="CA260" s="4" t="str">
        <f t="shared" si="290"/>
        <v/>
      </c>
      <c r="CB260" s="4" t="str">
        <f t="shared" si="290"/>
        <v/>
      </c>
      <c r="CC260" s="4" t="str">
        <f t="shared" si="290"/>
        <v/>
      </c>
      <c r="CD260" s="4" t="str">
        <f t="shared" si="289"/>
        <v/>
      </c>
      <c r="CE260" s="4" t="str">
        <f t="shared" si="289"/>
        <v/>
      </c>
      <c r="CF260" s="4" t="str">
        <f t="shared" si="288"/>
        <v/>
      </c>
      <c r="CG260" s="4" t="str">
        <f t="shared" si="288"/>
        <v/>
      </c>
      <c r="CH260" s="4" t="str">
        <f t="shared" si="288"/>
        <v/>
      </c>
      <c r="CI260" s="4" t="str">
        <f t="shared" si="286"/>
        <v/>
      </c>
      <c r="CJ260" s="4" t="str">
        <f t="shared" si="286"/>
        <v/>
      </c>
      <c r="CK260" s="4" t="str">
        <f t="shared" si="285"/>
        <v/>
      </c>
      <c r="CL260" s="4" t="str">
        <f t="shared" si="285"/>
        <v/>
      </c>
      <c r="CM260" s="4" t="str">
        <f t="shared" si="285"/>
        <v/>
      </c>
      <c r="CN260" s="4" t="str">
        <f t="shared" si="285"/>
        <v/>
      </c>
      <c r="CO260" s="4" t="str">
        <f t="shared" si="285"/>
        <v/>
      </c>
      <c r="CP260" s="4" t="str">
        <f t="shared" si="285"/>
        <v/>
      </c>
      <c r="CQ260" s="4" t="str">
        <f t="shared" si="285"/>
        <v/>
      </c>
      <c r="CR260" s="4" t="str">
        <f t="shared" si="285"/>
        <v/>
      </c>
      <c r="CS260" s="4" t="str">
        <f t="shared" si="285"/>
        <v/>
      </c>
      <c r="CT260" s="4" t="str">
        <f t="shared" si="285"/>
        <v/>
      </c>
      <c r="CU260" s="4" t="str">
        <f t="shared" si="285"/>
        <v/>
      </c>
      <c r="CV260" s="4" t="str">
        <f t="shared" si="287"/>
        <v/>
      </c>
      <c r="CW260" s="4" t="str">
        <f t="shared" si="287"/>
        <v/>
      </c>
      <c r="CX260" s="4" t="str">
        <f t="shared" si="287"/>
        <v/>
      </c>
      <c r="CY260" s="4" t="str">
        <f t="shared" si="287"/>
        <v/>
      </c>
      <c r="CZ260" s="4" t="str">
        <f t="shared" si="287"/>
        <v/>
      </c>
      <c r="DA260" s="4" t="str">
        <f t="shared" si="287"/>
        <v/>
      </c>
      <c r="DB260" s="4" t="str">
        <f t="shared" si="282"/>
        <v/>
      </c>
      <c r="DC260" s="4" t="str">
        <f t="shared" si="282"/>
        <v/>
      </c>
    </row>
    <row r="261" spans="1:107" s="1" customFormat="1" ht="14.25" hidden="1" customHeight="1">
      <c r="A261" s="35">
        <v>200491</v>
      </c>
      <c r="B261" s="96"/>
      <c r="C261" s="28" t="s">
        <v>162</v>
      </c>
      <c r="D261" s="5"/>
      <c r="E261" s="22">
        <v>5.0599999999999996</v>
      </c>
      <c r="F261" s="23">
        <f t="shared" si="265"/>
        <v>0</v>
      </c>
      <c r="G261" s="23"/>
      <c r="H261" s="23">
        <f t="shared" si="269"/>
        <v>0</v>
      </c>
      <c r="I261" s="23">
        <f t="shared" si="270"/>
        <v>0</v>
      </c>
      <c r="J261" s="23">
        <f t="shared" si="271"/>
        <v>0</v>
      </c>
      <c r="K261" s="23" t="str">
        <f t="shared" si="272"/>
        <v>0</v>
      </c>
      <c r="L261" s="23" t="str">
        <f t="shared" si="273"/>
        <v>0</v>
      </c>
      <c r="M261" s="10">
        <v>0.8</v>
      </c>
      <c r="N261" s="23">
        <f t="shared" si="274"/>
        <v>0</v>
      </c>
      <c r="O261" s="23">
        <f t="shared" si="275"/>
        <v>0.8</v>
      </c>
      <c r="P261" s="23" t="str">
        <f t="shared" si="276"/>
        <v/>
      </c>
      <c r="Q261" s="7">
        <v>1</v>
      </c>
      <c r="R261" s="6">
        <f t="shared" si="27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90"/>
        <v/>
      </c>
      <c r="BQ261" s="4" t="str">
        <f t="shared" si="290"/>
        <v/>
      </c>
      <c r="BR261" s="4" t="str">
        <f t="shared" si="290"/>
        <v/>
      </c>
      <c r="BS261" s="4">
        <f t="shared" si="290"/>
        <v>0</v>
      </c>
      <c r="BT261" s="4" t="str">
        <f t="shared" si="290"/>
        <v/>
      </c>
      <c r="BU261" s="4">
        <f t="shared" si="290"/>
        <v>0</v>
      </c>
      <c r="BV261" s="4" t="str">
        <f t="shared" si="290"/>
        <v/>
      </c>
      <c r="BW261" s="4">
        <f t="shared" si="290"/>
        <v>0</v>
      </c>
      <c r="BX261" s="4" t="str">
        <f t="shared" si="290"/>
        <v/>
      </c>
      <c r="BY261" s="4" t="str">
        <f t="shared" si="290"/>
        <v/>
      </c>
      <c r="BZ261" s="4" t="str">
        <f t="shared" si="290"/>
        <v/>
      </c>
      <c r="CA261" s="4" t="str">
        <f t="shared" si="290"/>
        <v/>
      </c>
      <c r="CB261" s="4" t="str">
        <f t="shared" si="290"/>
        <v/>
      </c>
      <c r="CC261" s="4" t="str">
        <f t="shared" si="290"/>
        <v/>
      </c>
      <c r="CD261" s="4" t="str">
        <f t="shared" si="289"/>
        <v/>
      </c>
      <c r="CE261" s="4" t="str">
        <f t="shared" si="289"/>
        <v/>
      </c>
      <c r="CF261" s="4" t="str">
        <f t="shared" si="288"/>
        <v/>
      </c>
      <c r="CG261" s="4" t="str">
        <f t="shared" si="288"/>
        <v/>
      </c>
      <c r="CH261" s="4" t="str">
        <f t="shared" si="288"/>
        <v/>
      </c>
      <c r="CI261" s="4" t="str">
        <f t="shared" si="286"/>
        <v/>
      </c>
      <c r="CJ261" s="4" t="str">
        <f t="shared" si="286"/>
        <v/>
      </c>
      <c r="CK261" s="4" t="str">
        <f t="shared" si="285"/>
        <v/>
      </c>
      <c r="CL261" s="4" t="str">
        <f t="shared" si="285"/>
        <v/>
      </c>
      <c r="CM261" s="4" t="str">
        <f t="shared" si="285"/>
        <v/>
      </c>
      <c r="CN261" s="4" t="str">
        <f t="shared" si="285"/>
        <v/>
      </c>
      <c r="CO261" s="4" t="str">
        <f t="shared" si="285"/>
        <v/>
      </c>
      <c r="CP261" s="4" t="str">
        <f t="shared" si="285"/>
        <v/>
      </c>
      <c r="CQ261" s="4" t="str">
        <f t="shared" si="285"/>
        <v/>
      </c>
      <c r="CR261" s="4" t="str">
        <f t="shared" si="285"/>
        <v/>
      </c>
      <c r="CS261" s="4" t="str">
        <f t="shared" si="285"/>
        <v/>
      </c>
      <c r="CT261" s="4" t="str">
        <f t="shared" si="285"/>
        <v/>
      </c>
      <c r="CU261" s="4" t="str">
        <f t="shared" si="285"/>
        <v/>
      </c>
      <c r="CV261" s="4" t="str">
        <f t="shared" si="287"/>
        <v/>
      </c>
      <c r="CW261" s="4" t="str">
        <f t="shared" si="287"/>
        <v/>
      </c>
      <c r="CX261" s="4" t="str">
        <f t="shared" si="287"/>
        <v/>
      </c>
      <c r="CY261" s="4" t="str">
        <f t="shared" si="287"/>
        <v/>
      </c>
      <c r="CZ261" s="4" t="str">
        <f t="shared" si="287"/>
        <v/>
      </c>
      <c r="DA261" s="4" t="str">
        <f t="shared" si="287"/>
        <v/>
      </c>
      <c r="DB261" s="4" t="str">
        <f t="shared" si="282"/>
        <v/>
      </c>
      <c r="DC261" s="4" t="str">
        <f t="shared" si="282"/>
        <v/>
      </c>
    </row>
    <row r="262" spans="1:107" s="1" customFormat="1" ht="14.25" hidden="1" customHeight="1">
      <c r="A262" s="35">
        <v>200492</v>
      </c>
      <c r="B262" s="97"/>
      <c r="C262" s="28" t="s">
        <v>163</v>
      </c>
      <c r="D262" s="5"/>
      <c r="E262" s="22">
        <v>5.0599999999999996</v>
      </c>
      <c r="F262" s="23">
        <f t="shared" si="265"/>
        <v>0</v>
      </c>
      <c r="G262" s="23"/>
      <c r="H262" s="23">
        <f t="shared" si="269"/>
        <v>0</v>
      </c>
      <c r="I262" s="23">
        <f t="shared" si="270"/>
        <v>0</v>
      </c>
      <c r="J262" s="23">
        <f t="shared" si="271"/>
        <v>0</v>
      </c>
      <c r="K262" s="23" t="str">
        <f t="shared" si="272"/>
        <v>0</v>
      </c>
      <c r="L262" s="23" t="str">
        <f t="shared" si="273"/>
        <v>0</v>
      </c>
      <c r="M262" s="10">
        <v>0.8</v>
      </c>
      <c r="N262" s="23">
        <f t="shared" si="274"/>
        <v>0</v>
      </c>
      <c r="O262" s="23">
        <f t="shared" si="275"/>
        <v>0.8</v>
      </c>
      <c r="P262" s="23" t="str">
        <f t="shared" si="276"/>
        <v/>
      </c>
      <c r="Q262" s="7">
        <v>1</v>
      </c>
      <c r="R262" s="6">
        <f t="shared" si="27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90"/>
        <v/>
      </c>
      <c r="BQ262" s="4" t="str">
        <f t="shared" si="290"/>
        <v/>
      </c>
      <c r="BR262" s="4" t="str">
        <f t="shared" si="290"/>
        <v/>
      </c>
      <c r="BS262" s="4">
        <f t="shared" si="290"/>
        <v>0</v>
      </c>
      <c r="BT262" s="4" t="str">
        <f t="shared" si="290"/>
        <v/>
      </c>
      <c r="BU262" s="4">
        <f t="shared" si="290"/>
        <v>0</v>
      </c>
      <c r="BV262" s="4" t="str">
        <f t="shared" si="290"/>
        <v/>
      </c>
      <c r="BW262" s="4">
        <f t="shared" si="290"/>
        <v>0</v>
      </c>
      <c r="BX262" s="4" t="str">
        <f t="shared" si="290"/>
        <v/>
      </c>
      <c r="BY262" s="4" t="str">
        <f t="shared" si="290"/>
        <v/>
      </c>
      <c r="BZ262" s="4" t="str">
        <f t="shared" si="290"/>
        <v/>
      </c>
      <c r="CA262" s="4" t="str">
        <f t="shared" si="290"/>
        <v/>
      </c>
      <c r="CB262" s="4" t="str">
        <f t="shared" si="290"/>
        <v/>
      </c>
      <c r="CC262" s="4" t="str">
        <f t="shared" si="290"/>
        <v/>
      </c>
      <c r="CD262" s="4" t="str">
        <f t="shared" si="289"/>
        <v/>
      </c>
      <c r="CE262" s="4" t="str">
        <f t="shared" si="289"/>
        <v/>
      </c>
      <c r="CF262" s="4" t="str">
        <f t="shared" si="288"/>
        <v/>
      </c>
      <c r="CG262" s="4" t="str">
        <f t="shared" si="288"/>
        <v/>
      </c>
      <c r="CH262" s="4" t="str">
        <f t="shared" si="288"/>
        <v/>
      </c>
      <c r="CI262" s="4" t="str">
        <f t="shared" si="286"/>
        <v/>
      </c>
      <c r="CJ262" s="4" t="str">
        <f t="shared" si="286"/>
        <v/>
      </c>
      <c r="CK262" s="4" t="str">
        <f t="shared" si="285"/>
        <v/>
      </c>
      <c r="CL262" s="4" t="str">
        <f t="shared" si="285"/>
        <v/>
      </c>
      <c r="CM262" s="4" t="str">
        <f t="shared" si="285"/>
        <v/>
      </c>
      <c r="CN262" s="4" t="str">
        <f t="shared" si="285"/>
        <v/>
      </c>
      <c r="CO262" s="4" t="str">
        <f t="shared" si="285"/>
        <v/>
      </c>
      <c r="CP262" s="4" t="str">
        <f t="shared" si="285"/>
        <v/>
      </c>
      <c r="CQ262" s="4" t="str">
        <f t="shared" si="285"/>
        <v/>
      </c>
      <c r="CR262" s="4" t="str">
        <f t="shared" si="285"/>
        <v/>
      </c>
      <c r="CS262" s="4" t="str">
        <f t="shared" si="285"/>
        <v/>
      </c>
      <c r="CT262" s="4" t="str">
        <f t="shared" si="285"/>
        <v/>
      </c>
      <c r="CU262" s="4" t="str">
        <f t="shared" si="285"/>
        <v/>
      </c>
      <c r="CV262" s="4" t="str">
        <f t="shared" si="287"/>
        <v/>
      </c>
      <c r="CW262" s="4" t="str">
        <f t="shared" si="287"/>
        <v/>
      </c>
      <c r="CX262" s="4" t="str">
        <f t="shared" si="287"/>
        <v/>
      </c>
      <c r="CY262" s="4" t="str">
        <f t="shared" si="287"/>
        <v/>
      </c>
      <c r="CZ262" s="4" t="str">
        <f t="shared" si="287"/>
        <v/>
      </c>
      <c r="DA262" s="4" t="str">
        <f t="shared" si="287"/>
        <v/>
      </c>
      <c r="DB262" s="4" t="str">
        <f t="shared" si="282"/>
        <v/>
      </c>
      <c r="DC262" s="4" t="str">
        <f t="shared" si="282"/>
        <v/>
      </c>
    </row>
    <row r="263" spans="1:107" s="1" customFormat="1" ht="14.25" hidden="1" customHeight="1">
      <c r="A263" s="35">
        <v>200171</v>
      </c>
      <c r="B263" s="73" t="s">
        <v>164</v>
      </c>
      <c r="C263" s="28" t="s">
        <v>155</v>
      </c>
      <c r="D263" s="5"/>
      <c r="E263" s="22">
        <v>5.0599999999999996</v>
      </c>
      <c r="F263" s="23">
        <f t="shared" si="265"/>
        <v>0</v>
      </c>
      <c r="G263" s="23"/>
      <c r="H263" s="23">
        <f t="shared" si="269"/>
        <v>0</v>
      </c>
      <c r="I263" s="23">
        <f t="shared" si="270"/>
        <v>0</v>
      </c>
      <c r="J263" s="23">
        <f t="shared" si="271"/>
        <v>0</v>
      </c>
      <c r="K263" s="23" t="str">
        <f t="shared" si="272"/>
        <v>0</v>
      </c>
      <c r="L263" s="23" t="str">
        <f t="shared" si="273"/>
        <v>0</v>
      </c>
      <c r="M263" s="10">
        <v>1</v>
      </c>
      <c r="N263" s="23">
        <f t="shared" si="274"/>
        <v>0</v>
      </c>
      <c r="O263" s="23">
        <f t="shared" si="275"/>
        <v>1</v>
      </c>
      <c r="P263" s="23" t="str">
        <f t="shared" si="276"/>
        <v/>
      </c>
      <c r="Q263" s="7">
        <v>1</v>
      </c>
      <c r="R263" s="6">
        <f t="shared" si="277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90"/>
        <v/>
      </c>
      <c r="BQ263" s="4" t="str">
        <f t="shared" si="290"/>
        <v/>
      </c>
      <c r="BR263" s="4" t="str">
        <f t="shared" si="290"/>
        <v/>
      </c>
      <c r="BS263" s="4">
        <f t="shared" si="290"/>
        <v>0</v>
      </c>
      <c r="BT263" s="4" t="str">
        <f t="shared" si="290"/>
        <v/>
      </c>
      <c r="BU263" s="4">
        <f t="shared" si="290"/>
        <v>0</v>
      </c>
      <c r="BV263" s="4" t="str">
        <f t="shared" si="290"/>
        <v/>
      </c>
      <c r="BW263" s="4">
        <f t="shared" si="290"/>
        <v>0</v>
      </c>
      <c r="BX263" s="4" t="str">
        <f t="shared" si="290"/>
        <v/>
      </c>
      <c r="BY263" s="4" t="str">
        <f t="shared" si="290"/>
        <v/>
      </c>
      <c r="BZ263" s="4" t="str">
        <f t="shared" si="290"/>
        <v/>
      </c>
      <c r="CA263" s="4" t="str">
        <f t="shared" si="290"/>
        <v/>
      </c>
      <c r="CB263" s="4" t="str">
        <f t="shared" si="290"/>
        <v/>
      </c>
      <c r="CC263" s="4" t="str">
        <f t="shared" si="290"/>
        <v/>
      </c>
      <c r="CD263" s="4" t="str">
        <f t="shared" si="289"/>
        <v/>
      </c>
      <c r="CE263" s="4" t="str">
        <f t="shared" si="289"/>
        <v/>
      </c>
      <c r="CF263" s="4" t="str">
        <f t="shared" si="288"/>
        <v/>
      </c>
      <c r="CG263" s="4" t="str">
        <f t="shared" si="288"/>
        <v/>
      </c>
      <c r="CH263" s="4" t="str">
        <f t="shared" si="288"/>
        <v/>
      </c>
      <c r="CI263" s="4" t="str">
        <f t="shared" si="286"/>
        <v/>
      </c>
      <c r="CJ263" s="4" t="str">
        <f t="shared" si="286"/>
        <v/>
      </c>
      <c r="CK263" s="4" t="str">
        <f t="shared" si="285"/>
        <v/>
      </c>
      <c r="CL263" s="4" t="str">
        <f t="shared" si="285"/>
        <v/>
      </c>
      <c r="CM263" s="4" t="str">
        <f t="shared" si="285"/>
        <v/>
      </c>
      <c r="CN263" s="4" t="str">
        <f t="shared" si="285"/>
        <v/>
      </c>
      <c r="CO263" s="4" t="str">
        <f t="shared" si="285"/>
        <v/>
      </c>
      <c r="CP263" s="4" t="str">
        <f t="shared" si="285"/>
        <v/>
      </c>
      <c r="CQ263" s="4" t="str">
        <f t="shared" si="285"/>
        <v/>
      </c>
      <c r="CR263" s="4" t="str">
        <f t="shared" si="285"/>
        <v/>
      </c>
      <c r="CS263" s="4" t="str">
        <f t="shared" si="285"/>
        <v/>
      </c>
      <c r="CT263" s="4" t="str">
        <f t="shared" si="285"/>
        <v/>
      </c>
      <c r="CU263" s="4" t="str">
        <f t="shared" si="285"/>
        <v/>
      </c>
      <c r="CV263" s="4" t="str">
        <f t="shared" si="287"/>
        <v/>
      </c>
      <c r="CW263" s="4" t="str">
        <f t="shared" si="287"/>
        <v/>
      </c>
      <c r="CX263" s="4" t="str">
        <f t="shared" si="287"/>
        <v/>
      </c>
      <c r="CY263" s="4" t="str">
        <f t="shared" si="287"/>
        <v/>
      </c>
      <c r="CZ263" s="4" t="str">
        <f t="shared" si="287"/>
        <v/>
      </c>
      <c r="DA263" s="4" t="str">
        <f t="shared" si="287"/>
        <v/>
      </c>
      <c r="DB263" s="4" t="str">
        <f t="shared" si="282"/>
        <v/>
      </c>
      <c r="DC263" s="4" t="str">
        <f t="shared" si="282"/>
        <v/>
      </c>
    </row>
    <row r="264" spans="1:107" s="1" customFormat="1" ht="14.25" hidden="1" customHeight="1">
      <c r="A264" s="35">
        <v>200900</v>
      </c>
      <c r="B264" s="98" t="s">
        <v>165</v>
      </c>
      <c r="C264" s="28" t="s">
        <v>120</v>
      </c>
      <c r="D264" s="5"/>
      <c r="E264" s="22">
        <v>5.27</v>
      </c>
      <c r="F264" s="23">
        <f t="shared" si="265"/>
        <v>0</v>
      </c>
      <c r="G264" s="23"/>
      <c r="H264" s="23">
        <f t="shared" si="269"/>
        <v>0</v>
      </c>
      <c r="I264" s="23">
        <f t="shared" si="270"/>
        <v>0</v>
      </c>
      <c r="J264" s="23">
        <f t="shared" si="271"/>
        <v>0</v>
      </c>
      <c r="K264" s="23" t="str">
        <f t="shared" si="272"/>
        <v>0</v>
      </c>
      <c r="L264" s="23" t="str">
        <f t="shared" si="273"/>
        <v>0</v>
      </c>
      <c r="M264" s="10">
        <v>0.2</v>
      </c>
      <c r="N264" s="23">
        <f t="shared" si="274"/>
        <v>0</v>
      </c>
      <c r="O264" s="23">
        <f t="shared" si="275"/>
        <v>0.2</v>
      </c>
      <c r="P264" s="23" t="str">
        <f t="shared" si="276"/>
        <v/>
      </c>
      <c r="Q264" s="7">
        <v>0.5</v>
      </c>
      <c r="R264" s="6">
        <f t="shared" si="27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90"/>
        <v/>
      </c>
      <c r="BQ264" s="4" t="str">
        <f t="shared" si="290"/>
        <v/>
      </c>
      <c r="BR264" s="4" t="str">
        <f t="shared" si="290"/>
        <v/>
      </c>
      <c r="BS264" s="4">
        <f t="shared" si="290"/>
        <v>0</v>
      </c>
      <c r="BT264" s="4" t="str">
        <f t="shared" si="290"/>
        <v/>
      </c>
      <c r="BU264" s="4">
        <f t="shared" si="290"/>
        <v>0</v>
      </c>
      <c r="BV264" s="4" t="str">
        <f t="shared" si="290"/>
        <v/>
      </c>
      <c r="BW264" s="4">
        <f t="shared" si="290"/>
        <v>0</v>
      </c>
      <c r="BX264" s="4" t="str">
        <f t="shared" si="290"/>
        <v/>
      </c>
      <c r="BY264" s="4" t="str">
        <f t="shared" si="290"/>
        <v/>
      </c>
      <c r="BZ264" s="4" t="str">
        <f t="shared" si="290"/>
        <v/>
      </c>
      <c r="CA264" s="4" t="str">
        <f t="shared" si="290"/>
        <v/>
      </c>
      <c r="CB264" s="4" t="str">
        <f t="shared" si="290"/>
        <v/>
      </c>
      <c r="CC264" s="4" t="str">
        <f t="shared" si="290"/>
        <v/>
      </c>
      <c r="CD264" s="4" t="str">
        <f t="shared" si="289"/>
        <v/>
      </c>
      <c r="CE264" s="4" t="str">
        <f t="shared" si="289"/>
        <v/>
      </c>
      <c r="CF264" s="4" t="str">
        <f t="shared" si="288"/>
        <v/>
      </c>
      <c r="CG264" s="4" t="str">
        <f t="shared" si="288"/>
        <v/>
      </c>
      <c r="CH264" s="4" t="str">
        <f t="shared" si="288"/>
        <v/>
      </c>
      <c r="CI264" s="4" t="str">
        <f t="shared" si="286"/>
        <v/>
      </c>
      <c r="CJ264" s="4" t="str">
        <f t="shared" si="286"/>
        <v/>
      </c>
      <c r="CK264" s="4" t="str">
        <f t="shared" si="286"/>
        <v/>
      </c>
      <c r="CL264" s="4" t="str">
        <f t="shared" si="286"/>
        <v/>
      </c>
      <c r="CM264" s="4" t="str">
        <f t="shared" si="285"/>
        <v/>
      </c>
      <c r="CN264" s="4" t="str">
        <f t="shared" si="285"/>
        <v/>
      </c>
      <c r="CO264" s="4" t="str">
        <f t="shared" si="285"/>
        <v/>
      </c>
      <c r="CP264" s="4" t="str">
        <f t="shared" si="285"/>
        <v/>
      </c>
      <c r="CQ264" s="4" t="str">
        <f t="shared" si="285"/>
        <v/>
      </c>
      <c r="CR264" s="4" t="str">
        <f t="shared" si="285"/>
        <v/>
      </c>
      <c r="CS264" s="4" t="str">
        <f t="shared" si="285"/>
        <v/>
      </c>
      <c r="CT264" s="4" t="str">
        <f t="shared" si="285"/>
        <v/>
      </c>
      <c r="CU264" s="4" t="str">
        <f t="shared" si="285"/>
        <v/>
      </c>
      <c r="CV264" s="4" t="str">
        <f t="shared" si="287"/>
        <v/>
      </c>
      <c r="CW264" s="4" t="str">
        <f t="shared" si="287"/>
        <v/>
      </c>
      <c r="CX264" s="4" t="str">
        <f t="shared" si="287"/>
        <v/>
      </c>
      <c r="CY264" s="4" t="str">
        <f t="shared" si="287"/>
        <v/>
      </c>
      <c r="CZ264" s="4" t="str">
        <f t="shared" si="287"/>
        <v/>
      </c>
      <c r="DA264" s="4" t="str">
        <f t="shared" si="287"/>
        <v/>
      </c>
      <c r="DB264" s="4" t="str">
        <f t="shared" si="282"/>
        <v/>
      </c>
      <c r="DC264" s="4" t="str">
        <f t="shared" si="282"/>
        <v/>
      </c>
    </row>
    <row r="265" spans="1:107" s="1" customFormat="1" ht="14.25" hidden="1" customHeight="1">
      <c r="A265" s="35">
        <v>200901</v>
      </c>
      <c r="B265" s="99"/>
      <c r="C265" s="28" t="s">
        <v>143</v>
      </c>
      <c r="D265" s="5"/>
      <c r="E265" s="22">
        <v>5.27</v>
      </c>
      <c r="F265" s="23">
        <f t="shared" si="265"/>
        <v>0</v>
      </c>
      <c r="G265" s="23"/>
      <c r="H265" s="23">
        <f t="shared" si="269"/>
        <v>0</v>
      </c>
      <c r="I265" s="23">
        <f t="shared" si="270"/>
        <v>0</v>
      </c>
      <c r="J265" s="23">
        <f t="shared" si="271"/>
        <v>0</v>
      </c>
      <c r="K265" s="23" t="str">
        <f t="shared" si="272"/>
        <v>0</v>
      </c>
      <c r="L265" s="23" t="str">
        <f t="shared" si="273"/>
        <v>0</v>
      </c>
      <c r="M265" s="10">
        <v>0.2</v>
      </c>
      <c r="N265" s="23">
        <f t="shared" si="274"/>
        <v>0</v>
      </c>
      <c r="O265" s="23">
        <f t="shared" si="275"/>
        <v>0.2</v>
      </c>
      <c r="P265" s="23" t="str">
        <f t="shared" si="276"/>
        <v/>
      </c>
      <c r="Q265" s="7">
        <v>0.5</v>
      </c>
      <c r="R265" s="6">
        <f t="shared" si="27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90"/>
        <v/>
      </c>
      <c r="BQ265" s="4" t="str">
        <f t="shared" si="290"/>
        <v/>
      </c>
      <c r="BR265" s="4" t="str">
        <f t="shared" si="290"/>
        <v/>
      </c>
      <c r="BS265" s="4">
        <f t="shared" si="290"/>
        <v>0</v>
      </c>
      <c r="BT265" s="4" t="str">
        <f t="shared" si="290"/>
        <v/>
      </c>
      <c r="BU265" s="4">
        <f t="shared" si="290"/>
        <v>0</v>
      </c>
      <c r="BV265" s="4" t="str">
        <f t="shared" si="290"/>
        <v/>
      </c>
      <c r="BW265" s="4">
        <f t="shared" si="290"/>
        <v>0</v>
      </c>
      <c r="BX265" s="4" t="str">
        <f t="shared" si="290"/>
        <v/>
      </c>
      <c r="BY265" s="4" t="str">
        <f t="shared" si="290"/>
        <v/>
      </c>
      <c r="BZ265" s="4" t="str">
        <f t="shared" si="290"/>
        <v/>
      </c>
      <c r="CA265" s="4" t="str">
        <f t="shared" si="290"/>
        <v/>
      </c>
      <c r="CB265" s="4" t="str">
        <f t="shared" si="290"/>
        <v/>
      </c>
      <c r="CC265" s="4" t="str">
        <f t="shared" si="290"/>
        <v/>
      </c>
      <c r="CD265" s="4" t="str">
        <f t="shared" si="289"/>
        <v/>
      </c>
      <c r="CE265" s="4" t="str">
        <f t="shared" si="289"/>
        <v/>
      </c>
      <c r="CF265" s="4" t="str">
        <f t="shared" si="288"/>
        <v/>
      </c>
      <c r="CG265" s="4" t="str">
        <f t="shared" si="288"/>
        <v/>
      </c>
      <c r="CH265" s="4" t="str">
        <f t="shared" si="288"/>
        <v/>
      </c>
      <c r="CI265" s="4" t="str">
        <f t="shared" si="286"/>
        <v/>
      </c>
      <c r="CJ265" s="4" t="str">
        <f t="shared" si="286"/>
        <v/>
      </c>
      <c r="CK265" s="4" t="str">
        <f t="shared" si="286"/>
        <v/>
      </c>
      <c r="CL265" s="4" t="str">
        <f t="shared" si="286"/>
        <v/>
      </c>
      <c r="CM265" s="4" t="str">
        <f t="shared" si="285"/>
        <v/>
      </c>
      <c r="CN265" s="4" t="str">
        <f t="shared" si="285"/>
        <v/>
      </c>
      <c r="CO265" s="4" t="str">
        <f t="shared" si="285"/>
        <v/>
      </c>
      <c r="CP265" s="4" t="str">
        <f t="shared" si="285"/>
        <v/>
      </c>
      <c r="CQ265" s="4" t="str">
        <f t="shared" si="285"/>
        <v/>
      </c>
      <c r="CR265" s="4" t="str">
        <f t="shared" si="285"/>
        <v/>
      </c>
      <c r="CS265" s="4" t="str">
        <f t="shared" si="285"/>
        <v/>
      </c>
      <c r="CT265" s="4" t="str">
        <f t="shared" si="285"/>
        <v/>
      </c>
      <c r="CU265" s="4" t="str">
        <f t="shared" si="285"/>
        <v/>
      </c>
      <c r="CV265" s="4" t="str">
        <f t="shared" si="287"/>
        <v/>
      </c>
      <c r="CW265" s="4" t="str">
        <f t="shared" si="287"/>
        <v/>
      </c>
      <c r="CX265" s="4" t="str">
        <f t="shared" si="287"/>
        <v/>
      </c>
      <c r="CY265" s="4" t="str">
        <f t="shared" si="287"/>
        <v/>
      </c>
      <c r="CZ265" s="4" t="str">
        <f t="shared" si="287"/>
        <v/>
      </c>
      <c r="DA265" s="4" t="str">
        <f t="shared" si="287"/>
        <v/>
      </c>
      <c r="DB265" s="4" t="str">
        <f t="shared" si="282"/>
        <v/>
      </c>
      <c r="DC265" s="4" t="str">
        <f t="shared" si="282"/>
        <v/>
      </c>
    </row>
    <row r="266" spans="1:107" s="1" customFormat="1" ht="14.25" hidden="1" customHeight="1">
      <c r="A266" s="35">
        <v>200902</v>
      </c>
      <c r="B266" s="99"/>
      <c r="C266" s="28" t="s">
        <v>136</v>
      </c>
      <c r="D266" s="5"/>
      <c r="E266" s="22">
        <v>5.27</v>
      </c>
      <c r="F266" s="23">
        <f t="shared" si="265"/>
        <v>0</v>
      </c>
      <c r="G266" s="23"/>
      <c r="H266" s="23">
        <f t="shared" si="269"/>
        <v>0</v>
      </c>
      <c r="I266" s="23">
        <f t="shared" si="270"/>
        <v>0</v>
      </c>
      <c r="J266" s="23">
        <f t="shared" si="271"/>
        <v>0</v>
      </c>
      <c r="K266" s="23" t="str">
        <f t="shared" si="272"/>
        <v>0</v>
      </c>
      <c r="L266" s="23" t="str">
        <f t="shared" si="273"/>
        <v>0</v>
      </c>
      <c r="M266" s="10">
        <v>0.2</v>
      </c>
      <c r="N266" s="23">
        <f t="shared" si="274"/>
        <v>0</v>
      </c>
      <c r="O266" s="23">
        <f t="shared" si="275"/>
        <v>0.2</v>
      </c>
      <c r="P266" s="23" t="str">
        <f t="shared" si="276"/>
        <v/>
      </c>
      <c r="Q266" s="7">
        <v>0.5</v>
      </c>
      <c r="R266" s="6">
        <f t="shared" si="27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90"/>
        <v/>
      </c>
      <c r="BQ266" s="4" t="str">
        <f t="shared" si="290"/>
        <v/>
      </c>
      <c r="BR266" s="4" t="str">
        <f t="shared" si="290"/>
        <v/>
      </c>
      <c r="BS266" s="4">
        <f t="shared" si="290"/>
        <v>0</v>
      </c>
      <c r="BT266" s="4" t="str">
        <f t="shared" si="290"/>
        <v/>
      </c>
      <c r="BU266" s="4">
        <f t="shared" si="290"/>
        <v>0</v>
      </c>
      <c r="BV266" s="4" t="str">
        <f t="shared" si="290"/>
        <v/>
      </c>
      <c r="BW266" s="4">
        <f t="shared" si="290"/>
        <v>0</v>
      </c>
      <c r="BX266" s="4" t="str">
        <f t="shared" si="290"/>
        <v/>
      </c>
      <c r="BY266" s="4" t="str">
        <f t="shared" si="290"/>
        <v/>
      </c>
      <c r="BZ266" s="4" t="str">
        <f t="shared" si="290"/>
        <v/>
      </c>
      <c r="CA266" s="4" t="str">
        <f t="shared" si="290"/>
        <v/>
      </c>
      <c r="CB266" s="4" t="str">
        <f t="shared" si="290"/>
        <v/>
      </c>
      <c r="CC266" s="4" t="str">
        <f t="shared" si="290"/>
        <v/>
      </c>
      <c r="CD266" s="4" t="str">
        <f t="shared" si="289"/>
        <v/>
      </c>
      <c r="CE266" s="4" t="str">
        <f t="shared" si="289"/>
        <v/>
      </c>
      <c r="CF266" s="4" t="str">
        <f t="shared" si="288"/>
        <v/>
      </c>
      <c r="CG266" s="4" t="str">
        <f t="shared" si="288"/>
        <v/>
      </c>
      <c r="CH266" s="4" t="str">
        <f t="shared" si="288"/>
        <v/>
      </c>
      <c r="CI266" s="4" t="str">
        <f t="shared" si="286"/>
        <v/>
      </c>
      <c r="CJ266" s="4" t="str">
        <f t="shared" si="286"/>
        <v/>
      </c>
      <c r="CK266" s="4" t="str">
        <f t="shared" si="286"/>
        <v/>
      </c>
      <c r="CL266" s="4" t="str">
        <f t="shared" si="286"/>
        <v/>
      </c>
      <c r="CM266" s="4" t="str">
        <f t="shared" si="285"/>
        <v/>
      </c>
      <c r="CN266" s="4" t="str">
        <f t="shared" si="285"/>
        <v/>
      </c>
      <c r="CO266" s="4" t="str">
        <f t="shared" si="285"/>
        <v/>
      </c>
      <c r="CP266" s="4" t="str">
        <f t="shared" si="285"/>
        <v/>
      </c>
      <c r="CQ266" s="4" t="str">
        <f t="shared" si="285"/>
        <v/>
      </c>
      <c r="CR266" s="4" t="str">
        <f t="shared" si="285"/>
        <v/>
      </c>
      <c r="CS266" s="4" t="str">
        <f t="shared" si="285"/>
        <v/>
      </c>
      <c r="CT266" s="4" t="str">
        <f t="shared" si="285"/>
        <v/>
      </c>
      <c r="CU266" s="4" t="str">
        <f t="shared" si="285"/>
        <v/>
      </c>
      <c r="CV266" s="4" t="str">
        <f t="shared" si="287"/>
        <v/>
      </c>
      <c r="CW266" s="4" t="str">
        <f t="shared" si="287"/>
        <v/>
      </c>
      <c r="CX266" s="4" t="str">
        <f t="shared" si="287"/>
        <v/>
      </c>
      <c r="CY266" s="4" t="str">
        <f t="shared" si="287"/>
        <v/>
      </c>
      <c r="CZ266" s="4" t="str">
        <f t="shared" si="287"/>
        <v/>
      </c>
      <c r="DA266" s="4" t="str">
        <f t="shared" si="287"/>
        <v/>
      </c>
      <c r="DB266" s="4" t="str">
        <f t="shared" si="282"/>
        <v/>
      </c>
      <c r="DC266" s="4" t="str">
        <f t="shared" si="282"/>
        <v/>
      </c>
    </row>
    <row r="267" spans="1:107" s="1" customFormat="1" ht="14.25" hidden="1" customHeight="1">
      <c r="A267" s="35">
        <v>200903</v>
      </c>
      <c r="B267" s="100"/>
      <c r="C267" s="28" t="s">
        <v>166</v>
      </c>
      <c r="D267" s="5"/>
      <c r="E267" s="22">
        <v>5.27</v>
      </c>
      <c r="F267" s="23">
        <f t="shared" si="265"/>
        <v>0</v>
      </c>
      <c r="G267" s="23"/>
      <c r="H267" s="23">
        <f t="shared" si="269"/>
        <v>0</v>
      </c>
      <c r="I267" s="23">
        <f t="shared" si="270"/>
        <v>0</v>
      </c>
      <c r="J267" s="23">
        <f t="shared" si="271"/>
        <v>0</v>
      </c>
      <c r="K267" s="23" t="str">
        <f t="shared" si="272"/>
        <v>0</v>
      </c>
      <c r="L267" s="23" t="str">
        <f t="shared" si="273"/>
        <v>0</v>
      </c>
      <c r="M267" s="10">
        <v>0.2</v>
      </c>
      <c r="N267" s="23">
        <f t="shared" si="274"/>
        <v>0</v>
      </c>
      <c r="O267" s="23">
        <f t="shared" si="275"/>
        <v>0.2</v>
      </c>
      <c r="P267" s="23" t="str">
        <f t="shared" si="276"/>
        <v/>
      </c>
      <c r="Q267" s="7">
        <v>0.5</v>
      </c>
      <c r="R267" s="6">
        <f t="shared" si="27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90"/>
        <v/>
      </c>
      <c r="BQ267" s="4" t="str">
        <f t="shared" si="290"/>
        <v/>
      </c>
      <c r="BR267" s="4" t="str">
        <f t="shared" si="290"/>
        <v/>
      </c>
      <c r="BS267" s="4">
        <f t="shared" si="290"/>
        <v>0</v>
      </c>
      <c r="BT267" s="4" t="str">
        <f t="shared" si="290"/>
        <v/>
      </c>
      <c r="BU267" s="4">
        <f t="shared" si="290"/>
        <v>0</v>
      </c>
      <c r="BV267" s="4" t="str">
        <f t="shared" si="290"/>
        <v/>
      </c>
      <c r="BW267" s="4">
        <f t="shared" si="290"/>
        <v>0</v>
      </c>
      <c r="BX267" s="4" t="str">
        <f t="shared" si="290"/>
        <v/>
      </c>
      <c r="BY267" s="4" t="str">
        <f t="shared" si="290"/>
        <v/>
      </c>
      <c r="BZ267" s="4" t="str">
        <f t="shared" si="290"/>
        <v/>
      </c>
      <c r="CA267" s="4" t="str">
        <f t="shared" si="290"/>
        <v/>
      </c>
      <c r="CB267" s="4" t="str">
        <f t="shared" si="290"/>
        <v/>
      </c>
      <c r="CC267" s="4" t="str">
        <f t="shared" si="290"/>
        <v/>
      </c>
      <c r="CD267" s="4" t="str">
        <f t="shared" si="289"/>
        <v/>
      </c>
      <c r="CE267" s="4" t="str">
        <f t="shared" si="289"/>
        <v/>
      </c>
      <c r="CF267" s="4" t="str">
        <f t="shared" si="288"/>
        <v/>
      </c>
      <c r="CG267" s="4" t="str">
        <f t="shared" si="288"/>
        <v/>
      </c>
      <c r="CH267" s="4" t="str">
        <f t="shared" si="288"/>
        <v/>
      </c>
      <c r="CI267" s="4" t="str">
        <f t="shared" si="286"/>
        <v/>
      </c>
      <c r="CJ267" s="4" t="str">
        <f t="shared" si="286"/>
        <v/>
      </c>
      <c r="CK267" s="4" t="str">
        <f t="shared" si="286"/>
        <v/>
      </c>
      <c r="CL267" s="4" t="str">
        <f t="shared" si="286"/>
        <v/>
      </c>
      <c r="CM267" s="4" t="str">
        <f t="shared" si="285"/>
        <v/>
      </c>
      <c r="CN267" s="4" t="str">
        <f t="shared" si="285"/>
        <v/>
      </c>
      <c r="CO267" s="4" t="str">
        <f t="shared" si="285"/>
        <v/>
      </c>
      <c r="CP267" s="4" t="str">
        <f t="shared" si="285"/>
        <v/>
      </c>
      <c r="CQ267" s="4" t="str">
        <f t="shared" si="285"/>
        <v/>
      </c>
      <c r="CR267" s="4" t="str">
        <f t="shared" si="285"/>
        <v/>
      </c>
      <c r="CS267" s="4" t="str">
        <f t="shared" si="285"/>
        <v/>
      </c>
      <c r="CT267" s="4" t="str">
        <f t="shared" si="285"/>
        <v/>
      </c>
      <c r="CU267" s="4" t="str">
        <f t="shared" si="285"/>
        <v/>
      </c>
      <c r="CV267" s="4" t="str">
        <f t="shared" si="287"/>
        <v/>
      </c>
      <c r="CW267" s="4" t="str">
        <f t="shared" si="287"/>
        <v/>
      </c>
      <c r="CX267" s="4" t="str">
        <f t="shared" si="287"/>
        <v/>
      </c>
      <c r="CY267" s="4" t="str">
        <f t="shared" si="287"/>
        <v/>
      </c>
      <c r="CZ267" s="4" t="str">
        <f t="shared" si="287"/>
        <v/>
      </c>
      <c r="DA267" s="4" t="str">
        <f t="shared" si="287"/>
        <v/>
      </c>
      <c r="DB267" s="4" t="str">
        <f t="shared" si="282"/>
        <v/>
      </c>
      <c r="DC267" s="4" t="str">
        <f t="shared" si="282"/>
        <v/>
      </c>
    </row>
    <row r="268" spans="1:107" s="1" customFormat="1" ht="14.25" hidden="1" customHeight="1">
      <c r="A268" s="35">
        <v>200010</v>
      </c>
      <c r="B268" s="95" t="s">
        <v>167</v>
      </c>
      <c r="C268" s="28" t="s">
        <v>147</v>
      </c>
      <c r="D268" s="5"/>
      <c r="E268" s="22">
        <v>5.09</v>
      </c>
      <c r="F268" s="23">
        <f t="shared" si="265"/>
        <v>0</v>
      </c>
      <c r="G268" s="23"/>
      <c r="H268" s="23">
        <f t="shared" si="269"/>
        <v>0</v>
      </c>
      <c r="I268" s="23">
        <f t="shared" si="270"/>
        <v>0</v>
      </c>
      <c r="J268" s="23">
        <f t="shared" si="271"/>
        <v>0</v>
      </c>
      <c r="K268" s="23" t="str">
        <f t="shared" si="272"/>
        <v>0</v>
      </c>
      <c r="L268" s="23" t="str">
        <f t="shared" si="273"/>
        <v>0</v>
      </c>
      <c r="M268" s="10">
        <v>0.8</v>
      </c>
      <c r="N268" s="23">
        <f t="shared" si="274"/>
        <v>0</v>
      </c>
      <c r="O268" s="23">
        <f t="shared" si="275"/>
        <v>0.8</v>
      </c>
      <c r="P268" s="23" t="str">
        <f t="shared" si="276"/>
        <v/>
      </c>
      <c r="Q268" s="7">
        <v>1</v>
      </c>
      <c r="R268" s="6">
        <f t="shared" si="27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90"/>
        <v/>
      </c>
      <c r="BQ268" s="4" t="str">
        <f t="shared" si="290"/>
        <v/>
      </c>
      <c r="BR268" s="4" t="str">
        <f t="shared" si="290"/>
        <v/>
      </c>
      <c r="BS268" s="4">
        <f t="shared" si="290"/>
        <v>0</v>
      </c>
      <c r="BT268" s="4" t="str">
        <f t="shared" si="290"/>
        <v/>
      </c>
      <c r="BU268" s="4">
        <f t="shared" si="290"/>
        <v>0</v>
      </c>
      <c r="BV268" s="4" t="str">
        <f t="shared" si="290"/>
        <v/>
      </c>
      <c r="BW268" s="4">
        <f t="shared" si="290"/>
        <v>0</v>
      </c>
      <c r="BX268" s="4" t="str">
        <f t="shared" si="290"/>
        <v/>
      </c>
      <c r="BY268" s="4" t="str">
        <f t="shared" si="290"/>
        <v/>
      </c>
      <c r="BZ268" s="4" t="str">
        <f t="shared" si="290"/>
        <v/>
      </c>
      <c r="CA268" s="4" t="str">
        <f t="shared" si="290"/>
        <v/>
      </c>
      <c r="CB268" s="4" t="str">
        <f t="shared" si="290"/>
        <v/>
      </c>
      <c r="CC268" s="4" t="str">
        <f t="shared" si="290"/>
        <v/>
      </c>
      <c r="CD268" s="4" t="str">
        <f t="shared" si="289"/>
        <v/>
      </c>
      <c r="CE268" s="4" t="str">
        <f t="shared" si="289"/>
        <v/>
      </c>
      <c r="CF268" s="4" t="str">
        <f t="shared" si="288"/>
        <v/>
      </c>
      <c r="CG268" s="4" t="str">
        <f t="shared" si="288"/>
        <v/>
      </c>
      <c r="CH268" s="4" t="str">
        <f t="shared" si="288"/>
        <v/>
      </c>
      <c r="CI268" s="4" t="str">
        <f t="shared" si="286"/>
        <v/>
      </c>
      <c r="CJ268" s="4" t="str">
        <f t="shared" si="286"/>
        <v/>
      </c>
      <c r="CK268" s="4" t="str">
        <f t="shared" si="286"/>
        <v/>
      </c>
      <c r="CL268" s="4" t="str">
        <f t="shared" si="286"/>
        <v/>
      </c>
      <c r="CM268" s="4" t="str">
        <f t="shared" si="285"/>
        <v/>
      </c>
      <c r="CN268" s="4" t="str">
        <f t="shared" si="285"/>
        <v/>
      </c>
      <c r="CO268" s="4" t="str">
        <f t="shared" si="285"/>
        <v/>
      </c>
      <c r="CP268" s="4" t="str">
        <f t="shared" si="285"/>
        <v/>
      </c>
      <c r="CQ268" s="4" t="str">
        <f t="shared" si="285"/>
        <v/>
      </c>
      <c r="CR268" s="4" t="str">
        <f t="shared" si="285"/>
        <v/>
      </c>
      <c r="CS268" s="4" t="str">
        <f t="shared" si="285"/>
        <v/>
      </c>
      <c r="CT268" s="4" t="str">
        <f t="shared" si="285"/>
        <v/>
      </c>
      <c r="CU268" s="4" t="str">
        <f t="shared" si="285"/>
        <v/>
      </c>
      <c r="CV268" s="4" t="str">
        <f t="shared" si="287"/>
        <v/>
      </c>
      <c r="CW268" s="4" t="str">
        <f t="shared" si="287"/>
        <v/>
      </c>
      <c r="CX268" s="4" t="str">
        <f t="shared" si="287"/>
        <v/>
      </c>
      <c r="CY268" s="4" t="str">
        <f t="shared" si="287"/>
        <v/>
      </c>
      <c r="CZ268" s="4" t="str">
        <f t="shared" si="287"/>
        <v/>
      </c>
      <c r="DA268" s="4" t="str">
        <f t="shared" si="287"/>
        <v/>
      </c>
      <c r="DB268" s="4" t="str">
        <f t="shared" si="282"/>
        <v/>
      </c>
      <c r="DC268" s="4" t="str">
        <f t="shared" si="282"/>
        <v/>
      </c>
    </row>
    <row r="269" spans="1:107" s="1" customFormat="1" ht="14.25" hidden="1" customHeight="1">
      <c r="A269" s="35">
        <v>200009</v>
      </c>
      <c r="B269" s="97"/>
      <c r="C269" s="28" t="s">
        <v>155</v>
      </c>
      <c r="D269" s="5"/>
      <c r="E269" s="22">
        <v>5.09</v>
      </c>
      <c r="F269" s="23">
        <f t="shared" si="265"/>
        <v>0</v>
      </c>
      <c r="G269" s="23"/>
      <c r="H269" s="23">
        <f t="shared" si="269"/>
        <v>0</v>
      </c>
      <c r="I269" s="23">
        <f t="shared" si="270"/>
        <v>0</v>
      </c>
      <c r="J269" s="23">
        <f t="shared" si="271"/>
        <v>0</v>
      </c>
      <c r="K269" s="23" t="str">
        <f t="shared" si="272"/>
        <v>0</v>
      </c>
      <c r="L269" s="23" t="str">
        <f t="shared" si="273"/>
        <v>0</v>
      </c>
      <c r="M269" s="10">
        <v>1.2</v>
      </c>
      <c r="N269" s="23">
        <f t="shared" si="274"/>
        <v>0</v>
      </c>
      <c r="O269" s="23">
        <f t="shared" si="275"/>
        <v>1.2</v>
      </c>
      <c r="P269" s="23" t="str">
        <f t="shared" si="276"/>
        <v/>
      </c>
      <c r="Q269" s="7">
        <v>1</v>
      </c>
      <c r="R269" s="6">
        <f t="shared" si="27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90"/>
        <v/>
      </c>
      <c r="BQ269" s="4" t="str">
        <f t="shared" si="290"/>
        <v/>
      </c>
      <c r="BR269" s="4" t="str">
        <f t="shared" si="290"/>
        <v/>
      </c>
      <c r="BS269" s="4">
        <f t="shared" si="290"/>
        <v>0</v>
      </c>
      <c r="BT269" s="4" t="str">
        <f t="shared" si="290"/>
        <v/>
      </c>
      <c r="BU269" s="4">
        <f t="shared" si="290"/>
        <v>0</v>
      </c>
      <c r="BV269" s="4" t="str">
        <f t="shared" si="290"/>
        <v/>
      </c>
      <c r="BW269" s="4">
        <f t="shared" si="290"/>
        <v>0</v>
      </c>
      <c r="BX269" s="4" t="str">
        <f t="shared" si="290"/>
        <v/>
      </c>
      <c r="BY269" s="4" t="str">
        <f t="shared" si="290"/>
        <v/>
      </c>
      <c r="BZ269" s="4" t="str">
        <f t="shared" si="290"/>
        <v/>
      </c>
      <c r="CA269" s="4" t="str">
        <f t="shared" si="290"/>
        <v/>
      </c>
      <c r="CB269" s="4" t="str">
        <f t="shared" si="290"/>
        <v/>
      </c>
      <c r="CC269" s="4" t="str">
        <f t="shared" si="290"/>
        <v/>
      </c>
      <c r="CD269" s="4" t="str">
        <f t="shared" si="289"/>
        <v/>
      </c>
      <c r="CE269" s="4" t="str">
        <f t="shared" si="289"/>
        <v/>
      </c>
      <c r="CF269" s="4" t="str">
        <f t="shared" si="288"/>
        <v/>
      </c>
      <c r="CG269" s="4" t="str">
        <f t="shared" si="288"/>
        <v/>
      </c>
      <c r="CH269" s="4" t="str">
        <f t="shared" si="288"/>
        <v/>
      </c>
      <c r="CI269" s="4" t="str">
        <f t="shared" si="286"/>
        <v/>
      </c>
      <c r="CJ269" s="4" t="str">
        <f t="shared" si="286"/>
        <v/>
      </c>
      <c r="CK269" s="4" t="str">
        <f t="shared" si="286"/>
        <v/>
      </c>
      <c r="CL269" s="4" t="str">
        <f t="shared" si="286"/>
        <v/>
      </c>
      <c r="CM269" s="4" t="str">
        <f t="shared" si="286"/>
        <v/>
      </c>
      <c r="CN269" s="4" t="str">
        <f t="shared" si="286"/>
        <v/>
      </c>
      <c r="CO269" s="4" t="str">
        <f t="shared" si="286"/>
        <v/>
      </c>
      <c r="CP269" s="4" t="str">
        <f t="shared" si="286"/>
        <v/>
      </c>
      <c r="CQ269" s="4" t="str">
        <f t="shared" si="286"/>
        <v/>
      </c>
      <c r="CR269" s="4" t="str">
        <f t="shared" si="286"/>
        <v/>
      </c>
      <c r="CS269" s="4" t="str">
        <f t="shared" si="286"/>
        <v/>
      </c>
      <c r="CT269" s="4" t="str">
        <f t="shared" si="286"/>
        <v/>
      </c>
      <c r="CU269" s="4" t="str">
        <f t="shared" si="286"/>
        <v/>
      </c>
      <c r="CV269" s="4" t="str">
        <f t="shared" si="287"/>
        <v/>
      </c>
      <c r="CW269" s="4" t="str">
        <f t="shared" si="287"/>
        <v/>
      </c>
      <c r="CX269" s="4" t="str">
        <f t="shared" si="287"/>
        <v/>
      </c>
      <c r="CY269" s="4" t="str">
        <f t="shared" si="287"/>
        <v/>
      </c>
      <c r="CZ269" s="4" t="str">
        <f t="shared" si="287"/>
        <v/>
      </c>
      <c r="DA269" s="4" t="str">
        <f t="shared" si="287"/>
        <v/>
      </c>
      <c r="DB269" s="4" t="str">
        <f t="shared" si="282"/>
        <v/>
      </c>
      <c r="DC269" s="4" t="str">
        <f t="shared" si="282"/>
        <v/>
      </c>
    </row>
    <row r="270" spans="1:107" s="1" customFormat="1" ht="14.25" hidden="1" customHeight="1">
      <c r="A270" s="35">
        <v>200105</v>
      </c>
      <c r="B270" s="95" t="s">
        <v>168</v>
      </c>
      <c r="C270" s="28" t="s">
        <v>147</v>
      </c>
      <c r="D270" s="5"/>
      <c r="E270" s="22">
        <v>5</v>
      </c>
      <c r="F270" s="23">
        <f t="shared" si="265"/>
        <v>0</v>
      </c>
      <c r="G270" s="23"/>
      <c r="H270" s="23">
        <f t="shared" si="269"/>
        <v>0</v>
      </c>
      <c r="I270" s="23">
        <f t="shared" si="270"/>
        <v>0</v>
      </c>
      <c r="J270" s="23">
        <f t="shared" si="271"/>
        <v>0</v>
      </c>
      <c r="K270" s="23" t="str">
        <f t="shared" si="272"/>
        <v>0</v>
      </c>
      <c r="L270" s="23" t="str">
        <f t="shared" si="273"/>
        <v>0</v>
      </c>
      <c r="M270" s="10">
        <v>0.8</v>
      </c>
      <c r="N270" s="23">
        <f t="shared" si="274"/>
        <v>0</v>
      </c>
      <c r="O270" s="23">
        <f t="shared" si="275"/>
        <v>0.8</v>
      </c>
      <c r="P270" s="23" t="str">
        <f t="shared" si="276"/>
        <v/>
      </c>
      <c r="Q270" s="7">
        <v>1</v>
      </c>
      <c r="R270" s="6">
        <f t="shared" si="27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90"/>
        <v/>
      </c>
      <c r="BQ270" s="4" t="str">
        <f t="shared" si="290"/>
        <v/>
      </c>
      <c r="BR270" s="4" t="str">
        <f t="shared" si="290"/>
        <v/>
      </c>
      <c r="BS270" s="4">
        <f t="shared" si="290"/>
        <v>0</v>
      </c>
      <c r="BT270" s="4" t="str">
        <f t="shared" si="290"/>
        <v/>
      </c>
      <c r="BU270" s="4">
        <f t="shared" si="290"/>
        <v>0</v>
      </c>
      <c r="BV270" s="4" t="str">
        <f t="shared" si="290"/>
        <v/>
      </c>
      <c r="BW270" s="4">
        <f t="shared" si="290"/>
        <v>0</v>
      </c>
      <c r="BX270" s="4" t="str">
        <f t="shared" si="290"/>
        <v/>
      </c>
      <c r="BY270" s="4" t="str">
        <f t="shared" si="290"/>
        <v/>
      </c>
      <c r="BZ270" s="4" t="str">
        <f t="shared" si="290"/>
        <v/>
      </c>
      <c r="CA270" s="4" t="str">
        <f t="shared" si="290"/>
        <v/>
      </c>
      <c r="CB270" s="4" t="str">
        <f t="shared" si="290"/>
        <v/>
      </c>
      <c r="CC270" s="4" t="str">
        <f t="shared" si="290"/>
        <v/>
      </c>
      <c r="CD270" s="4" t="str">
        <f t="shared" si="289"/>
        <v/>
      </c>
      <c r="CE270" s="4" t="str">
        <f t="shared" si="289"/>
        <v/>
      </c>
      <c r="CF270" s="4" t="str">
        <f t="shared" si="288"/>
        <v/>
      </c>
      <c r="CG270" s="4" t="str">
        <f t="shared" si="288"/>
        <v/>
      </c>
      <c r="CH270" s="4" t="str">
        <f t="shared" si="288"/>
        <v/>
      </c>
      <c r="CI270" s="4" t="str">
        <f t="shared" si="286"/>
        <v/>
      </c>
      <c r="CJ270" s="4" t="str">
        <f t="shared" si="286"/>
        <v/>
      </c>
      <c r="CK270" s="4" t="str">
        <f t="shared" si="286"/>
        <v/>
      </c>
      <c r="CL270" s="4" t="str">
        <f t="shared" si="286"/>
        <v/>
      </c>
      <c r="CM270" s="4" t="str">
        <f t="shared" si="286"/>
        <v/>
      </c>
      <c r="CN270" s="4" t="str">
        <f t="shared" si="286"/>
        <v/>
      </c>
      <c r="CO270" s="4" t="str">
        <f t="shared" si="286"/>
        <v/>
      </c>
      <c r="CP270" s="4" t="str">
        <f t="shared" si="286"/>
        <v/>
      </c>
      <c r="CQ270" s="4" t="str">
        <f t="shared" si="286"/>
        <v/>
      </c>
      <c r="CR270" s="4" t="str">
        <f t="shared" si="286"/>
        <v/>
      </c>
      <c r="CS270" s="4" t="str">
        <f t="shared" si="286"/>
        <v/>
      </c>
      <c r="CT270" s="4" t="str">
        <f t="shared" si="286"/>
        <v/>
      </c>
      <c r="CU270" s="4" t="str">
        <f t="shared" si="286"/>
        <v/>
      </c>
      <c r="CV270" s="4" t="str">
        <f t="shared" si="287"/>
        <v/>
      </c>
      <c r="CW270" s="4" t="str">
        <f t="shared" si="287"/>
        <v/>
      </c>
      <c r="CX270" s="4" t="str">
        <f t="shared" si="287"/>
        <v/>
      </c>
      <c r="CY270" s="4" t="str">
        <f t="shared" si="287"/>
        <v/>
      </c>
      <c r="CZ270" s="4" t="str">
        <f t="shared" si="287"/>
        <v/>
      </c>
      <c r="DA270" s="4" t="str">
        <f t="shared" si="287"/>
        <v/>
      </c>
      <c r="DB270" s="4" t="str">
        <f t="shared" si="282"/>
        <v/>
      </c>
      <c r="DC270" s="4" t="str">
        <f t="shared" si="282"/>
        <v/>
      </c>
    </row>
    <row r="271" spans="1:107" s="1" customFormat="1" ht="14.25" hidden="1" customHeight="1">
      <c r="A271" s="35">
        <v>200106</v>
      </c>
      <c r="B271" s="97"/>
      <c r="C271" s="28" t="s">
        <v>155</v>
      </c>
      <c r="D271" s="5"/>
      <c r="E271" s="22">
        <v>5</v>
      </c>
      <c r="F271" s="23">
        <f t="shared" si="265"/>
        <v>0</v>
      </c>
      <c r="G271" s="23"/>
      <c r="H271" s="23">
        <f t="shared" si="269"/>
        <v>0</v>
      </c>
      <c r="I271" s="23">
        <f t="shared" si="270"/>
        <v>0</v>
      </c>
      <c r="J271" s="23">
        <f t="shared" si="271"/>
        <v>0</v>
      </c>
      <c r="K271" s="23" t="str">
        <f t="shared" si="272"/>
        <v>0</v>
      </c>
      <c r="L271" s="23" t="str">
        <f t="shared" si="273"/>
        <v>0</v>
      </c>
      <c r="M271" s="10">
        <v>1.2</v>
      </c>
      <c r="N271" s="23">
        <f t="shared" si="274"/>
        <v>0</v>
      </c>
      <c r="O271" s="23">
        <f t="shared" si="275"/>
        <v>1.2</v>
      </c>
      <c r="P271" s="23" t="str">
        <f t="shared" si="276"/>
        <v/>
      </c>
      <c r="Q271" s="7">
        <v>1</v>
      </c>
      <c r="R271" s="6">
        <f t="shared" si="27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90"/>
        <v/>
      </c>
      <c r="BQ271" s="4" t="str">
        <f t="shared" si="290"/>
        <v/>
      </c>
      <c r="BR271" s="4" t="str">
        <f t="shared" si="290"/>
        <v/>
      </c>
      <c r="BS271" s="4">
        <f t="shared" si="290"/>
        <v>0</v>
      </c>
      <c r="BT271" s="4" t="str">
        <f t="shared" si="290"/>
        <v/>
      </c>
      <c r="BU271" s="4">
        <f t="shared" si="290"/>
        <v>0</v>
      </c>
      <c r="BV271" s="4" t="str">
        <f t="shared" si="290"/>
        <v/>
      </c>
      <c r="BW271" s="4">
        <f t="shared" si="290"/>
        <v>0</v>
      </c>
      <c r="BX271" s="4" t="str">
        <f t="shared" si="290"/>
        <v/>
      </c>
      <c r="BY271" s="4" t="str">
        <f t="shared" si="290"/>
        <v/>
      </c>
      <c r="BZ271" s="4" t="str">
        <f t="shared" si="290"/>
        <v/>
      </c>
      <c r="CA271" s="4" t="str">
        <f t="shared" si="290"/>
        <v/>
      </c>
      <c r="CB271" s="4" t="str">
        <f t="shared" si="290"/>
        <v/>
      </c>
      <c r="CC271" s="4" t="str">
        <f t="shared" si="290"/>
        <v/>
      </c>
      <c r="CD271" s="4" t="str">
        <f t="shared" si="289"/>
        <v/>
      </c>
      <c r="CE271" s="4" t="str">
        <f t="shared" si="289"/>
        <v/>
      </c>
      <c r="CF271" s="4" t="str">
        <f t="shared" si="288"/>
        <v/>
      </c>
      <c r="CG271" s="4" t="str">
        <f t="shared" si="288"/>
        <v/>
      </c>
      <c r="CH271" s="4" t="str">
        <f t="shared" si="288"/>
        <v/>
      </c>
      <c r="CI271" s="4" t="str">
        <f t="shared" si="286"/>
        <v/>
      </c>
      <c r="CJ271" s="4" t="str">
        <f t="shared" si="286"/>
        <v/>
      </c>
      <c r="CK271" s="4" t="str">
        <f t="shared" si="286"/>
        <v/>
      </c>
      <c r="CL271" s="4" t="str">
        <f t="shared" si="286"/>
        <v/>
      </c>
      <c r="CM271" s="4" t="str">
        <f t="shared" si="286"/>
        <v/>
      </c>
      <c r="CN271" s="4" t="str">
        <f t="shared" si="286"/>
        <v/>
      </c>
      <c r="CO271" s="4" t="str">
        <f t="shared" si="286"/>
        <v/>
      </c>
      <c r="CP271" s="4" t="str">
        <f t="shared" si="286"/>
        <v/>
      </c>
      <c r="CQ271" s="4" t="str">
        <f t="shared" si="286"/>
        <v/>
      </c>
      <c r="CR271" s="4" t="str">
        <f t="shared" si="286"/>
        <v/>
      </c>
      <c r="CS271" s="4" t="str">
        <f t="shared" si="286"/>
        <v/>
      </c>
      <c r="CT271" s="4" t="str">
        <f t="shared" si="286"/>
        <v/>
      </c>
      <c r="CU271" s="4" t="str">
        <f t="shared" si="286"/>
        <v/>
      </c>
      <c r="CV271" s="4" t="str">
        <f t="shared" si="287"/>
        <v/>
      </c>
      <c r="CW271" s="4" t="str">
        <f t="shared" si="287"/>
        <v/>
      </c>
      <c r="CX271" s="4" t="str">
        <f t="shared" si="287"/>
        <v/>
      </c>
      <c r="CY271" s="4" t="str">
        <f t="shared" si="287"/>
        <v/>
      </c>
      <c r="CZ271" s="4" t="str">
        <f t="shared" si="287"/>
        <v/>
      </c>
      <c r="DA271" s="4" t="str">
        <f t="shared" si="287"/>
        <v/>
      </c>
      <c r="DB271" s="4" t="str">
        <f t="shared" si="282"/>
        <v/>
      </c>
      <c r="DC271" s="4" t="str">
        <f t="shared" si="282"/>
        <v/>
      </c>
    </row>
    <row r="272" spans="1:107" s="1" customFormat="1" ht="14.25" hidden="1" customHeight="1">
      <c r="A272" s="35">
        <v>200626</v>
      </c>
      <c r="B272" s="95" t="s">
        <v>169</v>
      </c>
      <c r="C272" s="28" t="s">
        <v>157</v>
      </c>
      <c r="D272" s="5"/>
      <c r="E272" s="22">
        <v>5</v>
      </c>
      <c r="F272" s="23">
        <f t="shared" si="265"/>
        <v>0</v>
      </c>
      <c r="G272" s="23"/>
      <c r="H272" s="23">
        <f t="shared" si="269"/>
        <v>0</v>
      </c>
      <c r="I272" s="23">
        <f t="shared" si="270"/>
        <v>0</v>
      </c>
      <c r="J272" s="23">
        <f t="shared" si="271"/>
        <v>0</v>
      </c>
      <c r="K272" s="23" t="str">
        <f t="shared" si="272"/>
        <v>0</v>
      </c>
      <c r="L272" s="23" t="str">
        <f t="shared" si="273"/>
        <v>0</v>
      </c>
      <c r="M272" s="10">
        <v>0.8</v>
      </c>
      <c r="N272" s="23">
        <f t="shared" si="274"/>
        <v>0</v>
      </c>
      <c r="O272" s="23">
        <f t="shared" si="275"/>
        <v>0.8</v>
      </c>
      <c r="P272" s="23" t="str">
        <f t="shared" si="276"/>
        <v/>
      </c>
      <c r="Q272" s="7">
        <v>1</v>
      </c>
      <c r="R272" s="6">
        <f t="shared" si="27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90"/>
        <v/>
      </c>
      <c r="BQ272" s="4" t="str">
        <f t="shared" si="290"/>
        <v/>
      </c>
      <c r="BR272" s="4" t="str">
        <f t="shared" si="290"/>
        <v/>
      </c>
      <c r="BS272" s="4">
        <f t="shared" si="290"/>
        <v>0</v>
      </c>
      <c r="BT272" s="4" t="str">
        <f t="shared" si="290"/>
        <v/>
      </c>
      <c r="BU272" s="4">
        <f t="shared" si="290"/>
        <v>0</v>
      </c>
      <c r="BV272" s="4" t="str">
        <f t="shared" si="290"/>
        <v/>
      </c>
      <c r="BW272" s="4">
        <f t="shared" si="290"/>
        <v>0</v>
      </c>
      <c r="BX272" s="4" t="str">
        <f t="shared" si="290"/>
        <v/>
      </c>
      <c r="BY272" s="4" t="str">
        <f t="shared" si="290"/>
        <v/>
      </c>
      <c r="BZ272" s="4" t="str">
        <f t="shared" si="290"/>
        <v/>
      </c>
      <c r="CA272" s="4" t="str">
        <f t="shared" si="290"/>
        <v/>
      </c>
      <c r="CB272" s="4" t="str">
        <f t="shared" si="290"/>
        <v/>
      </c>
      <c r="CC272" s="4" t="str">
        <f t="shared" si="290"/>
        <v/>
      </c>
      <c r="CD272" s="4" t="str">
        <f t="shared" si="289"/>
        <v/>
      </c>
      <c r="CE272" s="4" t="str">
        <f t="shared" si="289"/>
        <v/>
      </c>
      <c r="CF272" s="4" t="str">
        <f t="shared" si="288"/>
        <v/>
      </c>
      <c r="CG272" s="4" t="str">
        <f t="shared" si="288"/>
        <v/>
      </c>
      <c r="CH272" s="4" t="str">
        <f t="shared" si="288"/>
        <v/>
      </c>
      <c r="CI272" s="4" t="str">
        <f t="shared" si="286"/>
        <v/>
      </c>
      <c r="CJ272" s="4" t="str">
        <f t="shared" si="286"/>
        <v/>
      </c>
      <c r="CK272" s="4" t="str">
        <f t="shared" si="286"/>
        <v/>
      </c>
      <c r="CL272" s="4" t="str">
        <f t="shared" si="286"/>
        <v/>
      </c>
      <c r="CM272" s="4" t="str">
        <f t="shared" si="286"/>
        <v/>
      </c>
      <c r="CN272" s="4" t="str">
        <f t="shared" si="286"/>
        <v/>
      </c>
      <c r="CO272" s="4" t="str">
        <f t="shared" si="286"/>
        <v/>
      </c>
      <c r="CP272" s="4" t="str">
        <f t="shared" si="286"/>
        <v/>
      </c>
      <c r="CQ272" s="4" t="str">
        <f t="shared" si="286"/>
        <v/>
      </c>
      <c r="CR272" s="4" t="str">
        <f t="shared" si="286"/>
        <v/>
      </c>
      <c r="CS272" s="4" t="str">
        <f t="shared" si="286"/>
        <v/>
      </c>
      <c r="CT272" s="4" t="str">
        <f t="shared" si="286"/>
        <v/>
      </c>
      <c r="CU272" s="4" t="str">
        <f t="shared" si="286"/>
        <v/>
      </c>
      <c r="CV272" s="4" t="str">
        <f t="shared" si="287"/>
        <v/>
      </c>
      <c r="CW272" s="4" t="str">
        <f t="shared" si="287"/>
        <v/>
      </c>
      <c r="CX272" s="4" t="str">
        <f t="shared" si="287"/>
        <v/>
      </c>
      <c r="CY272" s="4" t="str">
        <f t="shared" si="287"/>
        <v/>
      </c>
      <c r="CZ272" s="4" t="str">
        <f t="shared" si="287"/>
        <v/>
      </c>
      <c r="DA272" s="4" t="str">
        <f t="shared" si="287"/>
        <v/>
      </c>
      <c r="DB272" s="4" t="str">
        <f t="shared" si="282"/>
        <v/>
      </c>
      <c r="DC272" s="4" t="str">
        <f t="shared" si="282"/>
        <v/>
      </c>
    </row>
    <row r="273" spans="1:107" s="1" customFormat="1" ht="14.25" hidden="1" customHeight="1">
      <c r="A273" s="35">
        <v>200627</v>
      </c>
      <c r="B273" s="96"/>
      <c r="C273" s="28" t="s">
        <v>158</v>
      </c>
      <c r="D273" s="5"/>
      <c r="E273" s="22">
        <v>5</v>
      </c>
      <c r="F273" s="23">
        <f t="shared" si="265"/>
        <v>0</v>
      </c>
      <c r="G273" s="23"/>
      <c r="H273" s="23">
        <f t="shared" ref="H273:H336" si="291">SUM(AB273:BA273)</f>
        <v>0</v>
      </c>
      <c r="I273" s="23">
        <f t="shared" ref="I273:I336" si="292">SUM(BB273:BO273)</f>
        <v>0</v>
      </c>
      <c r="J273" s="23">
        <f t="shared" ref="J273:J336" si="293">F273+H273</f>
        <v>0</v>
      </c>
      <c r="K273" s="23" t="str">
        <f t="shared" ref="K273:K336" si="294">IF(ISERROR(H273/J273*100),"0",(H273/J273*100))</f>
        <v>0</v>
      </c>
      <c r="L273" s="23" t="str">
        <f t="shared" ref="L273:L336" si="295">IF(ISERROR(I273/G273*100),"0",(I273/G273*100))</f>
        <v>0</v>
      </c>
      <c r="M273" s="10">
        <v>0.8</v>
      </c>
      <c r="N273" s="23">
        <f t="shared" ref="N273:N336" si="296">J273*M273/100</f>
        <v>0</v>
      </c>
      <c r="O273" s="23">
        <f t="shared" ref="O273:O336" si="297">IF(ISERROR(M273-K273-L273),"",(M273-K273-L273))</f>
        <v>0.8</v>
      </c>
      <c r="P273" s="23" t="str">
        <f t="shared" ref="P273:P336" si="298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9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90"/>
        <v/>
      </c>
      <c r="BQ273" s="4" t="str">
        <f t="shared" si="290"/>
        <v/>
      </c>
      <c r="BR273" s="4" t="str">
        <f t="shared" si="290"/>
        <v/>
      </c>
      <c r="BS273" s="4">
        <f t="shared" si="290"/>
        <v>0</v>
      </c>
      <c r="BT273" s="4" t="str">
        <f t="shared" si="290"/>
        <v/>
      </c>
      <c r="BU273" s="4">
        <f t="shared" si="290"/>
        <v>0</v>
      </c>
      <c r="BV273" s="4" t="str">
        <f t="shared" si="290"/>
        <v/>
      </c>
      <c r="BW273" s="4">
        <f t="shared" si="290"/>
        <v>0</v>
      </c>
      <c r="BX273" s="4" t="str">
        <f t="shared" si="290"/>
        <v/>
      </c>
      <c r="BY273" s="4" t="str">
        <f t="shared" si="290"/>
        <v/>
      </c>
      <c r="BZ273" s="4" t="str">
        <f t="shared" si="290"/>
        <v/>
      </c>
      <c r="CA273" s="4" t="str">
        <f t="shared" si="290"/>
        <v/>
      </c>
      <c r="CB273" s="4" t="str">
        <f t="shared" si="290"/>
        <v/>
      </c>
      <c r="CC273" s="4" t="str">
        <f t="shared" si="290"/>
        <v/>
      </c>
      <c r="CD273" s="4" t="str">
        <f t="shared" si="289"/>
        <v/>
      </c>
      <c r="CE273" s="4" t="str">
        <f t="shared" si="289"/>
        <v/>
      </c>
      <c r="CF273" s="4" t="str">
        <f t="shared" si="288"/>
        <v/>
      </c>
      <c r="CG273" s="4" t="str">
        <f t="shared" si="288"/>
        <v/>
      </c>
      <c r="CH273" s="4" t="str">
        <f t="shared" si="288"/>
        <v/>
      </c>
      <c r="CI273" s="4" t="str">
        <f t="shared" si="286"/>
        <v/>
      </c>
      <c r="CJ273" s="4" t="str">
        <f t="shared" si="286"/>
        <v/>
      </c>
      <c r="CK273" s="4" t="str">
        <f t="shared" si="286"/>
        <v/>
      </c>
      <c r="CL273" s="4" t="str">
        <f t="shared" si="286"/>
        <v/>
      </c>
      <c r="CM273" s="4" t="str">
        <f t="shared" si="286"/>
        <v/>
      </c>
      <c r="CN273" s="4" t="str">
        <f t="shared" si="286"/>
        <v/>
      </c>
      <c r="CO273" s="4" t="str">
        <f t="shared" si="286"/>
        <v/>
      </c>
      <c r="CP273" s="4" t="str">
        <f t="shared" si="286"/>
        <v/>
      </c>
      <c r="CQ273" s="4" t="str">
        <f t="shared" si="286"/>
        <v/>
      </c>
      <c r="CR273" s="4" t="str">
        <f t="shared" si="286"/>
        <v/>
      </c>
      <c r="CS273" s="4" t="str">
        <f t="shared" si="286"/>
        <v/>
      </c>
      <c r="CT273" s="4" t="str">
        <f t="shared" si="286"/>
        <v/>
      </c>
      <c r="CU273" s="4" t="str">
        <f t="shared" si="286"/>
        <v/>
      </c>
      <c r="CV273" s="4" t="str">
        <f t="shared" si="287"/>
        <v/>
      </c>
      <c r="CW273" s="4" t="str">
        <f t="shared" si="287"/>
        <v/>
      </c>
      <c r="CX273" s="4" t="str">
        <f t="shared" si="287"/>
        <v/>
      </c>
      <c r="CY273" s="4" t="str">
        <f t="shared" si="287"/>
        <v/>
      </c>
      <c r="CZ273" s="4" t="str">
        <f t="shared" si="287"/>
        <v/>
      </c>
      <c r="DA273" s="4" t="str">
        <f t="shared" si="287"/>
        <v/>
      </c>
      <c r="DB273" s="4" t="str">
        <f t="shared" si="282"/>
        <v/>
      </c>
      <c r="DC273" s="4" t="str">
        <f t="shared" si="282"/>
        <v/>
      </c>
    </row>
    <row r="274" spans="1:107" s="1" customFormat="1" ht="14.25" hidden="1" customHeight="1">
      <c r="A274" s="35">
        <v>200628</v>
      </c>
      <c r="B274" s="96"/>
      <c r="C274" s="28" t="s">
        <v>170</v>
      </c>
      <c r="D274" s="5"/>
      <c r="E274" s="22">
        <v>5</v>
      </c>
      <c r="F274" s="23">
        <f t="shared" si="265"/>
        <v>0</v>
      </c>
      <c r="G274" s="23"/>
      <c r="H274" s="23">
        <f t="shared" si="291"/>
        <v>0</v>
      </c>
      <c r="I274" s="23">
        <f t="shared" si="292"/>
        <v>0</v>
      </c>
      <c r="J274" s="23">
        <f t="shared" si="293"/>
        <v>0</v>
      </c>
      <c r="K274" s="23" t="str">
        <f t="shared" si="294"/>
        <v>0</v>
      </c>
      <c r="L274" s="23" t="str">
        <f t="shared" si="295"/>
        <v>0</v>
      </c>
      <c r="M274" s="10">
        <v>0.8</v>
      </c>
      <c r="N274" s="23">
        <f t="shared" si="296"/>
        <v>0</v>
      </c>
      <c r="O274" s="23">
        <f t="shared" si="297"/>
        <v>0.8</v>
      </c>
      <c r="P274" s="23" t="str">
        <f t="shared" si="298"/>
        <v/>
      </c>
      <c r="Q274" s="7">
        <v>1</v>
      </c>
      <c r="R274" s="6">
        <f t="shared" si="299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90"/>
        <v/>
      </c>
      <c r="BQ274" s="4" t="str">
        <f t="shared" si="290"/>
        <v/>
      </c>
      <c r="BR274" s="4" t="str">
        <f t="shared" si="290"/>
        <v/>
      </c>
      <c r="BS274" s="4">
        <f t="shared" si="290"/>
        <v>0</v>
      </c>
      <c r="BT274" s="4" t="str">
        <f t="shared" si="290"/>
        <v/>
      </c>
      <c r="BU274" s="4">
        <f t="shared" si="290"/>
        <v>0</v>
      </c>
      <c r="BV274" s="4" t="str">
        <f t="shared" si="290"/>
        <v/>
      </c>
      <c r="BW274" s="4">
        <f t="shared" si="290"/>
        <v>0</v>
      </c>
      <c r="BX274" s="4" t="str">
        <f t="shared" si="290"/>
        <v/>
      </c>
      <c r="BY274" s="4" t="str">
        <f t="shared" si="290"/>
        <v/>
      </c>
      <c r="BZ274" s="4" t="str">
        <f t="shared" si="290"/>
        <v/>
      </c>
      <c r="CA274" s="4" t="str">
        <f t="shared" si="290"/>
        <v/>
      </c>
      <c r="CB274" s="4" t="str">
        <f t="shared" si="290"/>
        <v/>
      </c>
      <c r="CC274" s="4" t="str">
        <f t="shared" si="290"/>
        <v/>
      </c>
      <c r="CD274" s="4" t="str">
        <f t="shared" si="289"/>
        <v/>
      </c>
      <c r="CE274" s="4" t="str">
        <f t="shared" si="289"/>
        <v/>
      </c>
      <c r="CF274" s="4" t="str">
        <f t="shared" si="288"/>
        <v/>
      </c>
      <c r="CG274" s="4" t="str">
        <f t="shared" si="288"/>
        <v/>
      </c>
      <c r="CH274" s="4" t="str">
        <f t="shared" si="288"/>
        <v/>
      </c>
      <c r="CI274" s="4" t="str">
        <f t="shared" si="286"/>
        <v/>
      </c>
      <c r="CJ274" s="4" t="str">
        <f t="shared" si="286"/>
        <v/>
      </c>
      <c r="CK274" s="4" t="str">
        <f t="shared" si="286"/>
        <v/>
      </c>
      <c r="CL274" s="4" t="str">
        <f t="shared" si="286"/>
        <v/>
      </c>
      <c r="CM274" s="4" t="str">
        <f t="shared" si="286"/>
        <v/>
      </c>
      <c r="CN274" s="4" t="str">
        <f t="shared" si="286"/>
        <v/>
      </c>
      <c r="CO274" s="4" t="str">
        <f t="shared" si="286"/>
        <v/>
      </c>
      <c r="CP274" s="4" t="str">
        <f t="shared" si="286"/>
        <v/>
      </c>
      <c r="CQ274" s="4" t="str">
        <f t="shared" si="286"/>
        <v/>
      </c>
      <c r="CR274" s="4" t="str">
        <f t="shared" si="286"/>
        <v/>
      </c>
      <c r="CS274" s="4" t="str">
        <f t="shared" si="286"/>
        <v/>
      </c>
      <c r="CT274" s="4" t="str">
        <f t="shared" si="286"/>
        <v/>
      </c>
      <c r="CU274" s="4" t="str">
        <f t="shared" si="286"/>
        <v/>
      </c>
      <c r="CV274" s="4" t="str">
        <f t="shared" si="287"/>
        <v/>
      </c>
      <c r="CW274" s="4" t="str">
        <f t="shared" si="287"/>
        <v/>
      </c>
      <c r="CX274" s="4" t="str">
        <f t="shared" si="287"/>
        <v/>
      </c>
      <c r="CY274" s="4" t="str">
        <f t="shared" si="287"/>
        <v/>
      </c>
      <c r="CZ274" s="4" t="str">
        <f t="shared" si="287"/>
        <v/>
      </c>
      <c r="DA274" s="4" t="str">
        <f t="shared" si="287"/>
        <v/>
      </c>
      <c r="DB274" s="4" t="str">
        <f t="shared" si="282"/>
        <v/>
      </c>
      <c r="DC274" s="4" t="str">
        <f t="shared" si="282"/>
        <v/>
      </c>
    </row>
    <row r="275" spans="1:107" s="1" customFormat="1" ht="14.25" hidden="1" customHeight="1">
      <c r="A275" s="35">
        <v>200629</v>
      </c>
      <c r="B275" s="97"/>
      <c r="C275" s="28" t="s">
        <v>171</v>
      </c>
      <c r="D275" s="5"/>
      <c r="E275" s="22">
        <v>5</v>
      </c>
      <c r="F275" s="23">
        <f t="shared" si="265"/>
        <v>0</v>
      </c>
      <c r="G275" s="23"/>
      <c r="H275" s="23">
        <f t="shared" si="291"/>
        <v>0</v>
      </c>
      <c r="I275" s="23">
        <f t="shared" si="292"/>
        <v>0</v>
      </c>
      <c r="J275" s="23">
        <f t="shared" si="293"/>
        <v>0</v>
      </c>
      <c r="K275" s="23" t="str">
        <f t="shared" si="294"/>
        <v>0</v>
      </c>
      <c r="L275" s="23" t="str">
        <f t="shared" si="295"/>
        <v>0</v>
      </c>
      <c r="M275" s="10">
        <v>0.8</v>
      </c>
      <c r="N275" s="23">
        <f t="shared" si="296"/>
        <v>0</v>
      </c>
      <c r="O275" s="23">
        <f t="shared" si="297"/>
        <v>0.8</v>
      </c>
      <c r="P275" s="23" t="str">
        <f t="shared" si="298"/>
        <v/>
      </c>
      <c r="Q275" s="7">
        <v>1</v>
      </c>
      <c r="R275" s="6">
        <f t="shared" si="299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90"/>
        <v/>
      </c>
      <c r="BQ275" s="4" t="str">
        <f t="shared" si="290"/>
        <v/>
      </c>
      <c r="BR275" s="4" t="str">
        <f t="shared" si="290"/>
        <v/>
      </c>
      <c r="BS275" s="4">
        <f t="shared" si="290"/>
        <v>0</v>
      </c>
      <c r="BT275" s="4" t="str">
        <f t="shared" si="290"/>
        <v/>
      </c>
      <c r="BU275" s="4">
        <f t="shared" si="290"/>
        <v>0</v>
      </c>
      <c r="BV275" s="4" t="str">
        <f t="shared" si="290"/>
        <v/>
      </c>
      <c r="BW275" s="4">
        <f t="shared" si="290"/>
        <v>0</v>
      </c>
      <c r="BX275" s="4" t="str">
        <f t="shared" si="290"/>
        <v/>
      </c>
      <c r="BY275" s="4" t="str">
        <f t="shared" si="290"/>
        <v/>
      </c>
      <c r="BZ275" s="4" t="str">
        <f t="shared" si="290"/>
        <v/>
      </c>
      <c r="CA275" s="4" t="str">
        <f t="shared" si="290"/>
        <v/>
      </c>
      <c r="CB275" s="4" t="str">
        <f t="shared" si="290"/>
        <v/>
      </c>
      <c r="CC275" s="4" t="str">
        <f t="shared" si="290"/>
        <v/>
      </c>
      <c r="CD275" s="4" t="str">
        <f t="shared" si="289"/>
        <v/>
      </c>
      <c r="CE275" s="4" t="str">
        <f t="shared" si="289"/>
        <v/>
      </c>
      <c r="CF275" s="4" t="str">
        <f t="shared" si="288"/>
        <v/>
      </c>
      <c r="CG275" s="4" t="str">
        <f t="shared" si="288"/>
        <v/>
      </c>
      <c r="CH275" s="4" t="str">
        <f t="shared" si="288"/>
        <v/>
      </c>
      <c r="CI275" s="4" t="str">
        <f t="shared" si="286"/>
        <v/>
      </c>
      <c r="CJ275" s="4" t="str">
        <f t="shared" si="286"/>
        <v/>
      </c>
      <c r="CK275" s="4" t="str">
        <f t="shared" si="286"/>
        <v/>
      </c>
      <c r="CL275" s="4" t="str">
        <f t="shared" si="286"/>
        <v/>
      </c>
      <c r="CM275" s="4" t="str">
        <f t="shared" si="286"/>
        <v/>
      </c>
      <c r="CN275" s="4" t="str">
        <f t="shared" si="286"/>
        <v/>
      </c>
      <c r="CO275" s="4" t="str">
        <f t="shared" si="286"/>
        <v/>
      </c>
      <c r="CP275" s="4" t="str">
        <f t="shared" si="286"/>
        <v/>
      </c>
      <c r="CQ275" s="4" t="str">
        <f t="shared" si="286"/>
        <v/>
      </c>
      <c r="CR275" s="4" t="str">
        <f t="shared" si="286"/>
        <v/>
      </c>
      <c r="CS275" s="4" t="str">
        <f t="shared" si="286"/>
        <v/>
      </c>
      <c r="CT275" s="4" t="str">
        <f t="shared" si="286"/>
        <v/>
      </c>
      <c r="CU275" s="4" t="str">
        <f t="shared" si="286"/>
        <v/>
      </c>
      <c r="CV275" s="4" t="str">
        <f t="shared" si="287"/>
        <v/>
      </c>
      <c r="CW275" s="4" t="str">
        <f t="shared" si="287"/>
        <v/>
      </c>
      <c r="CX275" s="4" t="str">
        <f t="shared" si="287"/>
        <v/>
      </c>
      <c r="CY275" s="4" t="str">
        <f t="shared" si="287"/>
        <v/>
      </c>
      <c r="CZ275" s="4" t="str">
        <f t="shared" si="287"/>
        <v/>
      </c>
      <c r="DA275" s="4" t="str">
        <f t="shared" si="287"/>
        <v/>
      </c>
      <c r="DB275" s="4" t="str">
        <f t="shared" si="282"/>
        <v/>
      </c>
      <c r="DC275" s="4" t="str">
        <f t="shared" si="282"/>
        <v/>
      </c>
    </row>
    <row r="276" spans="1:107" s="1" customFormat="1" ht="14.25" hidden="1" customHeight="1">
      <c r="A276" s="35">
        <v>200065</v>
      </c>
      <c r="B276" s="95" t="s">
        <v>172</v>
      </c>
      <c r="C276" s="28" t="s">
        <v>122</v>
      </c>
      <c r="D276" s="5"/>
      <c r="E276" s="22">
        <v>5.03</v>
      </c>
      <c r="F276" s="23">
        <f t="shared" si="265"/>
        <v>0</v>
      </c>
      <c r="G276" s="23"/>
      <c r="H276" s="23">
        <f t="shared" si="291"/>
        <v>0</v>
      </c>
      <c r="I276" s="23">
        <f t="shared" si="292"/>
        <v>0</v>
      </c>
      <c r="J276" s="23">
        <f t="shared" si="293"/>
        <v>0</v>
      </c>
      <c r="K276" s="23" t="str">
        <f t="shared" si="294"/>
        <v>0</v>
      </c>
      <c r="L276" s="23" t="str">
        <f t="shared" si="295"/>
        <v>0</v>
      </c>
      <c r="M276" s="10">
        <v>0.3</v>
      </c>
      <c r="N276" s="23">
        <f t="shared" si="296"/>
        <v>0</v>
      </c>
      <c r="O276" s="23">
        <f t="shared" si="297"/>
        <v>0.3</v>
      </c>
      <c r="P276" s="23" t="str">
        <f t="shared" si="298"/>
        <v/>
      </c>
      <c r="Q276" s="7">
        <v>0.1</v>
      </c>
      <c r="R276" s="6">
        <f t="shared" si="299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90"/>
        <v/>
      </c>
      <c r="BQ276" s="4" t="str">
        <f t="shared" si="290"/>
        <v/>
      </c>
      <c r="BR276" s="4" t="str">
        <f t="shared" si="290"/>
        <v/>
      </c>
      <c r="BS276" s="4">
        <f t="shared" ref="BS276:CC339" si="300">IF(ISERROR(AE276/M276*100),"",(AE276/M276*100))</f>
        <v>0</v>
      </c>
      <c r="BT276" s="4" t="str">
        <f t="shared" si="300"/>
        <v/>
      </c>
      <c r="BU276" s="4">
        <f t="shared" si="300"/>
        <v>0</v>
      </c>
      <c r="BV276" s="4" t="str">
        <f t="shared" si="300"/>
        <v/>
      </c>
      <c r="BW276" s="4">
        <f t="shared" si="300"/>
        <v>0</v>
      </c>
      <c r="BX276" s="4" t="str">
        <f t="shared" si="300"/>
        <v/>
      </c>
      <c r="BY276" s="4" t="str">
        <f t="shared" si="300"/>
        <v/>
      </c>
      <c r="BZ276" s="4" t="str">
        <f t="shared" si="300"/>
        <v/>
      </c>
      <c r="CA276" s="4" t="str">
        <f t="shared" si="300"/>
        <v/>
      </c>
      <c r="CB276" s="4" t="str">
        <f t="shared" si="300"/>
        <v/>
      </c>
      <c r="CC276" s="4" t="str">
        <f t="shared" si="300"/>
        <v/>
      </c>
      <c r="CD276" s="4" t="str">
        <f t="shared" si="289"/>
        <v/>
      </c>
      <c r="CE276" s="4" t="str">
        <f t="shared" si="289"/>
        <v/>
      </c>
      <c r="CF276" s="4" t="str">
        <f t="shared" si="288"/>
        <v/>
      </c>
      <c r="CG276" s="4" t="str">
        <f t="shared" si="288"/>
        <v/>
      </c>
      <c r="CH276" s="4" t="str">
        <f t="shared" si="288"/>
        <v/>
      </c>
      <c r="CI276" s="4" t="str">
        <f t="shared" si="286"/>
        <v/>
      </c>
      <c r="CJ276" s="4" t="str">
        <f t="shared" si="286"/>
        <v/>
      </c>
      <c r="CK276" s="4" t="str">
        <f t="shared" si="286"/>
        <v/>
      </c>
      <c r="CL276" s="4" t="str">
        <f t="shared" si="286"/>
        <v/>
      </c>
      <c r="CM276" s="4" t="str">
        <f t="shared" si="286"/>
        <v/>
      </c>
      <c r="CN276" s="4" t="str">
        <f t="shared" si="286"/>
        <v/>
      </c>
      <c r="CO276" s="4" t="str">
        <f t="shared" si="286"/>
        <v/>
      </c>
      <c r="CP276" s="4" t="str">
        <f t="shared" si="286"/>
        <v/>
      </c>
      <c r="CQ276" s="4" t="str">
        <f t="shared" si="286"/>
        <v/>
      </c>
      <c r="CR276" s="4" t="str">
        <f t="shared" si="286"/>
        <v/>
      </c>
      <c r="CS276" s="4" t="str">
        <f t="shared" si="286"/>
        <v/>
      </c>
      <c r="CT276" s="4" t="str">
        <f t="shared" si="286"/>
        <v/>
      </c>
      <c r="CU276" s="4" t="str">
        <f t="shared" si="286"/>
        <v/>
      </c>
      <c r="CV276" s="4" t="str">
        <f t="shared" si="287"/>
        <v/>
      </c>
      <c r="CW276" s="4" t="str">
        <f t="shared" si="287"/>
        <v/>
      </c>
      <c r="CX276" s="4" t="str">
        <f t="shared" si="287"/>
        <v/>
      </c>
      <c r="CY276" s="4" t="str">
        <f t="shared" si="287"/>
        <v/>
      </c>
      <c r="CZ276" s="4" t="str">
        <f t="shared" si="287"/>
        <v/>
      </c>
      <c r="DA276" s="4" t="str">
        <f t="shared" si="287"/>
        <v/>
      </c>
      <c r="DB276" s="4" t="str">
        <f t="shared" si="282"/>
        <v/>
      </c>
      <c r="DC276" s="4" t="str">
        <f t="shared" si="282"/>
        <v/>
      </c>
    </row>
    <row r="277" spans="1:107" s="1" customFormat="1" ht="14.25" hidden="1" customHeight="1">
      <c r="A277" s="35">
        <v>200068</v>
      </c>
      <c r="B277" s="96"/>
      <c r="C277" s="28" t="s">
        <v>139</v>
      </c>
      <c r="D277" s="5"/>
      <c r="E277" s="22">
        <v>5.03</v>
      </c>
      <c r="F277" s="23">
        <f t="shared" si="265"/>
        <v>0</v>
      </c>
      <c r="G277" s="23"/>
      <c r="H277" s="23">
        <f t="shared" si="291"/>
        <v>0</v>
      </c>
      <c r="I277" s="23">
        <f t="shared" si="292"/>
        <v>0</v>
      </c>
      <c r="J277" s="23">
        <f t="shared" si="293"/>
        <v>0</v>
      </c>
      <c r="K277" s="23" t="str">
        <f t="shared" si="294"/>
        <v>0</v>
      </c>
      <c r="L277" s="23" t="str">
        <f t="shared" si="295"/>
        <v>0</v>
      </c>
      <c r="M277" s="10">
        <v>0.3</v>
      </c>
      <c r="N277" s="23">
        <f t="shared" si="296"/>
        <v>0</v>
      </c>
      <c r="O277" s="23">
        <f t="shared" si="297"/>
        <v>0.3</v>
      </c>
      <c r="P277" s="23" t="str">
        <f t="shared" si="298"/>
        <v/>
      </c>
      <c r="Q277" s="7">
        <v>0.1</v>
      </c>
      <c r="R277" s="6">
        <f t="shared" si="299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40" si="301">IF(ISERROR(AB277/J277*100),"",(AB277/J277*100))</f>
        <v/>
      </c>
      <c r="BQ277" s="4" t="str">
        <f t="shared" si="301"/>
        <v/>
      </c>
      <c r="BR277" s="4" t="str">
        <f t="shared" si="301"/>
        <v/>
      </c>
      <c r="BS277" s="4">
        <f t="shared" si="300"/>
        <v>0</v>
      </c>
      <c r="BT277" s="4" t="str">
        <f t="shared" si="300"/>
        <v/>
      </c>
      <c r="BU277" s="4">
        <f t="shared" si="300"/>
        <v>0</v>
      </c>
      <c r="BV277" s="4" t="str">
        <f t="shared" si="300"/>
        <v/>
      </c>
      <c r="BW277" s="4">
        <f t="shared" si="300"/>
        <v>0</v>
      </c>
      <c r="BX277" s="4" t="str">
        <f t="shared" si="300"/>
        <v/>
      </c>
      <c r="BY277" s="4" t="str">
        <f t="shared" si="300"/>
        <v/>
      </c>
      <c r="BZ277" s="4" t="str">
        <f t="shared" si="300"/>
        <v/>
      </c>
      <c r="CA277" s="4" t="str">
        <f t="shared" si="300"/>
        <v/>
      </c>
      <c r="CB277" s="4" t="str">
        <f t="shared" si="300"/>
        <v/>
      </c>
      <c r="CC277" s="4" t="str">
        <f t="shared" si="300"/>
        <v/>
      </c>
      <c r="CD277" s="4" t="str">
        <f t="shared" si="289"/>
        <v/>
      </c>
      <c r="CE277" s="4" t="str">
        <f t="shared" si="289"/>
        <v/>
      </c>
      <c r="CF277" s="4" t="str">
        <f t="shared" si="288"/>
        <v/>
      </c>
      <c r="CG277" s="4" t="str">
        <f t="shared" si="288"/>
        <v/>
      </c>
      <c r="CH277" s="4" t="str">
        <f t="shared" si="288"/>
        <v/>
      </c>
      <c r="CI277" s="4" t="str">
        <f t="shared" si="286"/>
        <v/>
      </c>
      <c r="CJ277" s="4" t="str">
        <f t="shared" si="286"/>
        <v/>
      </c>
      <c r="CK277" s="4" t="str">
        <f t="shared" si="286"/>
        <v/>
      </c>
      <c r="CL277" s="4" t="str">
        <f t="shared" si="286"/>
        <v/>
      </c>
      <c r="CM277" s="4" t="str">
        <f t="shared" si="286"/>
        <v/>
      </c>
      <c r="CN277" s="4" t="str">
        <f t="shared" si="286"/>
        <v/>
      </c>
      <c r="CO277" s="4" t="str">
        <f t="shared" si="286"/>
        <v/>
      </c>
      <c r="CP277" s="4" t="str">
        <f t="shared" si="286"/>
        <v/>
      </c>
      <c r="CQ277" s="4" t="str">
        <f t="shared" si="286"/>
        <v/>
      </c>
      <c r="CR277" s="4" t="str">
        <f t="shared" si="286"/>
        <v/>
      </c>
      <c r="CS277" s="4" t="str">
        <f t="shared" si="286"/>
        <v/>
      </c>
      <c r="CT277" s="4" t="str">
        <f t="shared" si="286"/>
        <v/>
      </c>
      <c r="CU277" s="4" t="str">
        <f t="shared" si="286"/>
        <v/>
      </c>
      <c r="CV277" s="4" t="str">
        <f t="shared" si="287"/>
        <v/>
      </c>
      <c r="CW277" s="4" t="str">
        <f t="shared" si="287"/>
        <v/>
      </c>
      <c r="CX277" s="4" t="str">
        <f t="shared" si="287"/>
        <v/>
      </c>
      <c r="CY277" s="4" t="str">
        <f t="shared" si="287"/>
        <v/>
      </c>
      <c r="CZ277" s="4" t="str">
        <f t="shared" si="287"/>
        <v/>
      </c>
      <c r="DA277" s="4" t="str">
        <f t="shared" si="287"/>
        <v/>
      </c>
      <c r="DB277" s="4" t="str">
        <f t="shared" si="282"/>
        <v/>
      </c>
      <c r="DC277" s="4" t="str">
        <f t="shared" si="282"/>
        <v/>
      </c>
    </row>
    <row r="278" spans="1:107" s="1" customFormat="1" ht="14.25" customHeight="1">
      <c r="A278" s="35">
        <v>200067</v>
      </c>
      <c r="B278" s="96"/>
      <c r="C278" s="73" t="s">
        <v>114</v>
      </c>
      <c r="D278" s="5">
        <v>18</v>
      </c>
      <c r="E278" s="22">
        <v>5.03</v>
      </c>
      <c r="F278" s="23">
        <f t="shared" si="265"/>
        <v>90.54</v>
      </c>
      <c r="G278" s="23"/>
      <c r="H278" s="23">
        <f t="shared" si="291"/>
        <v>0</v>
      </c>
      <c r="I278" s="23">
        <f t="shared" si="292"/>
        <v>0</v>
      </c>
      <c r="J278" s="23">
        <f t="shared" si="293"/>
        <v>90.54</v>
      </c>
      <c r="K278" s="23">
        <f t="shared" si="294"/>
        <v>0</v>
      </c>
      <c r="L278" s="23" t="str">
        <f t="shared" si="295"/>
        <v>0</v>
      </c>
      <c r="M278" s="10">
        <v>0.3</v>
      </c>
      <c r="N278" s="23">
        <f t="shared" si="296"/>
        <v>0.27162000000000003</v>
      </c>
      <c r="O278" s="23">
        <f t="shared" si="297"/>
        <v>0.3</v>
      </c>
      <c r="P278" s="23">
        <f t="shared" si="298"/>
        <v>0</v>
      </c>
      <c r="Q278" s="7">
        <v>0.1</v>
      </c>
      <c r="R278" s="6">
        <f t="shared" si="299"/>
        <v>9.0539999999999995E-3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>
        <f t="shared" si="301"/>
        <v>0</v>
      </c>
      <c r="BQ278" s="4" t="str">
        <f t="shared" si="301"/>
        <v/>
      </c>
      <c r="BR278" s="4" t="str">
        <f t="shared" si="301"/>
        <v/>
      </c>
      <c r="BS278" s="4">
        <f t="shared" si="300"/>
        <v>0</v>
      </c>
      <c r="BT278" s="4">
        <f t="shared" si="300"/>
        <v>0</v>
      </c>
      <c r="BU278" s="4">
        <f t="shared" si="300"/>
        <v>0</v>
      </c>
      <c r="BV278" s="4" t="str">
        <f t="shared" si="300"/>
        <v/>
      </c>
      <c r="BW278" s="4">
        <f t="shared" si="300"/>
        <v>0</v>
      </c>
      <c r="BX278" s="4">
        <f t="shared" si="300"/>
        <v>0</v>
      </c>
      <c r="BY278" s="4" t="str">
        <f t="shared" si="300"/>
        <v/>
      </c>
      <c r="BZ278" s="4" t="str">
        <f t="shared" si="300"/>
        <v/>
      </c>
      <c r="CA278" s="4" t="str">
        <f t="shared" si="300"/>
        <v/>
      </c>
      <c r="CB278" s="4" t="str">
        <f t="shared" si="300"/>
        <v/>
      </c>
      <c r="CC278" s="4" t="str">
        <f t="shared" si="300"/>
        <v/>
      </c>
      <c r="CD278" s="4" t="str">
        <f t="shared" si="289"/>
        <v/>
      </c>
      <c r="CE278" s="4" t="str">
        <f t="shared" si="289"/>
        <v/>
      </c>
      <c r="CF278" s="4" t="str">
        <f t="shared" si="288"/>
        <v/>
      </c>
      <c r="CG278" s="4" t="str">
        <f t="shared" si="288"/>
        <v/>
      </c>
      <c r="CH278" s="4" t="str">
        <f t="shared" si="288"/>
        <v/>
      </c>
      <c r="CI278" s="4" t="str">
        <f t="shared" si="286"/>
        <v/>
      </c>
      <c r="CJ278" s="4" t="str">
        <f t="shared" si="286"/>
        <v/>
      </c>
      <c r="CK278" s="4" t="str">
        <f t="shared" si="286"/>
        <v/>
      </c>
      <c r="CL278" s="4" t="str">
        <f t="shared" si="286"/>
        <v/>
      </c>
      <c r="CM278" s="4" t="str">
        <f t="shared" si="286"/>
        <v/>
      </c>
      <c r="CN278" s="4" t="str">
        <f t="shared" si="286"/>
        <v/>
      </c>
      <c r="CO278" s="4" t="str">
        <f t="shared" si="286"/>
        <v/>
      </c>
      <c r="CP278" s="4" t="str">
        <f t="shared" si="286"/>
        <v/>
      </c>
      <c r="CQ278" s="4" t="str">
        <f t="shared" si="286"/>
        <v/>
      </c>
      <c r="CR278" s="4" t="str">
        <f t="shared" si="286"/>
        <v/>
      </c>
      <c r="CS278" s="4" t="str">
        <f t="shared" si="286"/>
        <v/>
      </c>
      <c r="CT278" s="4" t="str">
        <f t="shared" si="286"/>
        <v/>
      </c>
      <c r="CU278" s="4" t="str">
        <f t="shared" si="286"/>
        <v/>
      </c>
      <c r="CV278" s="4" t="str">
        <f t="shared" si="287"/>
        <v/>
      </c>
      <c r="CW278" s="4" t="str">
        <f t="shared" si="287"/>
        <v/>
      </c>
      <c r="CX278" s="4" t="str">
        <f t="shared" si="287"/>
        <v/>
      </c>
      <c r="CY278" s="4" t="str">
        <f t="shared" si="287"/>
        <v/>
      </c>
      <c r="CZ278" s="4" t="str">
        <f t="shared" si="287"/>
        <v/>
      </c>
      <c r="DA278" s="4" t="str">
        <f t="shared" si="287"/>
        <v/>
      </c>
      <c r="DB278" s="4" t="str">
        <f t="shared" si="287"/>
        <v/>
      </c>
      <c r="DC278" s="4" t="str">
        <f t="shared" si="287"/>
        <v/>
      </c>
    </row>
    <row r="279" spans="1:107" s="1" customFormat="1" ht="15" hidden="1" customHeight="1">
      <c r="A279" s="35">
        <v>201404</v>
      </c>
      <c r="B279" s="97"/>
      <c r="C279" s="73" t="s">
        <v>166</v>
      </c>
      <c r="D279" s="5"/>
      <c r="E279" s="22">
        <v>5.03</v>
      </c>
      <c r="F279" s="23">
        <f t="shared" si="265"/>
        <v>0</v>
      </c>
      <c r="G279" s="23"/>
      <c r="H279" s="23">
        <f t="shared" si="291"/>
        <v>0</v>
      </c>
      <c r="I279" s="23">
        <f t="shared" si="292"/>
        <v>0</v>
      </c>
      <c r="J279" s="23">
        <f t="shared" si="293"/>
        <v>0</v>
      </c>
      <c r="K279" s="23" t="str">
        <f t="shared" si="294"/>
        <v>0</v>
      </c>
      <c r="L279" s="23" t="str">
        <f t="shared" si="295"/>
        <v>0</v>
      </c>
      <c r="M279" s="10">
        <v>0.3</v>
      </c>
      <c r="N279" s="23">
        <f t="shared" si="296"/>
        <v>0</v>
      </c>
      <c r="O279" s="23">
        <f t="shared" si="297"/>
        <v>0.3</v>
      </c>
      <c r="P279" s="23" t="str">
        <f t="shared" si="298"/>
        <v/>
      </c>
      <c r="Q279" s="7">
        <v>0.1</v>
      </c>
      <c r="R279" s="6">
        <f t="shared" si="299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301"/>
        <v/>
      </c>
      <c r="BQ279" s="4" t="str">
        <f t="shared" si="301"/>
        <v/>
      </c>
      <c r="BR279" s="4" t="str">
        <f t="shared" si="301"/>
        <v/>
      </c>
      <c r="BS279" s="4">
        <f t="shared" si="300"/>
        <v>0</v>
      </c>
      <c r="BT279" s="4" t="str">
        <f t="shared" si="300"/>
        <v/>
      </c>
      <c r="BU279" s="4">
        <f t="shared" si="300"/>
        <v>0</v>
      </c>
      <c r="BV279" s="4" t="str">
        <f t="shared" si="300"/>
        <v/>
      </c>
      <c r="BW279" s="4">
        <f t="shared" si="300"/>
        <v>0</v>
      </c>
      <c r="BX279" s="4" t="str">
        <f t="shared" si="300"/>
        <v/>
      </c>
      <c r="BY279" s="4" t="str">
        <f t="shared" si="300"/>
        <v/>
      </c>
      <c r="BZ279" s="4" t="str">
        <f t="shared" si="300"/>
        <v/>
      </c>
      <c r="CA279" s="4" t="str">
        <f t="shared" si="300"/>
        <v/>
      </c>
      <c r="CB279" s="4" t="str">
        <f t="shared" si="300"/>
        <v/>
      </c>
      <c r="CC279" s="4" t="str">
        <f t="shared" si="300"/>
        <v/>
      </c>
      <c r="CD279" s="4" t="str">
        <f t="shared" si="289"/>
        <v/>
      </c>
      <c r="CE279" s="4" t="str">
        <f t="shared" si="289"/>
        <v/>
      </c>
      <c r="CF279" s="4" t="str">
        <f t="shared" si="288"/>
        <v/>
      </c>
      <c r="CG279" s="4" t="str">
        <f t="shared" si="288"/>
        <v/>
      </c>
      <c r="CH279" s="4" t="str">
        <f t="shared" si="288"/>
        <v/>
      </c>
      <c r="CI279" s="4" t="str">
        <f t="shared" si="286"/>
        <v/>
      </c>
      <c r="CJ279" s="4" t="str">
        <f t="shared" si="286"/>
        <v/>
      </c>
      <c r="CK279" s="4" t="str">
        <f t="shared" si="286"/>
        <v/>
      </c>
      <c r="CL279" s="4" t="str">
        <f t="shared" si="286"/>
        <v/>
      </c>
      <c r="CM279" s="4" t="str">
        <f t="shared" si="286"/>
        <v/>
      </c>
      <c r="CN279" s="4" t="str">
        <f t="shared" si="286"/>
        <v/>
      </c>
      <c r="CO279" s="4" t="str">
        <f t="shared" si="286"/>
        <v/>
      </c>
      <c r="CP279" s="4" t="str">
        <f t="shared" si="286"/>
        <v/>
      </c>
      <c r="CQ279" s="4" t="str">
        <f t="shared" si="286"/>
        <v/>
      </c>
      <c r="CR279" s="4" t="str">
        <f t="shared" si="286"/>
        <v/>
      </c>
      <c r="CS279" s="4" t="str">
        <f t="shared" si="286"/>
        <v/>
      </c>
      <c r="CT279" s="4" t="str">
        <f t="shared" si="286"/>
        <v/>
      </c>
      <c r="CU279" s="4" t="str">
        <f t="shared" si="286"/>
        <v/>
      </c>
      <c r="CV279" s="4" t="str">
        <f t="shared" si="287"/>
        <v/>
      </c>
      <c r="CW279" s="4" t="str">
        <f t="shared" si="287"/>
        <v/>
      </c>
      <c r="CX279" s="4" t="str">
        <f t="shared" si="287"/>
        <v/>
      </c>
      <c r="CY279" s="4" t="str">
        <f t="shared" si="287"/>
        <v/>
      </c>
      <c r="CZ279" s="4" t="str">
        <f t="shared" si="287"/>
        <v/>
      </c>
      <c r="DA279" s="4" t="str">
        <f t="shared" si="287"/>
        <v/>
      </c>
      <c r="DB279" s="4" t="str">
        <f t="shared" si="287"/>
        <v/>
      </c>
      <c r="DC279" s="4" t="str">
        <f t="shared" si="287"/>
        <v/>
      </c>
    </row>
    <row r="280" spans="1:107" s="1" customFormat="1" ht="14.25" hidden="1" customHeight="1">
      <c r="A280" s="35">
        <v>200058</v>
      </c>
      <c r="B280" s="73" t="s">
        <v>173</v>
      </c>
      <c r="C280" s="28" t="s">
        <v>113</v>
      </c>
      <c r="D280" s="5"/>
      <c r="E280" s="22">
        <v>5.03</v>
      </c>
      <c r="F280" s="23">
        <f t="shared" si="265"/>
        <v>0</v>
      </c>
      <c r="G280" s="23"/>
      <c r="H280" s="23">
        <f t="shared" si="291"/>
        <v>0</v>
      </c>
      <c r="I280" s="23">
        <f t="shared" si="292"/>
        <v>0</v>
      </c>
      <c r="J280" s="23">
        <f t="shared" si="293"/>
        <v>0</v>
      </c>
      <c r="K280" s="23" t="str">
        <f t="shared" si="294"/>
        <v>0</v>
      </c>
      <c r="L280" s="23" t="str">
        <f t="shared" si="295"/>
        <v>0</v>
      </c>
      <c r="M280" s="10">
        <v>0.5</v>
      </c>
      <c r="N280" s="23">
        <f t="shared" si="296"/>
        <v>0</v>
      </c>
      <c r="O280" s="23">
        <f t="shared" si="297"/>
        <v>0.5</v>
      </c>
      <c r="P280" s="23" t="str">
        <f t="shared" si="298"/>
        <v/>
      </c>
      <c r="Q280" s="7">
        <v>0.1</v>
      </c>
      <c r="R280" s="6">
        <f t="shared" si="299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301"/>
        <v/>
      </c>
      <c r="BQ280" s="4" t="str">
        <f t="shared" si="301"/>
        <v/>
      </c>
      <c r="BR280" s="4" t="str">
        <f t="shared" si="301"/>
        <v/>
      </c>
      <c r="BS280" s="4">
        <f t="shared" si="300"/>
        <v>0</v>
      </c>
      <c r="BT280" s="4" t="str">
        <f t="shared" si="300"/>
        <v/>
      </c>
      <c r="BU280" s="4">
        <f t="shared" si="300"/>
        <v>0</v>
      </c>
      <c r="BV280" s="4" t="str">
        <f t="shared" si="300"/>
        <v/>
      </c>
      <c r="BW280" s="4">
        <f t="shared" si="300"/>
        <v>0</v>
      </c>
      <c r="BX280" s="4" t="str">
        <f t="shared" si="300"/>
        <v/>
      </c>
      <c r="BY280" s="4" t="str">
        <f t="shared" si="300"/>
        <v/>
      </c>
      <c r="BZ280" s="4" t="str">
        <f t="shared" si="300"/>
        <v/>
      </c>
      <c r="CA280" s="4" t="str">
        <f t="shared" si="300"/>
        <v/>
      </c>
      <c r="CB280" s="4" t="str">
        <f t="shared" si="300"/>
        <v/>
      </c>
      <c r="CC280" s="4" t="str">
        <f t="shared" si="300"/>
        <v/>
      </c>
      <c r="CD280" s="4" t="str">
        <f t="shared" si="289"/>
        <v/>
      </c>
      <c r="CE280" s="4" t="str">
        <f t="shared" si="289"/>
        <v/>
      </c>
      <c r="CF280" s="4" t="str">
        <f t="shared" si="288"/>
        <v/>
      </c>
      <c r="CG280" s="4" t="str">
        <f t="shared" si="288"/>
        <v/>
      </c>
      <c r="CH280" s="4" t="str">
        <f t="shared" si="288"/>
        <v/>
      </c>
      <c r="CI280" s="4" t="str">
        <f t="shared" si="286"/>
        <v/>
      </c>
      <c r="CJ280" s="4" t="str">
        <f t="shared" si="286"/>
        <v/>
      </c>
      <c r="CK280" s="4" t="str">
        <f t="shared" si="286"/>
        <v/>
      </c>
      <c r="CL280" s="4" t="str">
        <f t="shared" si="286"/>
        <v/>
      </c>
      <c r="CM280" s="4" t="str">
        <f t="shared" si="286"/>
        <v/>
      </c>
      <c r="CN280" s="4" t="str">
        <f t="shared" si="286"/>
        <v/>
      </c>
      <c r="CO280" s="4" t="str">
        <f t="shared" si="286"/>
        <v/>
      </c>
      <c r="CP280" s="4" t="str">
        <f t="shared" si="286"/>
        <v/>
      </c>
      <c r="CQ280" s="4" t="str">
        <f t="shared" si="286"/>
        <v/>
      </c>
      <c r="CR280" s="4" t="str">
        <f t="shared" si="286"/>
        <v/>
      </c>
      <c r="CS280" s="4" t="str">
        <f t="shared" si="286"/>
        <v/>
      </c>
      <c r="CT280" s="4" t="str">
        <f t="shared" si="286"/>
        <v/>
      </c>
      <c r="CU280" s="4" t="str">
        <f t="shared" si="286"/>
        <v/>
      </c>
      <c r="CV280" s="4" t="str">
        <f t="shared" si="287"/>
        <v/>
      </c>
      <c r="CW280" s="4" t="str">
        <f t="shared" si="287"/>
        <v/>
      </c>
      <c r="CX280" s="4" t="str">
        <f t="shared" si="287"/>
        <v/>
      </c>
      <c r="CY280" s="4" t="str">
        <f t="shared" si="287"/>
        <v/>
      </c>
      <c r="CZ280" s="4" t="str">
        <f t="shared" si="287"/>
        <v/>
      </c>
      <c r="DA280" s="4" t="str">
        <f t="shared" si="287"/>
        <v/>
      </c>
      <c r="DB280" s="4" t="str">
        <f t="shared" si="287"/>
        <v/>
      </c>
      <c r="DC280" s="4" t="str">
        <f t="shared" si="287"/>
        <v/>
      </c>
    </row>
    <row r="281" spans="1:107" s="1" customFormat="1" ht="14.25" hidden="1" customHeight="1">
      <c r="A281" s="35">
        <v>200064</v>
      </c>
      <c r="B281" s="41" t="s">
        <v>174</v>
      </c>
      <c r="C281" s="28" t="s">
        <v>122</v>
      </c>
      <c r="D281" s="5"/>
      <c r="E281" s="22">
        <v>5.03</v>
      </c>
      <c r="F281" s="23">
        <f t="shared" si="265"/>
        <v>0</v>
      </c>
      <c r="G281" s="23"/>
      <c r="H281" s="23">
        <f t="shared" si="291"/>
        <v>0</v>
      </c>
      <c r="I281" s="23">
        <f t="shared" si="292"/>
        <v>0</v>
      </c>
      <c r="J281" s="23">
        <f t="shared" si="293"/>
        <v>0</v>
      </c>
      <c r="K281" s="23" t="str">
        <f t="shared" si="294"/>
        <v>0</v>
      </c>
      <c r="L281" s="23" t="str">
        <f t="shared" si="295"/>
        <v>0</v>
      </c>
      <c r="M281" s="10">
        <v>0.4</v>
      </c>
      <c r="N281" s="23">
        <f t="shared" si="296"/>
        <v>0</v>
      </c>
      <c r="O281" s="23">
        <f t="shared" si="297"/>
        <v>0.4</v>
      </c>
      <c r="P281" s="23" t="str">
        <f t="shared" si="298"/>
        <v/>
      </c>
      <c r="Q281" s="7">
        <v>0.1</v>
      </c>
      <c r="R281" s="6">
        <f t="shared" si="299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301"/>
        <v/>
      </c>
      <c r="BQ281" s="4" t="str">
        <f t="shared" si="301"/>
        <v/>
      </c>
      <c r="BR281" s="4" t="str">
        <f t="shared" si="301"/>
        <v/>
      </c>
      <c r="BS281" s="4">
        <f t="shared" si="300"/>
        <v>0</v>
      </c>
      <c r="BT281" s="4" t="str">
        <f t="shared" si="300"/>
        <v/>
      </c>
      <c r="BU281" s="4">
        <f t="shared" si="300"/>
        <v>0</v>
      </c>
      <c r="BV281" s="4" t="str">
        <f t="shared" si="300"/>
        <v/>
      </c>
      <c r="BW281" s="4">
        <f t="shared" si="300"/>
        <v>0</v>
      </c>
      <c r="BX281" s="4" t="str">
        <f t="shared" si="300"/>
        <v/>
      </c>
      <c r="BY281" s="4" t="str">
        <f t="shared" si="300"/>
        <v/>
      </c>
      <c r="BZ281" s="4" t="str">
        <f t="shared" si="300"/>
        <v/>
      </c>
      <c r="CA281" s="4" t="str">
        <f t="shared" si="300"/>
        <v/>
      </c>
      <c r="CB281" s="4" t="str">
        <f t="shared" si="300"/>
        <v/>
      </c>
      <c r="CC281" s="4" t="str">
        <f t="shared" si="300"/>
        <v/>
      </c>
      <c r="CD281" s="4" t="str">
        <f t="shared" si="289"/>
        <v/>
      </c>
      <c r="CE281" s="4" t="str">
        <f t="shared" si="289"/>
        <v/>
      </c>
      <c r="CF281" s="4" t="str">
        <f t="shared" si="288"/>
        <v/>
      </c>
      <c r="CG281" s="4" t="str">
        <f t="shared" si="288"/>
        <v/>
      </c>
      <c r="CH281" s="4" t="str">
        <f t="shared" si="288"/>
        <v/>
      </c>
      <c r="CI281" s="4" t="str">
        <f t="shared" si="286"/>
        <v/>
      </c>
      <c r="CJ281" s="4" t="str">
        <f t="shared" si="286"/>
        <v/>
      </c>
      <c r="CK281" s="4" t="str">
        <f t="shared" si="286"/>
        <v/>
      </c>
      <c r="CL281" s="4" t="str">
        <f t="shared" si="286"/>
        <v/>
      </c>
      <c r="CM281" s="4" t="str">
        <f t="shared" si="286"/>
        <v/>
      </c>
      <c r="CN281" s="4" t="str">
        <f t="shared" si="286"/>
        <v/>
      </c>
      <c r="CO281" s="4" t="str">
        <f t="shared" si="286"/>
        <v/>
      </c>
      <c r="CP281" s="4" t="str">
        <f t="shared" si="286"/>
        <v/>
      </c>
      <c r="CQ281" s="4" t="str">
        <f t="shared" si="286"/>
        <v/>
      </c>
      <c r="CR281" s="4" t="str">
        <f t="shared" si="286"/>
        <v/>
      </c>
      <c r="CS281" s="4" t="str">
        <f t="shared" si="286"/>
        <v/>
      </c>
      <c r="CT281" s="4" t="str">
        <f t="shared" si="286"/>
        <v/>
      </c>
      <c r="CU281" s="4" t="str">
        <f t="shared" si="286"/>
        <v/>
      </c>
      <c r="CV281" s="4" t="str">
        <f t="shared" si="286"/>
        <v/>
      </c>
      <c r="CW281" s="4" t="str">
        <f t="shared" si="286"/>
        <v/>
      </c>
      <c r="CX281" s="4" t="str">
        <f t="shared" si="286"/>
        <v/>
      </c>
      <c r="CY281" s="4" t="str">
        <f t="shared" si="287"/>
        <v/>
      </c>
      <c r="CZ281" s="4" t="str">
        <f t="shared" si="287"/>
        <v/>
      </c>
      <c r="DA281" s="4" t="str">
        <f t="shared" si="287"/>
        <v/>
      </c>
      <c r="DB281" s="4" t="str">
        <f t="shared" si="287"/>
        <v/>
      </c>
      <c r="DC281" s="4" t="str">
        <f t="shared" si="287"/>
        <v/>
      </c>
    </row>
    <row r="282" spans="1:107" s="1" customFormat="1" ht="14.25" hidden="1" customHeight="1">
      <c r="A282" s="35">
        <v>200061</v>
      </c>
      <c r="B282" s="95" t="s">
        <v>175</v>
      </c>
      <c r="C282" s="28" t="s">
        <v>152</v>
      </c>
      <c r="D282" s="5"/>
      <c r="E282" s="22">
        <v>5.03</v>
      </c>
      <c r="F282" s="23">
        <f t="shared" ref="F282:F345" si="302">E282*D282</f>
        <v>0</v>
      </c>
      <c r="G282" s="23"/>
      <c r="H282" s="23">
        <f t="shared" si="291"/>
        <v>0</v>
      </c>
      <c r="I282" s="23">
        <f t="shared" si="292"/>
        <v>0</v>
      </c>
      <c r="J282" s="23">
        <f t="shared" si="293"/>
        <v>0</v>
      </c>
      <c r="K282" s="23" t="str">
        <f t="shared" si="294"/>
        <v>0</v>
      </c>
      <c r="L282" s="23" t="str">
        <f t="shared" si="295"/>
        <v>0</v>
      </c>
      <c r="M282" s="10">
        <v>0.4</v>
      </c>
      <c r="N282" s="23">
        <f t="shared" si="296"/>
        <v>0</v>
      </c>
      <c r="O282" s="23">
        <f t="shared" si="297"/>
        <v>0.4</v>
      </c>
      <c r="P282" s="23" t="str">
        <f t="shared" si="298"/>
        <v/>
      </c>
      <c r="Q282" s="7">
        <v>0.1</v>
      </c>
      <c r="R282" s="6">
        <f t="shared" si="299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301"/>
        <v/>
      </c>
      <c r="BQ282" s="4" t="str">
        <f t="shared" si="301"/>
        <v/>
      </c>
      <c r="BR282" s="4" t="str">
        <f t="shared" si="301"/>
        <v/>
      </c>
      <c r="BS282" s="4">
        <f t="shared" si="300"/>
        <v>0</v>
      </c>
      <c r="BT282" s="4" t="str">
        <f t="shared" si="300"/>
        <v/>
      </c>
      <c r="BU282" s="4">
        <f t="shared" si="300"/>
        <v>0</v>
      </c>
      <c r="BV282" s="4" t="str">
        <f t="shared" si="300"/>
        <v/>
      </c>
      <c r="BW282" s="4">
        <f t="shared" si="300"/>
        <v>0</v>
      </c>
      <c r="BX282" s="4" t="str">
        <f t="shared" si="300"/>
        <v/>
      </c>
      <c r="BY282" s="4" t="str">
        <f t="shared" si="300"/>
        <v/>
      </c>
      <c r="BZ282" s="4" t="str">
        <f t="shared" si="300"/>
        <v/>
      </c>
      <c r="CA282" s="4" t="str">
        <f t="shared" si="300"/>
        <v/>
      </c>
      <c r="CB282" s="4" t="str">
        <f t="shared" si="300"/>
        <v/>
      </c>
      <c r="CC282" s="4" t="str">
        <f t="shared" si="300"/>
        <v/>
      </c>
      <c r="CD282" s="4" t="str">
        <f t="shared" si="289"/>
        <v/>
      </c>
      <c r="CE282" s="4" t="str">
        <f t="shared" si="289"/>
        <v/>
      </c>
      <c r="CF282" s="4" t="str">
        <f t="shared" si="288"/>
        <v/>
      </c>
      <c r="CG282" s="4" t="str">
        <f t="shared" si="288"/>
        <v/>
      </c>
      <c r="CH282" s="4" t="str">
        <f t="shared" si="288"/>
        <v/>
      </c>
      <c r="CI282" s="4" t="str">
        <f t="shared" si="286"/>
        <v/>
      </c>
      <c r="CJ282" s="4" t="str">
        <f t="shared" si="286"/>
        <v/>
      </c>
      <c r="CK282" s="4" t="str">
        <f t="shared" si="286"/>
        <v/>
      </c>
      <c r="CL282" s="4" t="str">
        <f t="shared" si="286"/>
        <v/>
      </c>
      <c r="CM282" s="4" t="str">
        <f t="shared" si="286"/>
        <v/>
      </c>
      <c r="CN282" s="4" t="str">
        <f t="shared" si="286"/>
        <v/>
      </c>
      <c r="CO282" s="4" t="str">
        <f t="shared" si="286"/>
        <v/>
      </c>
      <c r="CP282" s="4" t="str">
        <f t="shared" si="286"/>
        <v/>
      </c>
      <c r="CQ282" s="4" t="str">
        <f t="shared" si="286"/>
        <v/>
      </c>
      <c r="CR282" s="4" t="str">
        <f t="shared" si="286"/>
        <v/>
      </c>
      <c r="CS282" s="4" t="str">
        <f t="shared" si="286"/>
        <v/>
      </c>
      <c r="CT282" s="4" t="str">
        <f t="shared" si="286"/>
        <v/>
      </c>
      <c r="CU282" s="4" t="str">
        <f t="shared" si="286"/>
        <v/>
      </c>
      <c r="CV282" s="4" t="str">
        <f t="shared" si="286"/>
        <v/>
      </c>
      <c r="CW282" s="4" t="str">
        <f t="shared" si="286"/>
        <v/>
      </c>
      <c r="CX282" s="4" t="str">
        <f t="shared" si="286"/>
        <v/>
      </c>
      <c r="CY282" s="4" t="str">
        <f t="shared" si="287"/>
        <v/>
      </c>
      <c r="CZ282" s="4" t="str">
        <f t="shared" si="287"/>
        <v/>
      </c>
      <c r="DA282" s="4" t="str">
        <f t="shared" si="287"/>
        <v/>
      </c>
      <c r="DB282" s="4" t="str">
        <f t="shared" si="287"/>
        <v/>
      </c>
      <c r="DC282" s="4" t="str">
        <f t="shared" si="287"/>
        <v/>
      </c>
    </row>
    <row r="283" spans="1:107" s="1" customFormat="1" ht="14.25" hidden="1" customHeight="1">
      <c r="A283" s="35">
        <v>200060</v>
      </c>
      <c r="B283" s="97"/>
      <c r="C283" s="28" t="s">
        <v>157</v>
      </c>
      <c r="D283" s="5"/>
      <c r="E283" s="22">
        <v>5.03</v>
      </c>
      <c r="F283" s="23">
        <f t="shared" si="302"/>
        <v>0</v>
      </c>
      <c r="G283" s="23"/>
      <c r="H283" s="23">
        <f t="shared" si="291"/>
        <v>0</v>
      </c>
      <c r="I283" s="23">
        <f t="shared" si="292"/>
        <v>0</v>
      </c>
      <c r="J283" s="23">
        <f t="shared" si="293"/>
        <v>0</v>
      </c>
      <c r="K283" s="23" t="str">
        <f t="shared" si="294"/>
        <v>0</v>
      </c>
      <c r="L283" s="23" t="str">
        <f t="shared" si="295"/>
        <v>0</v>
      </c>
      <c r="M283" s="10">
        <v>0.5</v>
      </c>
      <c r="N283" s="23">
        <f t="shared" si="296"/>
        <v>0</v>
      </c>
      <c r="O283" s="23">
        <f t="shared" si="297"/>
        <v>0.5</v>
      </c>
      <c r="P283" s="23" t="str">
        <f t="shared" si="298"/>
        <v/>
      </c>
      <c r="Q283" s="7">
        <v>0.1</v>
      </c>
      <c r="R283" s="6">
        <f t="shared" si="299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301"/>
        <v/>
      </c>
      <c r="BQ283" s="4" t="str">
        <f t="shared" si="301"/>
        <v/>
      </c>
      <c r="BR283" s="4" t="str">
        <f t="shared" si="301"/>
        <v/>
      </c>
      <c r="BS283" s="4">
        <f t="shared" si="300"/>
        <v>0</v>
      </c>
      <c r="BT283" s="4" t="str">
        <f t="shared" si="300"/>
        <v/>
      </c>
      <c r="BU283" s="4">
        <f t="shared" si="300"/>
        <v>0</v>
      </c>
      <c r="BV283" s="4" t="str">
        <f t="shared" si="300"/>
        <v/>
      </c>
      <c r="BW283" s="4">
        <f t="shared" si="300"/>
        <v>0</v>
      </c>
      <c r="BX283" s="4" t="str">
        <f t="shared" si="300"/>
        <v/>
      </c>
      <c r="BY283" s="4" t="str">
        <f t="shared" si="300"/>
        <v/>
      </c>
      <c r="BZ283" s="4" t="str">
        <f t="shared" si="300"/>
        <v/>
      </c>
      <c r="CA283" s="4" t="str">
        <f t="shared" si="300"/>
        <v/>
      </c>
      <c r="CB283" s="4" t="str">
        <f t="shared" si="300"/>
        <v/>
      </c>
      <c r="CC283" s="4" t="str">
        <f t="shared" si="300"/>
        <v/>
      </c>
      <c r="CD283" s="4" t="str">
        <f t="shared" si="289"/>
        <v/>
      </c>
      <c r="CE283" s="4" t="str">
        <f t="shared" si="289"/>
        <v/>
      </c>
      <c r="CF283" s="4" t="str">
        <f t="shared" si="288"/>
        <v/>
      </c>
      <c r="CG283" s="4" t="str">
        <f t="shared" si="288"/>
        <v/>
      </c>
      <c r="CH283" s="4" t="str">
        <f t="shared" si="288"/>
        <v/>
      </c>
      <c r="CI283" s="4" t="str">
        <f t="shared" si="286"/>
        <v/>
      </c>
      <c r="CJ283" s="4" t="str">
        <f t="shared" si="286"/>
        <v/>
      </c>
      <c r="CK283" s="4" t="str">
        <f t="shared" si="286"/>
        <v/>
      </c>
      <c r="CL283" s="4" t="str">
        <f t="shared" si="286"/>
        <v/>
      </c>
      <c r="CM283" s="4" t="str">
        <f t="shared" si="286"/>
        <v/>
      </c>
      <c r="CN283" s="4" t="str">
        <f t="shared" si="286"/>
        <v/>
      </c>
      <c r="CO283" s="4" t="str">
        <f t="shared" si="286"/>
        <v/>
      </c>
      <c r="CP283" s="4" t="str">
        <f t="shared" si="286"/>
        <v/>
      </c>
      <c r="CQ283" s="4" t="str">
        <f t="shared" si="286"/>
        <v/>
      </c>
      <c r="CR283" s="4" t="str">
        <f t="shared" si="286"/>
        <v/>
      </c>
      <c r="CS283" s="4" t="str">
        <f t="shared" si="286"/>
        <v/>
      </c>
      <c r="CT283" s="4" t="str">
        <f t="shared" si="286"/>
        <v/>
      </c>
      <c r="CU283" s="4" t="str">
        <f t="shared" si="286"/>
        <v/>
      </c>
      <c r="CV283" s="4" t="str">
        <f t="shared" si="286"/>
        <v/>
      </c>
      <c r="CW283" s="4" t="str">
        <f t="shared" si="286"/>
        <v/>
      </c>
      <c r="CX283" s="4" t="str">
        <f t="shared" si="286"/>
        <v/>
      </c>
      <c r="CY283" s="4" t="str">
        <f t="shared" si="287"/>
        <v/>
      </c>
      <c r="CZ283" s="4" t="str">
        <f t="shared" si="287"/>
        <v/>
      </c>
      <c r="DA283" s="4" t="str">
        <f t="shared" si="287"/>
        <v/>
      </c>
      <c r="DB283" s="4" t="str">
        <f t="shared" si="287"/>
        <v/>
      </c>
      <c r="DC283" s="4" t="str">
        <f t="shared" si="287"/>
        <v/>
      </c>
    </row>
    <row r="284" spans="1:107" s="1" customFormat="1" ht="14.25" hidden="1" customHeight="1">
      <c r="A284" s="35">
        <v>200556</v>
      </c>
      <c r="B284" s="95" t="s">
        <v>176</v>
      </c>
      <c r="C284" s="28" t="s">
        <v>122</v>
      </c>
      <c r="D284" s="5"/>
      <c r="E284" s="22">
        <v>5.03</v>
      </c>
      <c r="F284" s="23">
        <f t="shared" si="302"/>
        <v>0</v>
      </c>
      <c r="G284" s="23"/>
      <c r="H284" s="23">
        <f t="shared" si="291"/>
        <v>0</v>
      </c>
      <c r="I284" s="23">
        <f t="shared" si="292"/>
        <v>0</v>
      </c>
      <c r="J284" s="23">
        <f t="shared" si="293"/>
        <v>0</v>
      </c>
      <c r="K284" s="23" t="str">
        <f t="shared" si="294"/>
        <v>0</v>
      </c>
      <c r="L284" s="23" t="str">
        <f t="shared" si="295"/>
        <v>0</v>
      </c>
      <c r="M284" s="10">
        <v>0.4</v>
      </c>
      <c r="N284" s="23">
        <f t="shared" si="296"/>
        <v>0</v>
      </c>
      <c r="O284" s="23">
        <f t="shared" si="297"/>
        <v>0.4</v>
      </c>
      <c r="P284" s="23" t="str">
        <f t="shared" si="298"/>
        <v/>
      </c>
      <c r="Q284" s="7">
        <v>0.1</v>
      </c>
      <c r="R284" s="6">
        <f t="shared" si="299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301"/>
        <v/>
      </c>
      <c r="BQ284" s="4" t="str">
        <f t="shared" si="301"/>
        <v/>
      </c>
      <c r="BR284" s="4" t="str">
        <f t="shared" si="301"/>
        <v/>
      </c>
      <c r="BS284" s="4">
        <f t="shared" si="300"/>
        <v>0</v>
      </c>
      <c r="BT284" s="4" t="str">
        <f t="shared" si="300"/>
        <v/>
      </c>
      <c r="BU284" s="4">
        <f t="shared" si="300"/>
        <v>0</v>
      </c>
      <c r="BV284" s="4" t="str">
        <f t="shared" si="300"/>
        <v/>
      </c>
      <c r="BW284" s="4">
        <f t="shared" si="300"/>
        <v>0</v>
      </c>
      <c r="BX284" s="4" t="str">
        <f t="shared" si="300"/>
        <v/>
      </c>
      <c r="BY284" s="4" t="str">
        <f t="shared" si="300"/>
        <v/>
      </c>
      <c r="BZ284" s="4" t="str">
        <f t="shared" si="300"/>
        <v/>
      </c>
      <c r="CA284" s="4" t="str">
        <f t="shared" si="300"/>
        <v/>
      </c>
      <c r="CB284" s="4" t="str">
        <f t="shared" si="300"/>
        <v/>
      </c>
      <c r="CC284" s="4" t="str">
        <f t="shared" si="300"/>
        <v/>
      </c>
      <c r="CD284" s="4" t="str">
        <f t="shared" si="289"/>
        <v/>
      </c>
      <c r="CE284" s="4" t="str">
        <f t="shared" si="289"/>
        <v/>
      </c>
      <c r="CF284" s="4" t="str">
        <f t="shared" si="288"/>
        <v/>
      </c>
      <c r="CG284" s="4" t="str">
        <f t="shared" si="288"/>
        <v/>
      </c>
      <c r="CH284" s="4" t="str">
        <f t="shared" si="288"/>
        <v/>
      </c>
      <c r="CI284" s="4" t="str">
        <f t="shared" si="286"/>
        <v/>
      </c>
      <c r="CJ284" s="4" t="str">
        <f t="shared" si="286"/>
        <v/>
      </c>
      <c r="CK284" s="4" t="str">
        <f t="shared" si="286"/>
        <v/>
      </c>
      <c r="CL284" s="4" t="str">
        <f t="shared" si="286"/>
        <v/>
      </c>
      <c r="CM284" s="4" t="str">
        <f t="shared" si="286"/>
        <v/>
      </c>
      <c r="CN284" s="4" t="str">
        <f t="shared" si="286"/>
        <v/>
      </c>
      <c r="CO284" s="4" t="str">
        <f t="shared" si="286"/>
        <v/>
      </c>
      <c r="CP284" s="4" t="str">
        <f t="shared" si="286"/>
        <v/>
      </c>
      <c r="CQ284" s="4" t="str">
        <f t="shared" si="286"/>
        <v/>
      </c>
      <c r="CR284" s="4" t="str">
        <f t="shared" si="286"/>
        <v/>
      </c>
      <c r="CS284" s="4" t="str">
        <f t="shared" si="286"/>
        <v/>
      </c>
      <c r="CT284" s="4" t="str">
        <f t="shared" si="286"/>
        <v/>
      </c>
      <c r="CU284" s="4" t="str">
        <f t="shared" si="286"/>
        <v/>
      </c>
      <c r="CV284" s="4" t="str">
        <f t="shared" ref="CM284:DB347" si="303">IF(ISERROR(BH284/AP284*100),"",(BH284/AP284*100))</f>
        <v/>
      </c>
      <c r="CW284" s="4" t="str">
        <f t="shared" si="303"/>
        <v/>
      </c>
      <c r="CX284" s="4" t="str">
        <f t="shared" si="303"/>
        <v/>
      </c>
      <c r="CY284" s="4" t="str">
        <f t="shared" si="303"/>
        <v/>
      </c>
      <c r="CZ284" s="4" t="str">
        <f t="shared" si="303"/>
        <v/>
      </c>
      <c r="DA284" s="4" t="str">
        <f t="shared" si="287"/>
        <v/>
      </c>
      <c r="DB284" s="4" t="str">
        <f t="shared" si="287"/>
        <v/>
      </c>
      <c r="DC284" s="4" t="str">
        <f t="shared" si="287"/>
        <v/>
      </c>
    </row>
    <row r="285" spans="1:107" s="1" customFormat="1" ht="14.25" hidden="1" customHeight="1">
      <c r="A285" s="35">
        <v>200557</v>
      </c>
      <c r="B285" s="96"/>
      <c r="C285" s="28" t="s">
        <v>113</v>
      </c>
      <c r="D285" s="5"/>
      <c r="E285" s="22">
        <v>5.03</v>
      </c>
      <c r="F285" s="23">
        <f t="shared" si="302"/>
        <v>0</v>
      </c>
      <c r="G285" s="23"/>
      <c r="H285" s="23">
        <f t="shared" si="291"/>
        <v>0</v>
      </c>
      <c r="I285" s="23">
        <f t="shared" si="292"/>
        <v>0</v>
      </c>
      <c r="J285" s="23">
        <f t="shared" si="293"/>
        <v>0</v>
      </c>
      <c r="K285" s="23" t="str">
        <f t="shared" si="294"/>
        <v>0</v>
      </c>
      <c r="L285" s="23" t="str">
        <f t="shared" si="295"/>
        <v>0</v>
      </c>
      <c r="M285" s="10">
        <v>0.5</v>
      </c>
      <c r="N285" s="23">
        <f t="shared" si="296"/>
        <v>0</v>
      </c>
      <c r="O285" s="23">
        <f t="shared" si="297"/>
        <v>0.5</v>
      </c>
      <c r="P285" s="23" t="str">
        <f t="shared" si="298"/>
        <v/>
      </c>
      <c r="Q285" s="7">
        <v>0.1</v>
      </c>
      <c r="R285" s="6">
        <f t="shared" si="299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301"/>
        <v/>
      </c>
      <c r="BQ285" s="4" t="str">
        <f t="shared" si="301"/>
        <v/>
      </c>
      <c r="BR285" s="4" t="str">
        <f t="shared" si="301"/>
        <v/>
      </c>
      <c r="BS285" s="4">
        <f t="shared" si="300"/>
        <v>0</v>
      </c>
      <c r="BT285" s="4" t="str">
        <f t="shared" si="300"/>
        <v/>
      </c>
      <c r="BU285" s="4">
        <f t="shared" si="300"/>
        <v>0</v>
      </c>
      <c r="BV285" s="4" t="str">
        <f t="shared" si="300"/>
        <v/>
      </c>
      <c r="BW285" s="4">
        <f t="shared" si="300"/>
        <v>0</v>
      </c>
      <c r="BX285" s="4" t="str">
        <f t="shared" si="300"/>
        <v/>
      </c>
      <c r="BY285" s="4" t="str">
        <f t="shared" si="300"/>
        <v/>
      </c>
      <c r="BZ285" s="4" t="str">
        <f t="shared" si="300"/>
        <v/>
      </c>
      <c r="CA285" s="4" t="str">
        <f t="shared" si="300"/>
        <v/>
      </c>
      <c r="CB285" s="4" t="str">
        <f t="shared" si="300"/>
        <v/>
      </c>
      <c r="CC285" s="4" t="str">
        <f t="shared" si="300"/>
        <v/>
      </c>
      <c r="CD285" s="4" t="str">
        <f t="shared" si="289"/>
        <v/>
      </c>
      <c r="CE285" s="4" t="str">
        <f t="shared" si="289"/>
        <v/>
      </c>
      <c r="CF285" s="4" t="str">
        <f t="shared" si="288"/>
        <v/>
      </c>
      <c r="CG285" s="4" t="str">
        <f t="shared" si="288"/>
        <v/>
      </c>
      <c r="CH285" s="4" t="str">
        <f t="shared" si="288"/>
        <v/>
      </c>
      <c r="CI285" s="4" t="str">
        <f t="shared" si="288"/>
        <v/>
      </c>
      <c r="CJ285" s="4" t="str">
        <f t="shared" si="288"/>
        <v/>
      </c>
      <c r="CK285" s="4" t="str">
        <f t="shared" si="288"/>
        <v/>
      </c>
      <c r="CL285" s="4" t="str">
        <f t="shared" si="288"/>
        <v/>
      </c>
      <c r="CM285" s="4" t="str">
        <f t="shared" si="303"/>
        <v/>
      </c>
      <c r="CN285" s="4" t="str">
        <f t="shared" si="303"/>
        <v/>
      </c>
      <c r="CO285" s="4" t="str">
        <f t="shared" si="303"/>
        <v/>
      </c>
      <c r="CP285" s="4" t="str">
        <f t="shared" si="303"/>
        <v/>
      </c>
      <c r="CQ285" s="4" t="str">
        <f t="shared" si="303"/>
        <v/>
      </c>
      <c r="CR285" s="4" t="str">
        <f t="shared" si="303"/>
        <v/>
      </c>
      <c r="CS285" s="4" t="str">
        <f t="shared" si="303"/>
        <v/>
      </c>
      <c r="CT285" s="4" t="str">
        <f t="shared" si="303"/>
        <v/>
      </c>
      <c r="CU285" s="4" t="str">
        <f t="shared" si="303"/>
        <v/>
      </c>
      <c r="CV285" s="4" t="str">
        <f t="shared" si="303"/>
        <v/>
      </c>
      <c r="CW285" s="4" t="str">
        <f t="shared" si="303"/>
        <v/>
      </c>
      <c r="CX285" s="4" t="str">
        <f t="shared" si="303"/>
        <v/>
      </c>
      <c r="CY285" s="4" t="str">
        <f t="shared" si="303"/>
        <v/>
      </c>
      <c r="CZ285" s="4" t="str">
        <f t="shared" si="303"/>
        <v/>
      </c>
      <c r="DA285" s="4" t="str">
        <f t="shared" si="287"/>
        <v/>
      </c>
      <c r="DB285" s="4" t="str">
        <f t="shared" si="287"/>
        <v/>
      </c>
      <c r="DC285" s="4" t="str">
        <f t="shared" si="287"/>
        <v/>
      </c>
    </row>
    <row r="286" spans="1:107" s="1" customFormat="1" ht="14.25" hidden="1" customHeight="1">
      <c r="A286" s="35">
        <v>200558</v>
      </c>
      <c r="B286" s="96"/>
      <c r="C286" s="28" t="s">
        <v>114</v>
      </c>
      <c r="D286" s="5"/>
      <c r="E286" s="22">
        <v>5.03</v>
      </c>
      <c r="F286" s="23">
        <f t="shared" si="302"/>
        <v>0</v>
      </c>
      <c r="G286" s="23"/>
      <c r="H286" s="23">
        <f t="shared" si="291"/>
        <v>0</v>
      </c>
      <c r="I286" s="23">
        <f t="shared" si="292"/>
        <v>0</v>
      </c>
      <c r="J286" s="23">
        <f t="shared" si="293"/>
        <v>0</v>
      </c>
      <c r="K286" s="23" t="str">
        <f t="shared" si="294"/>
        <v>0</v>
      </c>
      <c r="L286" s="23" t="str">
        <f t="shared" si="295"/>
        <v>0</v>
      </c>
      <c r="M286" s="10">
        <v>0.4</v>
      </c>
      <c r="N286" s="23">
        <f t="shared" si="296"/>
        <v>0</v>
      </c>
      <c r="O286" s="23">
        <f t="shared" si="297"/>
        <v>0.4</v>
      </c>
      <c r="P286" s="23" t="str">
        <f t="shared" si="298"/>
        <v/>
      </c>
      <c r="Q286" s="7">
        <v>0.1</v>
      </c>
      <c r="R286" s="6">
        <f t="shared" si="299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301"/>
        <v/>
      </c>
      <c r="BQ286" s="4" t="str">
        <f t="shared" si="301"/>
        <v/>
      </c>
      <c r="BR286" s="4" t="str">
        <f t="shared" si="301"/>
        <v/>
      </c>
      <c r="BS286" s="4">
        <f t="shared" si="300"/>
        <v>0</v>
      </c>
      <c r="BT286" s="4" t="str">
        <f t="shared" si="300"/>
        <v/>
      </c>
      <c r="BU286" s="4">
        <f t="shared" si="300"/>
        <v>0</v>
      </c>
      <c r="BV286" s="4" t="str">
        <f t="shared" si="300"/>
        <v/>
      </c>
      <c r="BW286" s="4">
        <f t="shared" si="300"/>
        <v>0</v>
      </c>
      <c r="BX286" s="4" t="str">
        <f t="shared" si="300"/>
        <v/>
      </c>
      <c r="BY286" s="4" t="str">
        <f t="shared" si="300"/>
        <v/>
      </c>
      <c r="BZ286" s="4" t="str">
        <f t="shared" si="300"/>
        <v/>
      </c>
      <c r="CA286" s="4" t="str">
        <f t="shared" si="300"/>
        <v/>
      </c>
      <c r="CB286" s="4" t="str">
        <f t="shared" si="300"/>
        <v/>
      </c>
      <c r="CC286" s="4" t="str">
        <f t="shared" si="300"/>
        <v/>
      </c>
      <c r="CD286" s="4" t="str">
        <f t="shared" si="289"/>
        <v/>
      </c>
      <c r="CE286" s="4" t="str">
        <f t="shared" si="289"/>
        <v/>
      </c>
      <c r="CF286" s="4" t="str">
        <f t="shared" si="288"/>
        <v/>
      </c>
      <c r="CG286" s="4" t="str">
        <f t="shared" si="288"/>
        <v/>
      </c>
      <c r="CH286" s="4" t="str">
        <f t="shared" si="288"/>
        <v/>
      </c>
      <c r="CI286" s="4" t="str">
        <f t="shared" si="288"/>
        <v/>
      </c>
      <c r="CJ286" s="4" t="str">
        <f t="shared" si="288"/>
        <v/>
      </c>
      <c r="CK286" s="4" t="str">
        <f t="shared" si="288"/>
        <v/>
      </c>
      <c r="CL286" s="4" t="str">
        <f t="shared" si="288"/>
        <v/>
      </c>
      <c r="CM286" s="4" t="str">
        <f t="shared" si="303"/>
        <v/>
      </c>
      <c r="CN286" s="4" t="str">
        <f t="shared" si="303"/>
        <v/>
      </c>
      <c r="CO286" s="4" t="str">
        <f t="shared" si="303"/>
        <v/>
      </c>
      <c r="CP286" s="4" t="str">
        <f t="shared" si="303"/>
        <v/>
      </c>
      <c r="CQ286" s="4" t="str">
        <f t="shared" si="303"/>
        <v/>
      </c>
      <c r="CR286" s="4" t="str">
        <f t="shared" si="303"/>
        <v/>
      </c>
      <c r="CS286" s="4" t="str">
        <f t="shared" si="303"/>
        <v/>
      </c>
      <c r="CT286" s="4" t="str">
        <f t="shared" si="303"/>
        <v/>
      </c>
      <c r="CU286" s="4" t="str">
        <f t="shared" si="303"/>
        <v/>
      </c>
      <c r="CV286" s="4" t="str">
        <f t="shared" si="303"/>
        <v/>
      </c>
      <c r="CW286" s="4" t="str">
        <f t="shared" si="303"/>
        <v/>
      </c>
      <c r="CX286" s="4" t="str">
        <f t="shared" si="303"/>
        <v/>
      </c>
      <c r="CY286" s="4" t="str">
        <f t="shared" si="303"/>
        <v/>
      </c>
      <c r="CZ286" s="4" t="str">
        <f t="shared" si="303"/>
        <v/>
      </c>
      <c r="DA286" s="4" t="str">
        <f t="shared" si="287"/>
        <v/>
      </c>
      <c r="DB286" s="4" t="str">
        <f t="shared" si="287"/>
        <v/>
      </c>
      <c r="DC286" s="4" t="str">
        <f t="shared" si="287"/>
        <v/>
      </c>
    </row>
    <row r="287" spans="1:107" s="1" customFormat="1" ht="14.25" hidden="1" customHeight="1">
      <c r="A287" s="35">
        <v>200559</v>
      </c>
      <c r="B287" s="97"/>
      <c r="C287" s="28" t="s">
        <v>157</v>
      </c>
      <c r="D287" s="5"/>
      <c r="E287" s="22">
        <v>5.03</v>
      </c>
      <c r="F287" s="23">
        <f t="shared" si="302"/>
        <v>0</v>
      </c>
      <c r="G287" s="23"/>
      <c r="H287" s="23">
        <f t="shared" si="291"/>
        <v>0</v>
      </c>
      <c r="I287" s="23">
        <f t="shared" si="292"/>
        <v>0</v>
      </c>
      <c r="J287" s="23">
        <f t="shared" si="293"/>
        <v>0</v>
      </c>
      <c r="K287" s="23" t="str">
        <f t="shared" si="294"/>
        <v>0</v>
      </c>
      <c r="L287" s="23" t="str">
        <f t="shared" si="295"/>
        <v>0</v>
      </c>
      <c r="M287" s="10">
        <v>0.5</v>
      </c>
      <c r="N287" s="23">
        <f t="shared" si="296"/>
        <v>0</v>
      </c>
      <c r="O287" s="23">
        <f t="shared" si="297"/>
        <v>0.5</v>
      </c>
      <c r="P287" s="23" t="str">
        <f t="shared" si="298"/>
        <v/>
      </c>
      <c r="Q287" s="7">
        <v>0.1</v>
      </c>
      <c r="R287" s="6">
        <f t="shared" si="299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301"/>
        <v/>
      </c>
      <c r="BQ287" s="4" t="str">
        <f t="shared" si="301"/>
        <v/>
      </c>
      <c r="BR287" s="4" t="str">
        <f t="shared" si="301"/>
        <v/>
      </c>
      <c r="BS287" s="4">
        <f t="shared" si="300"/>
        <v>0</v>
      </c>
      <c r="BT287" s="4" t="str">
        <f t="shared" si="300"/>
        <v/>
      </c>
      <c r="BU287" s="4">
        <f t="shared" si="300"/>
        <v>0</v>
      </c>
      <c r="BV287" s="4" t="str">
        <f t="shared" si="300"/>
        <v/>
      </c>
      <c r="BW287" s="4">
        <f t="shared" si="300"/>
        <v>0</v>
      </c>
      <c r="BX287" s="4" t="str">
        <f t="shared" si="300"/>
        <v/>
      </c>
      <c r="BY287" s="4" t="str">
        <f t="shared" si="300"/>
        <v/>
      </c>
      <c r="BZ287" s="4" t="str">
        <f t="shared" si="300"/>
        <v/>
      </c>
      <c r="CA287" s="4" t="str">
        <f t="shared" si="300"/>
        <v/>
      </c>
      <c r="CB287" s="4" t="str">
        <f t="shared" si="300"/>
        <v/>
      </c>
      <c r="CC287" s="4" t="str">
        <f t="shared" si="300"/>
        <v/>
      </c>
      <c r="CD287" s="4" t="str">
        <f t="shared" si="289"/>
        <v/>
      </c>
      <c r="CE287" s="4" t="str">
        <f t="shared" si="289"/>
        <v/>
      </c>
      <c r="CF287" s="4" t="str">
        <f t="shared" si="288"/>
        <v/>
      </c>
      <c r="CG287" s="4" t="str">
        <f t="shared" si="288"/>
        <v/>
      </c>
      <c r="CH287" s="4" t="str">
        <f t="shared" si="288"/>
        <v/>
      </c>
      <c r="CI287" s="4" t="str">
        <f t="shared" si="288"/>
        <v/>
      </c>
      <c r="CJ287" s="4" t="str">
        <f t="shared" si="288"/>
        <v/>
      </c>
      <c r="CK287" s="4" t="str">
        <f t="shared" si="288"/>
        <v/>
      </c>
      <c r="CL287" s="4" t="str">
        <f t="shared" si="288"/>
        <v/>
      </c>
      <c r="CM287" s="4" t="str">
        <f t="shared" si="303"/>
        <v/>
      </c>
      <c r="CN287" s="4" t="str">
        <f t="shared" si="303"/>
        <v/>
      </c>
      <c r="CO287" s="4" t="str">
        <f t="shared" si="303"/>
        <v/>
      </c>
      <c r="CP287" s="4" t="str">
        <f t="shared" si="303"/>
        <v/>
      </c>
      <c r="CQ287" s="4" t="str">
        <f t="shared" si="303"/>
        <v/>
      </c>
      <c r="CR287" s="4" t="str">
        <f t="shared" si="303"/>
        <v/>
      </c>
      <c r="CS287" s="4" t="str">
        <f t="shared" si="303"/>
        <v/>
      </c>
      <c r="CT287" s="4" t="str">
        <f t="shared" si="303"/>
        <v/>
      </c>
      <c r="CU287" s="4" t="str">
        <f t="shared" si="303"/>
        <v/>
      </c>
      <c r="CV287" s="4" t="str">
        <f t="shared" si="303"/>
        <v/>
      </c>
      <c r="CW287" s="4" t="str">
        <f t="shared" si="303"/>
        <v/>
      </c>
      <c r="CX287" s="4" t="str">
        <f t="shared" si="303"/>
        <v/>
      </c>
      <c r="CY287" s="4" t="str">
        <f t="shared" si="303"/>
        <v/>
      </c>
      <c r="CZ287" s="4" t="str">
        <f t="shared" si="303"/>
        <v/>
      </c>
      <c r="DA287" s="4" t="str">
        <f t="shared" si="287"/>
        <v/>
      </c>
      <c r="DB287" s="4" t="str">
        <f t="shared" si="287"/>
        <v/>
      </c>
      <c r="DC287" s="4" t="str">
        <f t="shared" si="287"/>
        <v/>
      </c>
    </row>
    <row r="288" spans="1:107" s="1" customFormat="1" ht="14.25" hidden="1" customHeight="1">
      <c r="A288" s="35">
        <v>200405</v>
      </c>
      <c r="B288" s="95" t="s">
        <v>177</v>
      </c>
      <c r="C288" s="42" t="s">
        <v>114</v>
      </c>
      <c r="D288" s="5"/>
      <c r="E288" s="60">
        <v>10</v>
      </c>
      <c r="F288" s="23">
        <f t="shared" si="302"/>
        <v>0</v>
      </c>
      <c r="G288" s="23"/>
      <c r="H288" s="23">
        <f t="shared" si="291"/>
        <v>0</v>
      </c>
      <c r="I288" s="23">
        <f t="shared" si="292"/>
        <v>0</v>
      </c>
      <c r="J288" s="23">
        <f t="shared" si="293"/>
        <v>0</v>
      </c>
      <c r="K288" s="23" t="str">
        <f t="shared" si="294"/>
        <v>0</v>
      </c>
      <c r="L288" s="23" t="str">
        <f t="shared" si="295"/>
        <v>0</v>
      </c>
      <c r="M288" s="10">
        <v>0.2</v>
      </c>
      <c r="N288" s="23">
        <f t="shared" si="296"/>
        <v>0</v>
      </c>
      <c r="O288" s="23">
        <f t="shared" si="297"/>
        <v>0.2</v>
      </c>
      <c r="P288" s="23" t="str">
        <f t="shared" si="298"/>
        <v/>
      </c>
      <c r="Q288" s="7">
        <v>0.1</v>
      </c>
      <c r="R288" s="6">
        <f t="shared" si="299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301"/>
        <v/>
      </c>
      <c r="BQ288" s="4" t="str">
        <f t="shared" si="301"/>
        <v/>
      </c>
      <c r="BR288" s="4" t="str">
        <f t="shared" si="301"/>
        <v/>
      </c>
      <c r="BS288" s="4">
        <f t="shared" si="300"/>
        <v>0</v>
      </c>
      <c r="BT288" s="4" t="str">
        <f t="shared" si="300"/>
        <v/>
      </c>
      <c r="BU288" s="4">
        <f t="shared" si="300"/>
        <v>0</v>
      </c>
      <c r="BV288" s="4" t="str">
        <f t="shared" si="300"/>
        <v/>
      </c>
      <c r="BW288" s="4">
        <f t="shared" si="300"/>
        <v>0</v>
      </c>
      <c r="BX288" s="4" t="str">
        <f t="shared" si="300"/>
        <v/>
      </c>
      <c r="BY288" s="4" t="str">
        <f t="shared" si="300"/>
        <v/>
      </c>
      <c r="BZ288" s="4" t="str">
        <f t="shared" si="300"/>
        <v/>
      </c>
      <c r="CA288" s="4" t="str">
        <f t="shared" si="300"/>
        <v/>
      </c>
      <c r="CB288" s="4" t="str">
        <f t="shared" si="300"/>
        <v/>
      </c>
      <c r="CC288" s="4" t="str">
        <f t="shared" si="300"/>
        <v/>
      </c>
      <c r="CD288" s="4" t="str">
        <f t="shared" si="289"/>
        <v/>
      </c>
      <c r="CE288" s="4" t="str">
        <f t="shared" si="289"/>
        <v/>
      </c>
      <c r="CF288" s="4" t="str">
        <f t="shared" si="288"/>
        <v/>
      </c>
      <c r="CG288" s="4" t="str">
        <f t="shared" si="288"/>
        <v/>
      </c>
      <c r="CH288" s="4" t="str">
        <f t="shared" si="288"/>
        <v/>
      </c>
      <c r="CI288" s="4" t="str">
        <f t="shared" si="288"/>
        <v/>
      </c>
      <c r="CJ288" s="4" t="str">
        <f t="shared" si="288"/>
        <v/>
      </c>
      <c r="CK288" s="4" t="str">
        <f t="shared" si="288"/>
        <v/>
      </c>
      <c r="CL288" s="4" t="str">
        <f t="shared" si="288"/>
        <v/>
      </c>
      <c r="CM288" s="4" t="str">
        <f t="shared" si="288"/>
        <v/>
      </c>
      <c r="CN288" s="4" t="str">
        <f t="shared" si="288"/>
        <v/>
      </c>
      <c r="CO288" s="4" t="str">
        <f t="shared" si="288"/>
        <v/>
      </c>
      <c r="CP288" s="4" t="str">
        <f t="shared" si="288"/>
        <v/>
      </c>
      <c r="CQ288" s="4" t="str">
        <f t="shared" si="288"/>
        <v/>
      </c>
      <c r="CR288" s="4" t="str">
        <f t="shared" si="288"/>
        <v/>
      </c>
      <c r="CS288" s="4" t="str">
        <f t="shared" si="288"/>
        <v/>
      </c>
      <c r="CT288" s="4" t="str">
        <f t="shared" si="288"/>
        <v/>
      </c>
      <c r="CU288" s="4" t="str">
        <f t="shared" si="288"/>
        <v/>
      </c>
      <c r="CV288" s="4" t="str">
        <f t="shared" si="303"/>
        <v/>
      </c>
      <c r="CW288" s="4" t="str">
        <f t="shared" si="303"/>
        <v/>
      </c>
      <c r="CX288" s="4" t="str">
        <f t="shared" si="303"/>
        <v/>
      </c>
      <c r="CY288" s="4" t="str">
        <f t="shared" si="303"/>
        <v/>
      </c>
      <c r="CZ288" s="4" t="str">
        <f t="shared" si="303"/>
        <v/>
      </c>
      <c r="DA288" s="4" t="str">
        <f t="shared" si="287"/>
        <v/>
      </c>
      <c r="DB288" s="4" t="str">
        <f t="shared" si="287"/>
        <v/>
      </c>
      <c r="DC288" s="4" t="str">
        <f t="shared" si="287"/>
        <v/>
      </c>
    </row>
    <row r="289" spans="1:107" s="1" customFormat="1" ht="14.25" hidden="1" customHeight="1">
      <c r="A289" s="35">
        <v>200406</v>
      </c>
      <c r="B289" s="96"/>
      <c r="C289" s="42" t="s">
        <v>122</v>
      </c>
      <c r="D289" s="5"/>
      <c r="E289" s="60">
        <v>10</v>
      </c>
      <c r="F289" s="23">
        <f t="shared" si="302"/>
        <v>0</v>
      </c>
      <c r="G289" s="23"/>
      <c r="H289" s="23">
        <f t="shared" si="291"/>
        <v>0</v>
      </c>
      <c r="I289" s="23">
        <f t="shared" si="292"/>
        <v>0</v>
      </c>
      <c r="J289" s="23">
        <f t="shared" si="293"/>
        <v>0</v>
      </c>
      <c r="K289" s="23" t="str">
        <f t="shared" si="294"/>
        <v>0</v>
      </c>
      <c r="L289" s="23" t="str">
        <f t="shared" si="295"/>
        <v>0</v>
      </c>
      <c r="M289" s="10">
        <v>0.2</v>
      </c>
      <c r="N289" s="23">
        <f t="shared" si="296"/>
        <v>0</v>
      </c>
      <c r="O289" s="23">
        <f t="shared" si="297"/>
        <v>0.2</v>
      </c>
      <c r="P289" s="23" t="str">
        <f t="shared" si="298"/>
        <v/>
      </c>
      <c r="Q289" s="7">
        <v>0.1</v>
      </c>
      <c r="R289" s="6">
        <f t="shared" si="299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301"/>
        <v/>
      </c>
      <c r="BQ289" s="4" t="str">
        <f t="shared" si="301"/>
        <v/>
      </c>
      <c r="BR289" s="4" t="str">
        <f t="shared" si="301"/>
        <v/>
      </c>
      <c r="BS289" s="4">
        <f t="shared" si="300"/>
        <v>0</v>
      </c>
      <c r="BT289" s="4" t="str">
        <f t="shared" si="300"/>
        <v/>
      </c>
      <c r="BU289" s="4">
        <f t="shared" si="300"/>
        <v>0</v>
      </c>
      <c r="BV289" s="4" t="str">
        <f t="shared" si="300"/>
        <v/>
      </c>
      <c r="BW289" s="4">
        <f t="shared" si="300"/>
        <v>0</v>
      </c>
      <c r="BX289" s="4" t="str">
        <f t="shared" si="300"/>
        <v/>
      </c>
      <c r="BY289" s="4" t="str">
        <f t="shared" si="300"/>
        <v/>
      </c>
      <c r="BZ289" s="4" t="str">
        <f t="shared" si="300"/>
        <v/>
      </c>
      <c r="CA289" s="4" t="str">
        <f t="shared" si="300"/>
        <v/>
      </c>
      <c r="CB289" s="4" t="str">
        <f t="shared" si="300"/>
        <v/>
      </c>
      <c r="CC289" s="4" t="str">
        <f t="shared" si="300"/>
        <v/>
      </c>
      <c r="CD289" s="4" t="str">
        <f t="shared" si="289"/>
        <v/>
      </c>
      <c r="CE289" s="4" t="str">
        <f t="shared" si="289"/>
        <v/>
      </c>
      <c r="CF289" s="4" t="str">
        <f t="shared" si="288"/>
        <v/>
      </c>
      <c r="CG289" s="4" t="str">
        <f t="shared" si="288"/>
        <v/>
      </c>
      <c r="CH289" s="4" t="str">
        <f t="shared" si="288"/>
        <v/>
      </c>
      <c r="CI289" s="4" t="str">
        <f t="shared" si="288"/>
        <v/>
      </c>
      <c r="CJ289" s="4" t="str">
        <f t="shared" si="288"/>
        <v/>
      </c>
      <c r="CK289" s="4" t="str">
        <f t="shared" si="288"/>
        <v/>
      </c>
      <c r="CL289" s="4" t="str">
        <f t="shared" si="288"/>
        <v/>
      </c>
      <c r="CM289" s="4" t="str">
        <f t="shared" si="288"/>
        <v/>
      </c>
      <c r="CN289" s="4" t="str">
        <f t="shared" si="288"/>
        <v/>
      </c>
      <c r="CO289" s="4" t="str">
        <f t="shared" si="288"/>
        <v/>
      </c>
      <c r="CP289" s="4" t="str">
        <f t="shared" si="288"/>
        <v/>
      </c>
      <c r="CQ289" s="4" t="str">
        <f t="shared" si="288"/>
        <v/>
      </c>
      <c r="CR289" s="4" t="str">
        <f t="shared" si="288"/>
        <v/>
      </c>
      <c r="CS289" s="4" t="str">
        <f t="shared" si="288"/>
        <v/>
      </c>
      <c r="CT289" s="4" t="str">
        <f t="shared" si="288"/>
        <v/>
      </c>
      <c r="CU289" s="4" t="str">
        <f t="shared" si="288"/>
        <v/>
      </c>
      <c r="CV289" s="4" t="str">
        <f t="shared" si="303"/>
        <v/>
      </c>
      <c r="CW289" s="4" t="str">
        <f t="shared" si="303"/>
        <v/>
      </c>
      <c r="CX289" s="4" t="str">
        <f t="shared" si="303"/>
        <v/>
      </c>
      <c r="CY289" s="4" t="str">
        <f t="shared" si="303"/>
        <v/>
      </c>
      <c r="CZ289" s="4" t="str">
        <f t="shared" si="303"/>
        <v/>
      </c>
      <c r="DA289" s="4" t="str">
        <f t="shared" si="287"/>
        <v/>
      </c>
      <c r="DB289" s="4" t="str">
        <f t="shared" si="287"/>
        <v/>
      </c>
      <c r="DC289" s="4" t="str">
        <f t="shared" si="287"/>
        <v/>
      </c>
    </row>
    <row r="290" spans="1:107" s="1" customFormat="1" ht="15" hidden="1" customHeight="1">
      <c r="A290" s="35">
        <v>200407</v>
      </c>
      <c r="B290" s="96"/>
      <c r="C290" s="42" t="s">
        <v>178</v>
      </c>
      <c r="D290" s="5"/>
      <c r="E290" s="60">
        <v>10</v>
      </c>
      <c r="F290" s="23">
        <f t="shared" si="302"/>
        <v>0</v>
      </c>
      <c r="G290" s="23"/>
      <c r="H290" s="23">
        <f t="shared" si="291"/>
        <v>0</v>
      </c>
      <c r="I290" s="23">
        <f t="shared" si="292"/>
        <v>0</v>
      </c>
      <c r="J290" s="23">
        <f t="shared" si="293"/>
        <v>0</v>
      </c>
      <c r="K290" s="23" t="str">
        <f t="shared" si="294"/>
        <v>0</v>
      </c>
      <c r="L290" s="23" t="str">
        <f t="shared" si="295"/>
        <v>0</v>
      </c>
      <c r="M290" s="10">
        <v>0.2</v>
      </c>
      <c r="N290" s="23">
        <f t="shared" si="296"/>
        <v>0</v>
      </c>
      <c r="O290" s="23">
        <f t="shared" si="297"/>
        <v>0.2</v>
      </c>
      <c r="P290" s="23" t="str">
        <f t="shared" si="298"/>
        <v/>
      </c>
      <c r="Q290" s="7">
        <v>0.1</v>
      </c>
      <c r="R290" s="6">
        <f t="shared" si="299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301"/>
        <v/>
      </c>
      <c r="BQ290" s="4" t="str">
        <f t="shared" si="301"/>
        <v/>
      </c>
      <c r="BR290" s="4" t="str">
        <f t="shared" si="301"/>
        <v/>
      </c>
      <c r="BS290" s="4">
        <f t="shared" si="300"/>
        <v>0</v>
      </c>
      <c r="BT290" s="4" t="str">
        <f t="shared" si="300"/>
        <v/>
      </c>
      <c r="BU290" s="4">
        <f t="shared" si="300"/>
        <v>0</v>
      </c>
      <c r="BV290" s="4" t="str">
        <f t="shared" si="300"/>
        <v/>
      </c>
      <c r="BW290" s="4">
        <f t="shared" si="300"/>
        <v>0</v>
      </c>
      <c r="BX290" s="4" t="str">
        <f t="shared" si="300"/>
        <v/>
      </c>
      <c r="BY290" s="4" t="str">
        <f t="shared" si="300"/>
        <v/>
      </c>
      <c r="BZ290" s="4" t="str">
        <f t="shared" si="300"/>
        <v/>
      </c>
      <c r="CA290" s="4" t="str">
        <f t="shared" si="300"/>
        <v/>
      </c>
      <c r="CB290" s="4" t="str">
        <f t="shared" si="300"/>
        <v/>
      </c>
      <c r="CC290" s="4" t="str">
        <f t="shared" si="300"/>
        <v/>
      </c>
      <c r="CD290" s="4" t="str">
        <f t="shared" si="289"/>
        <v/>
      </c>
      <c r="CE290" s="4" t="str">
        <f t="shared" si="289"/>
        <v/>
      </c>
      <c r="CF290" s="4" t="str">
        <f t="shared" si="288"/>
        <v/>
      </c>
      <c r="CG290" s="4" t="str">
        <f t="shared" si="288"/>
        <v/>
      </c>
      <c r="CH290" s="4" t="str">
        <f t="shared" si="288"/>
        <v/>
      </c>
      <c r="CI290" s="4" t="str">
        <f t="shared" si="288"/>
        <v/>
      </c>
      <c r="CJ290" s="4" t="str">
        <f t="shared" si="288"/>
        <v/>
      </c>
      <c r="CK290" s="4" t="str">
        <f t="shared" si="288"/>
        <v/>
      </c>
      <c r="CL290" s="4" t="str">
        <f t="shared" si="288"/>
        <v/>
      </c>
      <c r="CM290" s="4" t="str">
        <f t="shared" si="288"/>
        <v/>
      </c>
      <c r="CN290" s="4" t="str">
        <f t="shared" si="288"/>
        <v/>
      </c>
      <c r="CO290" s="4" t="str">
        <f t="shared" si="288"/>
        <v/>
      </c>
      <c r="CP290" s="4" t="str">
        <f t="shared" si="288"/>
        <v/>
      </c>
      <c r="CQ290" s="4" t="str">
        <f t="shared" si="288"/>
        <v/>
      </c>
      <c r="CR290" s="4" t="str">
        <f t="shared" si="288"/>
        <v/>
      </c>
      <c r="CS290" s="4" t="str">
        <f t="shared" si="288"/>
        <v/>
      </c>
      <c r="CT290" s="4" t="str">
        <f t="shared" si="288"/>
        <v/>
      </c>
      <c r="CU290" s="4" t="str">
        <f t="shared" si="288"/>
        <v/>
      </c>
      <c r="CV290" s="4" t="str">
        <f t="shared" si="303"/>
        <v/>
      </c>
      <c r="CW290" s="4" t="str">
        <f t="shared" si="303"/>
        <v/>
      </c>
      <c r="CX290" s="4" t="str">
        <f t="shared" si="303"/>
        <v/>
      </c>
      <c r="CY290" s="4" t="str">
        <f t="shared" si="303"/>
        <v/>
      </c>
      <c r="CZ290" s="4" t="str">
        <f t="shared" si="303"/>
        <v/>
      </c>
      <c r="DA290" s="4" t="str">
        <f t="shared" si="287"/>
        <v/>
      </c>
      <c r="DB290" s="4" t="str">
        <f t="shared" si="287"/>
        <v/>
      </c>
      <c r="DC290" s="4" t="str">
        <f t="shared" si="287"/>
        <v/>
      </c>
    </row>
    <row r="291" spans="1:107" s="1" customFormat="1" ht="15" hidden="1" customHeight="1">
      <c r="A291" s="35">
        <v>200408</v>
      </c>
      <c r="B291" s="96"/>
      <c r="C291" s="42" t="s">
        <v>179</v>
      </c>
      <c r="D291" s="5"/>
      <c r="E291" s="60">
        <v>10</v>
      </c>
      <c r="F291" s="23">
        <f t="shared" si="302"/>
        <v>0</v>
      </c>
      <c r="G291" s="23"/>
      <c r="H291" s="23">
        <f t="shared" si="291"/>
        <v>0</v>
      </c>
      <c r="I291" s="23">
        <f t="shared" si="292"/>
        <v>0</v>
      </c>
      <c r="J291" s="23">
        <f t="shared" si="293"/>
        <v>0</v>
      </c>
      <c r="K291" s="23" t="str">
        <f t="shared" si="294"/>
        <v>0</v>
      </c>
      <c r="L291" s="23" t="str">
        <f t="shared" si="295"/>
        <v>0</v>
      </c>
      <c r="M291" s="10">
        <v>0.2</v>
      </c>
      <c r="N291" s="23">
        <f t="shared" si="296"/>
        <v>0</v>
      </c>
      <c r="O291" s="23">
        <f t="shared" si="297"/>
        <v>0.2</v>
      </c>
      <c r="P291" s="23" t="str">
        <f t="shared" si="298"/>
        <v/>
      </c>
      <c r="Q291" s="7">
        <v>0.1</v>
      </c>
      <c r="R291" s="6">
        <f t="shared" si="299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301"/>
        <v/>
      </c>
      <c r="BQ291" s="4" t="str">
        <f t="shared" si="301"/>
        <v/>
      </c>
      <c r="BR291" s="4" t="str">
        <f t="shared" si="301"/>
        <v/>
      </c>
      <c r="BS291" s="4">
        <f t="shared" si="300"/>
        <v>0</v>
      </c>
      <c r="BT291" s="4" t="str">
        <f t="shared" si="300"/>
        <v/>
      </c>
      <c r="BU291" s="4">
        <f t="shared" si="300"/>
        <v>0</v>
      </c>
      <c r="BV291" s="4" t="str">
        <f t="shared" si="300"/>
        <v/>
      </c>
      <c r="BW291" s="4">
        <f t="shared" si="300"/>
        <v>0</v>
      </c>
      <c r="BX291" s="4" t="str">
        <f t="shared" si="300"/>
        <v/>
      </c>
      <c r="BY291" s="4" t="str">
        <f t="shared" si="300"/>
        <v/>
      </c>
      <c r="BZ291" s="4" t="str">
        <f t="shared" si="300"/>
        <v/>
      </c>
      <c r="CA291" s="4" t="str">
        <f t="shared" si="300"/>
        <v/>
      </c>
      <c r="CB291" s="4" t="str">
        <f t="shared" si="300"/>
        <v/>
      </c>
      <c r="CC291" s="4" t="str">
        <f t="shared" si="300"/>
        <v/>
      </c>
      <c r="CD291" s="4" t="str">
        <f t="shared" si="289"/>
        <v/>
      </c>
      <c r="CE291" s="4" t="str">
        <f t="shared" si="289"/>
        <v/>
      </c>
      <c r="CF291" s="4" t="str">
        <f t="shared" si="288"/>
        <v/>
      </c>
      <c r="CG291" s="4" t="str">
        <f t="shared" si="288"/>
        <v/>
      </c>
      <c r="CH291" s="4" t="str">
        <f t="shared" si="288"/>
        <v/>
      </c>
      <c r="CI291" s="4" t="str">
        <f t="shared" si="288"/>
        <v/>
      </c>
      <c r="CJ291" s="4" t="str">
        <f t="shared" si="288"/>
        <v/>
      </c>
      <c r="CK291" s="4" t="str">
        <f t="shared" si="288"/>
        <v/>
      </c>
      <c r="CL291" s="4" t="str">
        <f t="shared" si="288"/>
        <v/>
      </c>
      <c r="CM291" s="4" t="str">
        <f t="shared" si="288"/>
        <v/>
      </c>
      <c r="CN291" s="4" t="str">
        <f t="shared" si="288"/>
        <v/>
      </c>
      <c r="CO291" s="4" t="str">
        <f t="shared" si="288"/>
        <v/>
      </c>
      <c r="CP291" s="4" t="str">
        <f t="shared" si="288"/>
        <v/>
      </c>
      <c r="CQ291" s="4" t="str">
        <f t="shared" si="288"/>
        <v/>
      </c>
      <c r="CR291" s="4" t="str">
        <f t="shared" si="288"/>
        <v/>
      </c>
      <c r="CS291" s="4" t="str">
        <f t="shared" si="288"/>
        <v/>
      </c>
      <c r="CT291" s="4" t="str">
        <f t="shared" si="288"/>
        <v/>
      </c>
      <c r="CU291" s="4" t="str">
        <f t="shared" si="288"/>
        <v/>
      </c>
      <c r="CV291" s="4" t="str">
        <f t="shared" si="303"/>
        <v/>
      </c>
      <c r="CW291" s="4" t="str">
        <f t="shared" si="303"/>
        <v/>
      </c>
      <c r="CX291" s="4" t="str">
        <f t="shared" si="303"/>
        <v/>
      </c>
      <c r="CY291" s="4" t="str">
        <f t="shared" si="303"/>
        <v/>
      </c>
      <c r="CZ291" s="4" t="str">
        <f t="shared" si="303"/>
        <v/>
      </c>
      <c r="DA291" s="4" t="str">
        <f t="shared" si="287"/>
        <v/>
      </c>
      <c r="DB291" s="4" t="str">
        <f t="shared" si="287"/>
        <v/>
      </c>
      <c r="DC291" s="4" t="str">
        <f t="shared" si="287"/>
        <v/>
      </c>
    </row>
    <row r="292" spans="1:107" s="1" customFormat="1" ht="15" hidden="1" customHeight="1">
      <c r="A292" s="35">
        <v>200409</v>
      </c>
      <c r="B292" s="97"/>
      <c r="C292" s="42" t="s">
        <v>180</v>
      </c>
      <c r="D292" s="5"/>
      <c r="E292" s="60">
        <v>10</v>
      </c>
      <c r="F292" s="23">
        <f t="shared" si="302"/>
        <v>0</v>
      </c>
      <c r="G292" s="23"/>
      <c r="H292" s="23">
        <f t="shared" si="291"/>
        <v>0</v>
      </c>
      <c r="I292" s="23">
        <f t="shared" si="292"/>
        <v>0</v>
      </c>
      <c r="J292" s="23">
        <f t="shared" si="293"/>
        <v>0</v>
      </c>
      <c r="K292" s="23" t="str">
        <f t="shared" si="294"/>
        <v>0</v>
      </c>
      <c r="L292" s="23" t="str">
        <f t="shared" si="295"/>
        <v>0</v>
      </c>
      <c r="M292" s="10">
        <v>0.2</v>
      </c>
      <c r="N292" s="23">
        <f t="shared" si="296"/>
        <v>0</v>
      </c>
      <c r="O292" s="23">
        <f t="shared" si="297"/>
        <v>0.2</v>
      </c>
      <c r="P292" s="23" t="str">
        <f t="shared" si="298"/>
        <v/>
      </c>
      <c r="Q292" s="7">
        <v>0.1</v>
      </c>
      <c r="R292" s="6">
        <f t="shared" si="299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301"/>
        <v/>
      </c>
      <c r="BQ292" s="4" t="str">
        <f t="shared" si="301"/>
        <v/>
      </c>
      <c r="BR292" s="4" t="str">
        <f t="shared" si="301"/>
        <v/>
      </c>
      <c r="BS292" s="4">
        <f t="shared" si="300"/>
        <v>0</v>
      </c>
      <c r="BT292" s="4" t="str">
        <f t="shared" si="300"/>
        <v/>
      </c>
      <c r="BU292" s="4">
        <f t="shared" si="300"/>
        <v>0</v>
      </c>
      <c r="BV292" s="4" t="str">
        <f t="shared" si="300"/>
        <v/>
      </c>
      <c r="BW292" s="4">
        <f t="shared" si="300"/>
        <v>0</v>
      </c>
      <c r="BX292" s="4" t="str">
        <f t="shared" si="300"/>
        <v/>
      </c>
      <c r="BY292" s="4" t="str">
        <f t="shared" si="300"/>
        <v/>
      </c>
      <c r="BZ292" s="4" t="str">
        <f t="shared" si="300"/>
        <v/>
      </c>
      <c r="CA292" s="4" t="str">
        <f t="shared" si="300"/>
        <v/>
      </c>
      <c r="CB292" s="4" t="str">
        <f t="shared" si="300"/>
        <v/>
      </c>
      <c r="CC292" s="4" t="str">
        <f t="shared" si="300"/>
        <v/>
      </c>
      <c r="CD292" s="4" t="str">
        <f t="shared" si="289"/>
        <v/>
      </c>
      <c r="CE292" s="4" t="str">
        <f t="shared" si="289"/>
        <v/>
      </c>
      <c r="CF292" s="4" t="str">
        <f t="shared" si="288"/>
        <v/>
      </c>
      <c r="CG292" s="4" t="str">
        <f t="shared" si="288"/>
        <v/>
      </c>
      <c r="CH292" s="4" t="str">
        <f t="shared" si="288"/>
        <v/>
      </c>
      <c r="CI292" s="4" t="str">
        <f t="shared" si="288"/>
        <v/>
      </c>
      <c r="CJ292" s="4" t="str">
        <f t="shared" si="288"/>
        <v/>
      </c>
      <c r="CK292" s="4" t="str">
        <f t="shared" si="288"/>
        <v/>
      </c>
      <c r="CL292" s="4" t="str">
        <f t="shared" si="288"/>
        <v/>
      </c>
      <c r="CM292" s="4" t="str">
        <f t="shared" si="288"/>
        <v/>
      </c>
      <c r="CN292" s="4" t="str">
        <f t="shared" si="288"/>
        <v/>
      </c>
      <c r="CO292" s="4" t="str">
        <f t="shared" si="288"/>
        <v/>
      </c>
      <c r="CP292" s="4" t="str">
        <f t="shared" si="288"/>
        <v/>
      </c>
      <c r="CQ292" s="4" t="str">
        <f t="shared" si="288"/>
        <v/>
      </c>
      <c r="CR292" s="4" t="str">
        <f t="shared" si="288"/>
        <v/>
      </c>
      <c r="CS292" s="4" t="str">
        <f t="shared" si="288"/>
        <v/>
      </c>
      <c r="CT292" s="4" t="str">
        <f t="shared" si="288"/>
        <v/>
      </c>
      <c r="CU292" s="4" t="str">
        <f t="shared" si="288"/>
        <v/>
      </c>
      <c r="CV292" s="4" t="str">
        <f t="shared" si="303"/>
        <v/>
      </c>
      <c r="CW292" s="4" t="str">
        <f t="shared" si="303"/>
        <v/>
      </c>
      <c r="CX292" s="4" t="str">
        <f t="shared" si="303"/>
        <v/>
      </c>
      <c r="CY292" s="4" t="str">
        <f t="shared" si="303"/>
        <v/>
      </c>
      <c r="CZ292" s="4" t="str">
        <f t="shared" si="303"/>
        <v/>
      </c>
      <c r="DA292" s="4" t="str">
        <f t="shared" si="287"/>
        <v/>
      </c>
      <c r="DB292" s="4" t="str">
        <f t="shared" si="287"/>
        <v/>
      </c>
      <c r="DC292" s="4" t="str">
        <f t="shared" si="287"/>
        <v/>
      </c>
    </row>
    <row r="293" spans="1:107" s="1" customFormat="1" ht="15" hidden="1" customHeight="1">
      <c r="A293" s="35">
        <v>200944</v>
      </c>
      <c r="B293" s="95" t="s">
        <v>181</v>
      </c>
      <c r="C293" s="42" t="s">
        <v>114</v>
      </c>
      <c r="D293" s="5"/>
      <c r="E293" s="60">
        <v>10</v>
      </c>
      <c r="F293" s="23">
        <f t="shared" si="302"/>
        <v>0</v>
      </c>
      <c r="G293" s="23"/>
      <c r="H293" s="23">
        <f t="shared" si="291"/>
        <v>0</v>
      </c>
      <c r="I293" s="23">
        <f t="shared" si="292"/>
        <v>0</v>
      </c>
      <c r="J293" s="23">
        <f t="shared" si="293"/>
        <v>0</v>
      </c>
      <c r="K293" s="23" t="str">
        <f t="shared" si="294"/>
        <v>0</v>
      </c>
      <c r="L293" s="23" t="str">
        <f t="shared" si="295"/>
        <v>0</v>
      </c>
      <c r="M293" s="10">
        <v>0.2</v>
      </c>
      <c r="N293" s="23">
        <f t="shared" si="296"/>
        <v>0</v>
      </c>
      <c r="O293" s="23">
        <f t="shared" si="297"/>
        <v>0.2</v>
      </c>
      <c r="P293" s="23" t="str">
        <f t="shared" si="298"/>
        <v/>
      </c>
      <c r="Q293" s="7">
        <v>0.1</v>
      </c>
      <c r="R293" s="6">
        <f t="shared" si="299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301"/>
        <v/>
      </c>
      <c r="BQ293" s="4" t="str">
        <f t="shared" si="301"/>
        <v/>
      </c>
      <c r="BR293" s="4" t="str">
        <f t="shared" si="301"/>
        <v/>
      </c>
      <c r="BS293" s="4">
        <f t="shared" si="300"/>
        <v>0</v>
      </c>
      <c r="BT293" s="4" t="str">
        <f t="shared" si="300"/>
        <v/>
      </c>
      <c r="BU293" s="4">
        <f t="shared" si="300"/>
        <v>0</v>
      </c>
      <c r="BV293" s="4" t="str">
        <f t="shared" si="300"/>
        <v/>
      </c>
      <c r="BW293" s="4">
        <f t="shared" si="300"/>
        <v>0</v>
      </c>
      <c r="BX293" s="4" t="str">
        <f t="shared" si="300"/>
        <v/>
      </c>
      <c r="BY293" s="4" t="str">
        <f t="shared" si="300"/>
        <v/>
      </c>
      <c r="BZ293" s="4" t="str">
        <f t="shared" si="300"/>
        <v/>
      </c>
      <c r="CA293" s="4" t="str">
        <f t="shared" si="300"/>
        <v/>
      </c>
      <c r="CB293" s="4" t="str">
        <f t="shared" si="300"/>
        <v/>
      </c>
      <c r="CC293" s="4" t="str">
        <f t="shared" si="300"/>
        <v/>
      </c>
      <c r="CD293" s="4" t="str">
        <f t="shared" si="289"/>
        <v/>
      </c>
      <c r="CE293" s="4" t="str">
        <f t="shared" si="289"/>
        <v/>
      </c>
      <c r="CF293" s="4" t="str">
        <f t="shared" si="288"/>
        <v/>
      </c>
      <c r="CG293" s="4" t="str">
        <f t="shared" si="288"/>
        <v/>
      </c>
      <c r="CH293" s="4" t="str">
        <f t="shared" si="288"/>
        <v/>
      </c>
      <c r="CI293" s="4" t="str">
        <f t="shared" si="288"/>
        <v/>
      </c>
      <c r="CJ293" s="4" t="str">
        <f t="shared" si="288"/>
        <v/>
      </c>
      <c r="CK293" s="4" t="str">
        <f t="shared" si="288"/>
        <v/>
      </c>
      <c r="CL293" s="4" t="str">
        <f t="shared" si="288"/>
        <v/>
      </c>
      <c r="CM293" s="4" t="str">
        <f t="shared" si="288"/>
        <v/>
      </c>
      <c r="CN293" s="4" t="str">
        <f t="shared" si="288"/>
        <v/>
      </c>
      <c r="CO293" s="4" t="str">
        <f t="shared" si="288"/>
        <v/>
      </c>
      <c r="CP293" s="4" t="str">
        <f t="shared" si="288"/>
        <v/>
      </c>
      <c r="CQ293" s="4" t="str">
        <f t="shared" si="288"/>
        <v/>
      </c>
      <c r="CR293" s="4" t="str">
        <f t="shared" si="288"/>
        <v/>
      </c>
      <c r="CS293" s="4" t="str">
        <f t="shared" si="288"/>
        <v/>
      </c>
      <c r="CT293" s="4" t="str">
        <f t="shared" si="288"/>
        <v/>
      </c>
      <c r="CU293" s="4" t="str">
        <f t="shared" si="288"/>
        <v/>
      </c>
      <c r="CV293" s="4" t="str">
        <f t="shared" si="303"/>
        <v/>
      </c>
      <c r="CW293" s="4" t="str">
        <f t="shared" si="303"/>
        <v/>
      </c>
      <c r="CX293" s="4" t="str">
        <f t="shared" si="303"/>
        <v/>
      </c>
      <c r="CY293" s="4" t="str">
        <f t="shared" si="303"/>
        <v/>
      </c>
      <c r="CZ293" s="4" t="str">
        <f t="shared" si="303"/>
        <v/>
      </c>
      <c r="DA293" s="4" t="str">
        <f t="shared" si="303"/>
        <v/>
      </c>
      <c r="DB293" s="4" t="str">
        <f t="shared" si="303"/>
        <v/>
      </c>
      <c r="DC293" s="4" t="str">
        <f t="shared" si="287"/>
        <v/>
      </c>
    </row>
    <row r="294" spans="1:107" s="1" customFormat="1" ht="15" hidden="1" customHeight="1">
      <c r="A294" s="35">
        <v>200945</v>
      </c>
      <c r="B294" s="96"/>
      <c r="C294" s="42" t="s">
        <v>122</v>
      </c>
      <c r="D294" s="5"/>
      <c r="E294" s="60">
        <v>10</v>
      </c>
      <c r="F294" s="23">
        <f t="shared" si="302"/>
        <v>0</v>
      </c>
      <c r="G294" s="23"/>
      <c r="H294" s="23">
        <f t="shared" si="291"/>
        <v>0</v>
      </c>
      <c r="I294" s="23">
        <f t="shared" si="292"/>
        <v>0</v>
      </c>
      <c r="J294" s="23">
        <f t="shared" si="293"/>
        <v>0</v>
      </c>
      <c r="K294" s="23" t="str">
        <f t="shared" si="294"/>
        <v>0</v>
      </c>
      <c r="L294" s="23" t="str">
        <f t="shared" si="295"/>
        <v>0</v>
      </c>
      <c r="M294" s="10">
        <v>0.2</v>
      </c>
      <c r="N294" s="23">
        <f t="shared" si="296"/>
        <v>0</v>
      </c>
      <c r="O294" s="23">
        <f t="shared" si="297"/>
        <v>0.2</v>
      </c>
      <c r="P294" s="23" t="str">
        <f t="shared" si="298"/>
        <v/>
      </c>
      <c r="Q294" s="7">
        <v>0.1</v>
      </c>
      <c r="R294" s="6">
        <f t="shared" si="299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301"/>
        <v/>
      </c>
      <c r="BQ294" s="4" t="str">
        <f t="shared" si="301"/>
        <v/>
      </c>
      <c r="BR294" s="4" t="str">
        <f t="shared" si="301"/>
        <v/>
      </c>
      <c r="BS294" s="4">
        <f t="shared" si="300"/>
        <v>0</v>
      </c>
      <c r="BT294" s="4" t="str">
        <f t="shared" si="300"/>
        <v/>
      </c>
      <c r="BU294" s="4">
        <f t="shared" si="300"/>
        <v>0</v>
      </c>
      <c r="BV294" s="4" t="str">
        <f t="shared" si="300"/>
        <v/>
      </c>
      <c r="BW294" s="4">
        <f t="shared" si="300"/>
        <v>0</v>
      </c>
      <c r="BX294" s="4" t="str">
        <f t="shared" si="300"/>
        <v/>
      </c>
      <c r="BY294" s="4" t="str">
        <f t="shared" si="300"/>
        <v/>
      </c>
      <c r="BZ294" s="4" t="str">
        <f t="shared" si="300"/>
        <v/>
      </c>
      <c r="CA294" s="4" t="str">
        <f t="shared" si="300"/>
        <v/>
      </c>
      <c r="CB294" s="4" t="str">
        <f t="shared" si="300"/>
        <v/>
      </c>
      <c r="CC294" s="4" t="str">
        <f t="shared" si="300"/>
        <v/>
      </c>
      <c r="CD294" s="4" t="str">
        <f t="shared" si="289"/>
        <v/>
      </c>
      <c r="CE294" s="4" t="str">
        <f t="shared" si="289"/>
        <v/>
      </c>
      <c r="CF294" s="4" t="str">
        <f t="shared" si="288"/>
        <v/>
      </c>
      <c r="CG294" s="4" t="str">
        <f t="shared" si="288"/>
        <v/>
      </c>
      <c r="CH294" s="4" t="str">
        <f t="shared" si="288"/>
        <v/>
      </c>
      <c r="CI294" s="4" t="str">
        <f t="shared" si="288"/>
        <v/>
      </c>
      <c r="CJ294" s="4" t="str">
        <f t="shared" si="288"/>
        <v/>
      </c>
      <c r="CK294" s="4" t="str">
        <f t="shared" si="288"/>
        <v/>
      </c>
      <c r="CL294" s="4" t="str">
        <f t="shared" si="288"/>
        <v/>
      </c>
      <c r="CM294" s="4" t="str">
        <f t="shared" si="288"/>
        <v/>
      </c>
      <c r="CN294" s="4" t="str">
        <f t="shared" si="288"/>
        <v/>
      </c>
      <c r="CO294" s="4" t="str">
        <f t="shared" si="288"/>
        <v/>
      </c>
      <c r="CP294" s="4" t="str">
        <f t="shared" si="288"/>
        <v/>
      </c>
      <c r="CQ294" s="4" t="str">
        <f t="shared" si="288"/>
        <v/>
      </c>
      <c r="CR294" s="4" t="str">
        <f t="shared" si="288"/>
        <v/>
      </c>
      <c r="CS294" s="4" t="str">
        <f t="shared" si="288"/>
        <v/>
      </c>
      <c r="CT294" s="4" t="str">
        <f t="shared" si="288"/>
        <v/>
      </c>
      <c r="CU294" s="4" t="str">
        <f t="shared" si="288"/>
        <v/>
      </c>
      <c r="CV294" s="4" t="str">
        <f t="shared" si="287"/>
        <v/>
      </c>
      <c r="CW294" s="4" t="str">
        <f t="shared" si="287"/>
        <v/>
      </c>
      <c r="CX294" s="4" t="str">
        <f t="shared" si="287"/>
        <v/>
      </c>
      <c r="CY294" s="4" t="str">
        <f t="shared" si="287"/>
        <v/>
      </c>
      <c r="CZ294" s="4" t="str">
        <f t="shared" si="287"/>
        <v/>
      </c>
      <c r="DA294" s="4" t="str">
        <f t="shared" si="287"/>
        <v/>
      </c>
      <c r="DB294" s="4" t="str">
        <f t="shared" si="287"/>
        <v/>
      </c>
      <c r="DC294" s="4" t="str">
        <f t="shared" si="287"/>
        <v/>
      </c>
    </row>
    <row r="295" spans="1:107" s="1" customFormat="1" ht="15" hidden="1" customHeight="1">
      <c r="A295" s="35">
        <v>200946</v>
      </c>
      <c r="B295" s="96"/>
      <c r="C295" s="42" t="s">
        <v>178</v>
      </c>
      <c r="D295" s="5"/>
      <c r="E295" s="60">
        <v>10</v>
      </c>
      <c r="F295" s="23">
        <f t="shared" si="302"/>
        <v>0</v>
      </c>
      <c r="G295" s="23"/>
      <c r="H295" s="23">
        <f t="shared" si="291"/>
        <v>0</v>
      </c>
      <c r="I295" s="23">
        <f t="shared" si="292"/>
        <v>0</v>
      </c>
      <c r="J295" s="23">
        <f t="shared" si="293"/>
        <v>0</v>
      </c>
      <c r="K295" s="23" t="str">
        <f t="shared" si="294"/>
        <v>0</v>
      </c>
      <c r="L295" s="23" t="str">
        <f t="shared" si="295"/>
        <v>0</v>
      </c>
      <c r="M295" s="10">
        <v>0.2</v>
      </c>
      <c r="N295" s="23">
        <f t="shared" si="296"/>
        <v>0</v>
      </c>
      <c r="O295" s="23">
        <f t="shared" si="297"/>
        <v>0.2</v>
      </c>
      <c r="P295" s="23" t="str">
        <f t="shared" si="298"/>
        <v/>
      </c>
      <c r="Q295" s="7">
        <v>0.1</v>
      </c>
      <c r="R295" s="6">
        <f t="shared" si="299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301"/>
        <v/>
      </c>
      <c r="BQ295" s="4" t="str">
        <f t="shared" si="301"/>
        <v/>
      </c>
      <c r="BR295" s="4" t="str">
        <f t="shared" si="301"/>
        <v/>
      </c>
      <c r="BS295" s="4">
        <f t="shared" si="300"/>
        <v>0</v>
      </c>
      <c r="BT295" s="4" t="str">
        <f t="shared" si="300"/>
        <v/>
      </c>
      <c r="BU295" s="4">
        <f t="shared" si="300"/>
        <v>0</v>
      </c>
      <c r="BV295" s="4" t="str">
        <f t="shared" si="300"/>
        <v/>
      </c>
      <c r="BW295" s="4">
        <f t="shared" si="300"/>
        <v>0</v>
      </c>
      <c r="BX295" s="4" t="str">
        <f t="shared" si="300"/>
        <v/>
      </c>
      <c r="BY295" s="4" t="str">
        <f t="shared" si="300"/>
        <v/>
      </c>
      <c r="BZ295" s="4" t="str">
        <f t="shared" si="300"/>
        <v/>
      </c>
      <c r="CA295" s="4" t="str">
        <f t="shared" si="300"/>
        <v/>
      </c>
      <c r="CB295" s="4" t="str">
        <f t="shared" si="300"/>
        <v/>
      </c>
      <c r="CC295" s="4" t="str">
        <f t="shared" si="300"/>
        <v/>
      </c>
      <c r="CD295" s="4" t="str">
        <f t="shared" si="289"/>
        <v/>
      </c>
      <c r="CE295" s="4" t="str">
        <f t="shared" si="289"/>
        <v/>
      </c>
      <c r="CF295" s="4" t="str">
        <f t="shared" si="288"/>
        <v/>
      </c>
      <c r="CG295" s="4" t="str">
        <f t="shared" si="288"/>
        <v/>
      </c>
      <c r="CH295" s="4" t="str">
        <f t="shared" si="288"/>
        <v/>
      </c>
      <c r="CI295" s="4" t="str">
        <f t="shared" si="288"/>
        <v/>
      </c>
      <c r="CJ295" s="4" t="str">
        <f t="shared" si="288"/>
        <v/>
      </c>
      <c r="CK295" s="4" t="str">
        <f t="shared" si="288"/>
        <v/>
      </c>
      <c r="CL295" s="4" t="str">
        <f t="shared" si="288"/>
        <v/>
      </c>
      <c r="CM295" s="4" t="str">
        <f t="shared" si="288"/>
        <v/>
      </c>
      <c r="CN295" s="4" t="str">
        <f t="shared" si="288"/>
        <v/>
      </c>
      <c r="CO295" s="4" t="str">
        <f t="shared" si="288"/>
        <v/>
      </c>
      <c r="CP295" s="4" t="str">
        <f t="shared" si="288"/>
        <v/>
      </c>
      <c r="CQ295" s="4" t="str">
        <f t="shared" si="288"/>
        <v/>
      </c>
      <c r="CR295" s="4" t="str">
        <f t="shared" si="288"/>
        <v/>
      </c>
      <c r="CS295" s="4" t="str">
        <f t="shared" si="288"/>
        <v/>
      </c>
      <c r="CT295" s="4" t="str">
        <f t="shared" si="288"/>
        <v/>
      </c>
      <c r="CU295" s="4" t="str">
        <f t="shared" si="288"/>
        <v/>
      </c>
      <c r="CV295" s="4" t="str">
        <f t="shared" si="287"/>
        <v/>
      </c>
      <c r="CW295" s="4" t="str">
        <f t="shared" si="287"/>
        <v/>
      </c>
      <c r="CX295" s="4" t="str">
        <f t="shared" si="287"/>
        <v/>
      </c>
      <c r="CY295" s="4" t="str">
        <f t="shared" si="287"/>
        <v/>
      </c>
      <c r="CZ295" s="4" t="str">
        <f t="shared" si="287"/>
        <v/>
      </c>
      <c r="DA295" s="4" t="str">
        <f t="shared" si="287"/>
        <v/>
      </c>
      <c r="DB295" s="4" t="str">
        <f t="shared" si="287"/>
        <v/>
      </c>
      <c r="DC295" s="4" t="str">
        <f t="shared" si="287"/>
        <v/>
      </c>
    </row>
    <row r="296" spans="1:107" s="1" customFormat="1" ht="15" hidden="1" customHeight="1">
      <c r="A296" s="35">
        <v>200947</v>
      </c>
      <c r="B296" s="97"/>
      <c r="C296" s="42" t="s">
        <v>179</v>
      </c>
      <c r="D296" s="5"/>
      <c r="E296" s="60">
        <v>10</v>
      </c>
      <c r="F296" s="23">
        <f t="shared" si="302"/>
        <v>0</v>
      </c>
      <c r="G296" s="23"/>
      <c r="H296" s="23">
        <f t="shared" si="291"/>
        <v>0</v>
      </c>
      <c r="I296" s="23">
        <f t="shared" si="292"/>
        <v>0</v>
      </c>
      <c r="J296" s="23">
        <f t="shared" si="293"/>
        <v>0</v>
      </c>
      <c r="K296" s="23" t="str">
        <f t="shared" si="294"/>
        <v>0</v>
      </c>
      <c r="L296" s="23" t="str">
        <f t="shared" si="295"/>
        <v>0</v>
      </c>
      <c r="M296" s="10">
        <v>0.2</v>
      </c>
      <c r="N296" s="23">
        <f t="shared" si="296"/>
        <v>0</v>
      </c>
      <c r="O296" s="23">
        <f t="shared" si="297"/>
        <v>0.2</v>
      </c>
      <c r="P296" s="23" t="str">
        <f t="shared" si="298"/>
        <v/>
      </c>
      <c r="Q296" s="7">
        <v>0.1</v>
      </c>
      <c r="R296" s="6">
        <f t="shared" si="299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301"/>
        <v/>
      </c>
      <c r="BQ296" s="4" t="str">
        <f t="shared" si="301"/>
        <v/>
      </c>
      <c r="BR296" s="4" t="str">
        <f t="shared" si="301"/>
        <v/>
      </c>
      <c r="BS296" s="4">
        <f t="shared" si="300"/>
        <v>0</v>
      </c>
      <c r="BT296" s="4" t="str">
        <f t="shared" si="300"/>
        <v/>
      </c>
      <c r="BU296" s="4">
        <f t="shared" si="300"/>
        <v>0</v>
      </c>
      <c r="BV296" s="4" t="str">
        <f t="shared" si="300"/>
        <v/>
      </c>
      <c r="BW296" s="4">
        <f t="shared" si="300"/>
        <v>0</v>
      </c>
      <c r="BX296" s="4" t="str">
        <f t="shared" si="300"/>
        <v/>
      </c>
      <c r="BY296" s="4" t="str">
        <f t="shared" si="300"/>
        <v/>
      </c>
      <c r="BZ296" s="4" t="str">
        <f t="shared" si="300"/>
        <v/>
      </c>
      <c r="CA296" s="4" t="str">
        <f t="shared" si="300"/>
        <v/>
      </c>
      <c r="CB296" s="4" t="str">
        <f t="shared" si="300"/>
        <v/>
      </c>
      <c r="CC296" s="4" t="str">
        <f t="shared" si="300"/>
        <v/>
      </c>
      <c r="CD296" s="4" t="str">
        <f t="shared" si="289"/>
        <v/>
      </c>
      <c r="CE296" s="4" t="str">
        <f t="shared" si="289"/>
        <v/>
      </c>
      <c r="CF296" s="4" t="str">
        <f t="shared" si="288"/>
        <v/>
      </c>
      <c r="CG296" s="4" t="str">
        <f t="shared" si="288"/>
        <v/>
      </c>
      <c r="CH296" s="4" t="str">
        <f t="shared" si="288"/>
        <v/>
      </c>
      <c r="CI296" s="4" t="str">
        <f t="shared" si="288"/>
        <v/>
      </c>
      <c r="CJ296" s="4" t="str">
        <f t="shared" si="288"/>
        <v/>
      </c>
      <c r="CK296" s="4" t="str">
        <f t="shared" si="288"/>
        <v/>
      </c>
      <c r="CL296" s="4" t="str">
        <f t="shared" si="288"/>
        <v/>
      </c>
      <c r="CM296" s="4" t="str">
        <f t="shared" si="288"/>
        <v/>
      </c>
      <c r="CN296" s="4" t="str">
        <f t="shared" si="288"/>
        <v/>
      </c>
      <c r="CO296" s="4" t="str">
        <f t="shared" si="288"/>
        <v/>
      </c>
      <c r="CP296" s="4" t="str">
        <f t="shared" si="288"/>
        <v/>
      </c>
      <c r="CQ296" s="4" t="str">
        <f t="shared" si="288"/>
        <v/>
      </c>
      <c r="CR296" s="4" t="str">
        <f t="shared" si="288"/>
        <v/>
      </c>
      <c r="CS296" s="4" t="str">
        <f t="shared" si="288"/>
        <v/>
      </c>
      <c r="CT296" s="4" t="str">
        <f t="shared" si="288"/>
        <v/>
      </c>
      <c r="CU296" s="4" t="str">
        <f t="shared" si="288"/>
        <v/>
      </c>
      <c r="CV296" s="4" t="str">
        <f t="shared" si="287"/>
        <v/>
      </c>
      <c r="CW296" s="4" t="str">
        <f t="shared" si="287"/>
        <v/>
      </c>
      <c r="CX296" s="4" t="str">
        <f t="shared" si="287"/>
        <v/>
      </c>
      <c r="CY296" s="4" t="str">
        <f t="shared" si="287"/>
        <v/>
      </c>
      <c r="CZ296" s="4" t="str">
        <f t="shared" si="287"/>
        <v/>
      </c>
      <c r="DA296" s="4" t="str">
        <f t="shared" si="287"/>
        <v/>
      </c>
      <c r="DB296" s="4" t="str">
        <f t="shared" si="287"/>
        <v/>
      </c>
      <c r="DC296" s="4" t="str">
        <f t="shared" si="287"/>
        <v/>
      </c>
    </row>
    <row r="297" spans="1:107" s="1" customFormat="1" ht="15" hidden="1" customHeight="1">
      <c r="A297" s="35">
        <v>200948</v>
      </c>
      <c r="B297" s="72" t="s">
        <v>182</v>
      </c>
      <c r="C297" s="42" t="s">
        <v>183</v>
      </c>
      <c r="D297" s="5"/>
      <c r="E297" s="60">
        <v>10</v>
      </c>
      <c r="F297" s="23">
        <f t="shared" si="302"/>
        <v>0</v>
      </c>
      <c r="G297" s="23"/>
      <c r="H297" s="23">
        <f t="shared" si="291"/>
        <v>0</v>
      </c>
      <c r="I297" s="23">
        <f t="shared" si="292"/>
        <v>0</v>
      </c>
      <c r="J297" s="23">
        <f t="shared" si="293"/>
        <v>0</v>
      </c>
      <c r="K297" s="23" t="str">
        <f t="shared" si="294"/>
        <v>0</v>
      </c>
      <c r="L297" s="23" t="str">
        <f t="shared" si="295"/>
        <v>0</v>
      </c>
      <c r="M297" s="10">
        <v>0.2</v>
      </c>
      <c r="N297" s="23">
        <f t="shared" si="296"/>
        <v>0</v>
      </c>
      <c r="O297" s="23">
        <f t="shared" si="297"/>
        <v>0.2</v>
      </c>
      <c r="P297" s="23" t="str">
        <f t="shared" si="298"/>
        <v/>
      </c>
      <c r="Q297" s="7">
        <v>0.1</v>
      </c>
      <c r="R297" s="6">
        <f t="shared" si="299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301"/>
        <v/>
      </c>
      <c r="BQ297" s="4" t="str">
        <f t="shared" si="301"/>
        <v/>
      </c>
      <c r="BR297" s="4" t="str">
        <f t="shared" si="301"/>
        <v/>
      </c>
      <c r="BS297" s="4">
        <f t="shared" si="300"/>
        <v>0</v>
      </c>
      <c r="BT297" s="4" t="str">
        <f t="shared" si="300"/>
        <v/>
      </c>
      <c r="BU297" s="4">
        <f t="shared" si="300"/>
        <v>0</v>
      </c>
      <c r="BV297" s="4" t="str">
        <f t="shared" si="300"/>
        <v/>
      </c>
      <c r="BW297" s="4">
        <f t="shared" si="300"/>
        <v>0</v>
      </c>
      <c r="BX297" s="4" t="str">
        <f t="shared" si="300"/>
        <v/>
      </c>
      <c r="BY297" s="4" t="str">
        <f t="shared" si="300"/>
        <v/>
      </c>
      <c r="BZ297" s="4" t="str">
        <f t="shared" si="300"/>
        <v/>
      </c>
      <c r="CA297" s="4" t="str">
        <f t="shared" si="300"/>
        <v/>
      </c>
      <c r="CB297" s="4" t="str">
        <f t="shared" si="300"/>
        <v/>
      </c>
      <c r="CC297" s="4" t="str">
        <f t="shared" si="300"/>
        <v/>
      </c>
      <c r="CD297" s="4" t="str">
        <f t="shared" si="289"/>
        <v/>
      </c>
      <c r="CE297" s="4" t="str">
        <f t="shared" si="289"/>
        <v/>
      </c>
      <c r="CF297" s="4" t="str">
        <f t="shared" si="288"/>
        <v/>
      </c>
      <c r="CG297" s="4" t="str">
        <f t="shared" si="288"/>
        <v/>
      </c>
      <c r="CH297" s="4" t="str">
        <f t="shared" si="288"/>
        <v/>
      </c>
      <c r="CI297" s="4" t="str">
        <f t="shared" ref="CI297:CX360" si="304">IF(ISERROR(AU297/AC297*100),"",(AU297/AC297*100))</f>
        <v/>
      </c>
      <c r="CJ297" s="4" t="str">
        <f t="shared" si="304"/>
        <v/>
      </c>
      <c r="CK297" s="4" t="str">
        <f t="shared" si="304"/>
        <v/>
      </c>
      <c r="CL297" s="4" t="str">
        <f t="shared" si="304"/>
        <v/>
      </c>
      <c r="CM297" s="4" t="str">
        <f t="shared" si="304"/>
        <v/>
      </c>
      <c r="CN297" s="4" t="str">
        <f t="shared" si="304"/>
        <v/>
      </c>
      <c r="CO297" s="4" t="str">
        <f t="shared" si="304"/>
        <v/>
      </c>
      <c r="CP297" s="4" t="str">
        <f t="shared" si="304"/>
        <v/>
      </c>
      <c r="CQ297" s="4" t="str">
        <f t="shared" si="304"/>
        <v/>
      </c>
      <c r="CR297" s="4" t="str">
        <f t="shared" si="304"/>
        <v/>
      </c>
      <c r="CS297" s="4" t="str">
        <f t="shared" si="304"/>
        <v/>
      </c>
      <c r="CT297" s="4" t="str">
        <f t="shared" si="304"/>
        <v/>
      </c>
      <c r="CU297" s="4" t="str">
        <f t="shared" si="304"/>
        <v/>
      </c>
      <c r="CV297" s="4" t="str">
        <f t="shared" si="287"/>
        <v/>
      </c>
      <c r="CW297" s="4" t="str">
        <f t="shared" si="287"/>
        <v/>
      </c>
      <c r="CX297" s="4" t="str">
        <f t="shared" si="287"/>
        <v/>
      </c>
      <c r="CY297" s="4" t="str">
        <f t="shared" si="287"/>
        <v/>
      </c>
      <c r="CZ297" s="4" t="str">
        <f t="shared" si="287"/>
        <v/>
      </c>
      <c r="DA297" s="4" t="str">
        <f t="shared" si="287"/>
        <v/>
      </c>
      <c r="DB297" s="4" t="str">
        <f t="shared" si="287"/>
        <v/>
      </c>
      <c r="DC297" s="4" t="str">
        <f t="shared" si="287"/>
        <v/>
      </c>
    </row>
    <row r="298" spans="1:107" s="1" customFormat="1" ht="15" hidden="1" customHeight="1">
      <c r="A298" s="35">
        <v>201056</v>
      </c>
      <c r="B298" s="95" t="s">
        <v>184</v>
      </c>
      <c r="C298" s="42" t="s">
        <v>114</v>
      </c>
      <c r="D298" s="5"/>
      <c r="E298" s="60">
        <v>5.03</v>
      </c>
      <c r="F298" s="23">
        <f t="shared" si="302"/>
        <v>0</v>
      </c>
      <c r="G298" s="23"/>
      <c r="H298" s="23">
        <f t="shared" si="291"/>
        <v>0</v>
      </c>
      <c r="I298" s="23">
        <f t="shared" si="292"/>
        <v>0</v>
      </c>
      <c r="J298" s="23">
        <f t="shared" si="293"/>
        <v>0</v>
      </c>
      <c r="K298" s="23" t="str">
        <f t="shared" si="294"/>
        <v>0</v>
      </c>
      <c r="L298" s="23" t="str">
        <f t="shared" si="295"/>
        <v>0</v>
      </c>
      <c r="M298" s="10">
        <v>0.2</v>
      </c>
      <c r="N298" s="23">
        <f t="shared" si="296"/>
        <v>0</v>
      </c>
      <c r="O298" s="23">
        <f t="shared" si="297"/>
        <v>0.2</v>
      </c>
      <c r="P298" s="23" t="str">
        <f t="shared" si="298"/>
        <v/>
      </c>
      <c r="Q298" s="7">
        <v>0.1</v>
      </c>
      <c r="R298" s="6">
        <f t="shared" si="299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301"/>
        <v/>
      </c>
      <c r="BQ298" s="4" t="str">
        <f t="shared" si="301"/>
        <v/>
      </c>
      <c r="BR298" s="4" t="str">
        <f t="shared" si="301"/>
        <v/>
      </c>
      <c r="BS298" s="4">
        <f t="shared" si="300"/>
        <v>0</v>
      </c>
      <c r="BT298" s="4" t="str">
        <f t="shared" si="300"/>
        <v/>
      </c>
      <c r="BU298" s="4">
        <f t="shared" si="300"/>
        <v>0</v>
      </c>
      <c r="BV298" s="4" t="str">
        <f t="shared" si="300"/>
        <v/>
      </c>
      <c r="BW298" s="4">
        <f t="shared" si="300"/>
        <v>0</v>
      </c>
      <c r="BX298" s="4" t="str">
        <f t="shared" si="300"/>
        <v/>
      </c>
      <c r="BY298" s="4" t="str">
        <f t="shared" si="300"/>
        <v/>
      </c>
      <c r="BZ298" s="4" t="str">
        <f t="shared" si="300"/>
        <v/>
      </c>
      <c r="CA298" s="4" t="str">
        <f t="shared" si="300"/>
        <v/>
      </c>
      <c r="CB298" s="4" t="str">
        <f t="shared" si="300"/>
        <v/>
      </c>
      <c r="CC298" s="4" t="str">
        <f t="shared" si="300"/>
        <v/>
      </c>
      <c r="CD298" s="4" t="str">
        <f t="shared" si="289"/>
        <v/>
      </c>
      <c r="CE298" s="4" t="str">
        <f t="shared" si="289"/>
        <v/>
      </c>
      <c r="CF298" s="4" t="str">
        <f t="shared" si="289"/>
        <v/>
      </c>
      <c r="CG298" s="4" t="str">
        <f t="shared" si="289"/>
        <v/>
      </c>
      <c r="CH298" s="4" t="str">
        <f t="shared" si="289"/>
        <v/>
      </c>
      <c r="CI298" s="4" t="str">
        <f t="shared" si="304"/>
        <v/>
      </c>
      <c r="CJ298" s="4" t="str">
        <f t="shared" si="304"/>
        <v/>
      </c>
      <c r="CK298" s="4" t="str">
        <f t="shared" si="304"/>
        <v/>
      </c>
      <c r="CL298" s="4" t="str">
        <f t="shared" si="304"/>
        <v/>
      </c>
      <c r="CM298" s="4" t="str">
        <f t="shared" si="304"/>
        <v/>
      </c>
      <c r="CN298" s="4" t="str">
        <f t="shared" si="304"/>
        <v/>
      </c>
      <c r="CO298" s="4" t="str">
        <f t="shared" si="304"/>
        <v/>
      </c>
      <c r="CP298" s="4" t="str">
        <f t="shared" si="304"/>
        <v/>
      </c>
      <c r="CQ298" s="4" t="str">
        <f t="shared" si="304"/>
        <v/>
      </c>
      <c r="CR298" s="4" t="str">
        <f t="shared" si="304"/>
        <v/>
      </c>
      <c r="CS298" s="4" t="str">
        <f t="shared" si="304"/>
        <v/>
      </c>
      <c r="CT298" s="4" t="str">
        <f t="shared" si="304"/>
        <v/>
      </c>
      <c r="CU298" s="4" t="str">
        <f t="shared" si="304"/>
        <v/>
      </c>
      <c r="CV298" s="4" t="str">
        <f t="shared" si="287"/>
        <v/>
      </c>
      <c r="CW298" s="4" t="str">
        <f t="shared" si="287"/>
        <v/>
      </c>
      <c r="CX298" s="4" t="str">
        <f t="shared" si="287"/>
        <v/>
      </c>
      <c r="CY298" s="4" t="str">
        <f t="shared" si="287"/>
        <v/>
      </c>
      <c r="CZ298" s="4" t="str">
        <f t="shared" si="287"/>
        <v/>
      </c>
      <c r="DA298" s="4" t="str">
        <f t="shared" si="287"/>
        <v/>
      </c>
      <c r="DB298" s="4" t="str">
        <f t="shared" si="287"/>
        <v/>
      </c>
      <c r="DC298" s="4" t="str">
        <f t="shared" si="287"/>
        <v/>
      </c>
    </row>
    <row r="299" spans="1:107" s="1" customFormat="1" ht="15" hidden="1" customHeight="1">
      <c r="A299" s="35">
        <v>201057</v>
      </c>
      <c r="B299" s="96"/>
      <c r="C299" s="42" t="s">
        <v>122</v>
      </c>
      <c r="D299" s="5"/>
      <c r="E299" s="60">
        <v>5.03</v>
      </c>
      <c r="F299" s="23">
        <f t="shared" si="302"/>
        <v>0</v>
      </c>
      <c r="G299" s="23"/>
      <c r="H299" s="23">
        <f t="shared" si="291"/>
        <v>0</v>
      </c>
      <c r="I299" s="23">
        <f t="shared" si="292"/>
        <v>0</v>
      </c>
      <c r="J299" s="23">
        <f t="shared" si="293"/>
        <v>0</v>
      </c>
      <c r="K299" s="23" t="str">
        <f t="shared" si="294"/>
        <v>0</v>
      </c>
      <c r="L299" s="23" t="str">
        <f t="shared" si="295"/>
        <v>0</v>
      </c>
      <c r="M299" s="10">
        <v>0.2</v>
      </c>
      <c r="N299" s="23">
        <f t="shared" si="296"/>
        <v>0</v>
      </c>
      <c r="O299" s="23">
        <f t="shared" si="297"/>
        <v>0.2</v>
      </c>
      <c r="P299" s="23" t="str">
        <f t="shared" si="298"/>
        <v/>
      </c>
      <c r="Q299" s="7">
        <v>0.1</v>
      </c>
      <c r="R299" s="6">
        <f t="shared" si="299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301"/>
        <v/>
      </c>
      <c r="BQ299" s="4" t="str">
        <f t="shared" si="301"/>
        <v/>
      </c>
      <c r="BR299" s="4" t="str">
        <f t="shared" si="301"/>
        <v/>
      </c>
      <c r="BS299" s="4">
        <f t="shared" si="300"/>
        <v>0</v>
      </c>
      <c r="BT299" s="4" t="str">
        <f t="shared" si="300"/>
        <v/>
      </c>
      <c r="BU299" s="4">
        <f t="shared" ref="BU299:CJ362" si="305">IF(ISERROR(AG299/O299*100),"",(AG299/O299*100))</f>
        <v>0</v>
      </c>
      <c r="BV299" s="4" t="str">
        <f t="shared" si="305"/>
        <v/>
      </c>
      <c r="BW299" s="4">
        <f t="shared" si="305"/>
        <v>0</v>
      </c>
      <c r="BX299" s="4" t="str">
        <f t="shared" si="305"/>
        <v/>
      </c>
      <c r="BY299" s="4" t="str">
        <f t="shared" si="305"/>
        <v/>
      </c>
      <c r="BZ299" s="4" t="str">
        <f t="shared" si="305"/>
        <v/>
      </c>
      <c r="CA299" s="4" t="str">
        <f t="shared" si="305"/>
        <v/>
      </c>
      <c r="CB299" s="4" t="str">
        <f t="shared" si="305"/>
        <v/>
      </c>
      <c r="CC299" s="4" t="str">
        <f t="shared" si="305"/>
        <v/>
      </c>
      <c r="CD299" s="4" t="str">
        <f t="shared" si="289"/>
        <v/>
      </c>
      <c r="CE299" s="4" t="str">
        <f t="shared" si="289"/>
        <v/>
      </c>
      <c r="CF299" s="4" t="str">
        <f t="shared" si="289"/>
        <v/>
      </c>
      <c r="CG299" s="4" t="str">
        <f t="shared" si="289"/>
        <v/>
      </c>
      <c r="CH299" s="4" t="str">
        <f t="shared" si="289"/>
        <v/>
      </c>
      <c r="CI299" s="4" t="str">
        <f t="shared" si="289"/>
        <v/>
      </c>
      <c r="CJ299" s="4" t="str">
        <f t="shared" si="289"/>
        <v/>
      </c>
      <c r="CK299" s="4" t="str">
        <f t="shared" si="289"/>
        <v/>
      </c>
      <c r="CL299" s="4" t="str">
        <f t="shared" si="289"/>
        <v/>
      </c>
      <c r="CM299" s="4" t="str">
        <f t="shared" si="289"/>
        <v/>
      </c>
      <c r="CN299" s="4" t="str">
        <f t="shared" si="289"/>
        <v/>
      </c>
      <c r="CO299" s="4" t="str">
        <f t="shared" si="289"/>
        <v/>
      </c>
      <c r="CP299" s="4" t="str">
        <f t="shared" si="289"/>
        <v/>
      </c>
      <c r="CQ299" s="4" t="str">
        <f t="shared" si="289"/>
        <v/>
      </c>
      <c r="CR299" s="4" t="str">
        <f t="shared" si="289"/>
        <v/>
      </c>
      <c r="CS299" s="4" t="str">
        <f t="shared" si="289"/>
        <v/>
      </c>
      <c r="CT299" s="4" t="str">
        <f t="shared" si="304"/>
        <v/>
      </c>
      <c r="CU299" s="4" t="str">
        <f t="shared" si="304"/>
        <v/>
      </c>
      <c r="CV299" s="4" t="str">
        <f t="shared" si="287"/>
        <v/>
      </c>
      <c r="CW299" s="4" t="str">
        <f t="shared" si="287"/>
        <v/>
      </c>
      <c r="CX299" s="4" t="str">
        <f t="shared" si="287"/>
        <v/>
      </c>
      <c r="CY299" s="4" t="str">
        <f t="shared" si="287"/>
        <v/>
      </c>
      <c r="CZ299" s="4" t="str">
        <f t="shared" si="287"/>
        <v/>
      </c>
      <c r="DA299" s="4" t="str">
        <f t="shared" si="287"/>
        <v/>
      </c>
      <c r="DB299" s="4" t="str">
        <f t="shared" si="287"/>
        <v/>
      </c>
      <c r="DC299" s="4" t="str">
        <f t="shared" si="287"/>
        <v/>
      </c>
    </row>
    <row r="300" spans="1:107" s="1" customFormat="1" ht="15" hidden="1" customHeight="1">
      <c r="A300" s="35">
        <v>201058</v>
      </c>
      <c r="B300" s="96"/>
      <c r="C300" s="42" t="s">
        <v>178</v>
      </c>
      <c r="D300" s="5"/>
      <c r="E300" s="60">
        <v>5.03</v>
      </c>
      <c r="F300" s="23">
        <f t="shared" si="302"/>
        <v>0</v>
      </c>
      <c r="G300" s="23"/>
      <c r="H300" s="23">
        <f t="shared" si="291"/>
        <v>0</v>
      </c>
      <c r="I300" s="23">
        <f t="shared" si="292"/>
        <v>0</v>
      </c>
      <c r="J300" s="23">
        <f t="shared" si="293"/>
        <v>0</v>
      </c>
      <c r="K300" s="23" t="str">
        <f t="shared" si="294"/>
        <v>0</v>
      </c>
      <c r="L300" s="23" t="str">
        <f t="shared" si="295"/>
        <v>0</v>
      </c>
      <c r="M300" s="10">
        <v>0.2</v>
      </c>
      <c r="N300" s="23">
        <f t="shared" si="296"/>
        <v>0</v>
      </c>
      <c r="O300" s="23">
        <f t="shared" si="297"/>
        <v>0.2</v>
      </c>
      <c r="P300" s="23" t="str">
        <f t="shared" si="298"/>
        <v/>
      </c>
      <c r="Q300" s="7">
        <v>0.1</v>
      </c>
      <c r="R300" s="6">
        <f t="shared" si="299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301"/>
        <v/>
      </c>
      <c r="BQ300" s="4" t="str">
        <f t="shared" si="301"/>
        <v/>
      </c>
      <c r="BR300" s="4" t="str">
        <f t="shared" si="301"/>
        <v/>
      </c>
      <c r="BS300" s="4">
        <f t="shared" si="301"/>
        <v>0</v>
      </c>
      <c r="BT300" s="4" t="str">
        <f t="shared" si="301"/>
        <v/>
      </c>
      <c r="BU300" s="4">
        <f t="shared" si="305"/>
        <v>0</v>
      </c>
      <c r="BV300" s="4" t="str">
        <f t="shared" si="305"/>
        <v/>
      </c>
      <c r="BW300" s="4">
        <f t="shared" si="305"/>
        <v>0</v>
      </c>
      <c r="BX300" s="4" t="str">
        <f t="shared" si="305"/>
        <v/>
      </c>
      <c r="BY300" s="4" t="str">
        <f t="shared" si="305"/>
        <v/>
      </c>
      <c r="BZ300" s="4" t="str">
        <f t="shared" si="305"/>
        <v/>
      </c>
      <c r="CA300" s="4" t="str">
        <f t="shared" si="305"/>
        <v/>
      </c>
      <c r="CB300" s="4" t="str">
        <f t="shared" si="305"/>
        <v/>
      </c>
      <c r="CC300" s="4" t="str">
        <f t="shared" si="305"/>
        <v/>
      </c>
      <c r="CD300" s="4" t="str">
        <f t="shared" si="289"/>
        <v/>
      </c>
      <c r="CE300" s="4" t="str">
        <f t="shared" si="289"/>
        <v/>
      </c>
      <c r="CF300" s="4" t="str">
        <f t="shared" si="289"/>
        <v/>
      </c>
      <c r="CG300" s="4" t="str">
        <f t="shared" si="289"/>
        <v/>
      </c>
      <c r="CH300" s="4" t="str">
        <f t="shared" si="289"/>
        <v/>
      </c>
      <c r="CI300" s="4" t="str">
        <f t="shared" si="289"/>
        <v/>
      </c>
      <c r="CJ300" s="4" t="str">
        <f t="shared" si="289"/>
        <v/>
      </c>
      <c r="CK300" s="4" t="str">
        <f t="shared" si="289"/>
        <v/>
      </c>
      <c r="CL300" s="4" t="str">
        <f t="shared" si="289"/>
        <v/>
      </c>
      <c r="CM300" s="4" t="str">
        <f t="shared" si="289"/>
        <v/>
      </c>
      <c r="CN300" s="4" t="str">
        <f t="shared" si="289"/>
        <v/>
      </c>
      <c r="CO300" s="4" t="str">
        <f t="shared" si="289"/>
        <v/>
      </c>
      <c r="CP300" s="4" t="str">
        <f t="shared" si="289"/>
        <v/>
      </c>
      <c r="CQ300" s="4" t="str">
        <f t="shared" si="289"/>
        <v/>
      </c>
      <c r="CR300" s="4" t="str">
        <f t="shared" si="289"/>
        <v/>
      </c>
      <c r="CS300" s="4" t="str">
        <f t="shared" si="289"/>
        <v/>
      </c>
      <c r="CT300" s="4" t="str">
        <f t="shared" si="304"/>
        <v/>
      </c>
      <c r="CU300" s="4" t="str">
        <f t="shared" si="304"/>
        <v/>
      </c>
      <c r="CV300" s="4" t="str">
        <f t="shared" si="287"/>
        <v/>
      </c>
      <c r="CW300" s="4" t="str">
        <f t="shared" si="287"/>
        <v/>
      </c>
      <c r="CX300" s="4" t="str">
        <f t="shared" si="287"/>
        <v/>
      </c>
      <c r="CY300" s="4" t="str">
        <f t="shared" si="287"/>
        <v/>
      </c>
      <c r="CZ300" s="4" t="str">
        <f t="shared" si="287"/>
        <v/>
      </c>
      <c r="DA300" s="4" t="str">
        <f t="shared" ref="CV300:DC363" si="306">IF(ISERROR(BM300/AU300*100),"",(BM300/AU300*100))</f>
        <v/>
      </c>
      <c r="DB300" s="4" t="str">
        <f t="shared" si="306"/>
        <v/>
      </c>
      <c r="DC300" s="4" t="str">
        <f t="shared" si="306"/>
        <v/>
      </c>
    </row>
    <row r="301" spans="1:107" s="1" customFormat="1" ht="15" hidden="1" customHeight="1">
      <c r="A301" s="35">
        <v>201059</v>
      </c>
      <c r="B301" s="97"/>
      <c r="C301" s="42" t="s">
        <v>179</v>
      </c>
      <c r="D301" s="5"/>
      <c r="E301" s="60">
        <v>5.03</v>
      </c>
      <c r="F301" s="23">
        <f t="shared" si="302"/>
        <v>0</v>
      </c>
      <c r="G301" s="23"/>
      <c r="H301" s="23">
        <f t="shared" si="291"/>
        <v>0</v>
      </c>
      <c r="I301" s="23">
        <f t="shared" si="292"/>
        <v>0</v>
      </c>
      <c r="J301" s="23">
        <f t="shared" si="293"/>
        <v>0</v>
      </c>
      <c r="K301" s="23" t="str">
        <f t="shared" si="294"/>
        <v>0</v>
      </c>
      <c r="L301" s="23" t="str">
        <f t="shared" si="295"/>
        <v>0</v>
      </c>
      <c r="M301" s="10">
        <v>0.2</v>
      </c>
      <c r="N301" s="23">
        <f t="shared" si="296"/>
        <v>0</v>
      </c>
      <c r="O301" s="23">
        <f t="shared" si="297"/>
        <v>0.2</v>
      </c>
      <c r="P301" s="23" t="str">
        <f t="shared" si="298"/>
        <v/>
      </c>
      <c r="Q301" s="7">
        <v>0.1</v>
      </c>
      <c r="R301" s="6">
        <f t="shared" si="299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301"/>
        <v/>
      </c>
      <c r="BQ301" s="4" t="str">
        <f t="shared" si="301"/>
        <v/>
      </c>
      <c r="BR301" s="4" t="str">
        <f t="shared" si="301"/>
        <v/>
      </c>
      <c r="BS301" s="4">
        <f t="shared" si="301"/>
        <v>0</v>
      </c>
      <c r="BT301" s="4" t="str">
        <f t="shared" si="301"/>
        <v/>
      </c>
      <c r="BU301" s="4">
        <f t="shared" si="305"/>
        <v>0</v>
      </c>
      <c r="BV301" s="4" t="str">
        <f t="shared" si="305"/>
        <v/>
      </c>
      <c r="BW301" s="4">
        <f t="shared" si="305"/>
        <v>0</v>
      </c>
      <c r="BX301" s="4" t="str">
        <f t="shared" si="305"/>
        <v/>
      </c>
      <c r="BY301" s="4" t="str">
        <f t="shared" si="305"/>
        <v/>
      </c>
      <c r="BZ301" s="4" t="str">
        <f t="shared" si="305"/>
        <v/>
      </c>
      <c r="CA301" s="4" t="str">
        <f t="shared" si="305"/>
        <v/>
      </c>
      <c r="CB301" s="4" t="str">
        <f t="shared" si="305"/>
        <v/>
      </c>
      <c r="CC301" s="4" t="str">
        <f t="shared" si="305"/>
        <v/>
      </c>
      <c r="CD301" s="4" t="str">
        <f t="shared" si="289"/>
        <v/>
      </c>
      <c r="CE301" s="4" t="str">
        <f t="shared" si="289"/>
        <v/>
      </c>
      <c r="CF301" s="4" t="str">
        <f t="shared" si="289"/>
        <v/>
      </c>
      <c r="CG301" s="4" t="str">
        <f t="shared" si="289"/>
        <v/>
      </c>
      <c r="CH301" s="4" t="str">
        <f t="shared" si="289"/>
        <v/>
      </c>
      <c r="CI301" s="4" t="str">
        <f t="shared" si="289"/>
        <v/>
      </c>
      <c r="CJ301" s="4" t="str">
        <f t="shared" si="289"/>
        <v/>
      </c>
      <c r="CK301" s="4" t="str">
        <f t="shared" si="289"/>
        <v/>
      </c>
      <c r="CL301" s="4" t="str">
        <f t="shared" si="289"/>
        <v/>
      </c>
      <c r="CM301" s="4" t="str">
        <f t="shared" si="289"/>
        <v/>
      </c>
      <c r="CN301" s="4" t="str">
        <f t="shared" si="289"/>
        <v/>
      </c>
      <c r="CO301" s="4" t="str">
        <f t="shared" si="289"/>
        <v/>
      </c>
      <c r="CP301" s="4" t="str">
        <f t="shared" si="289"/>
        <v/>
      </c>
      <c r="CQ301" s="4" t="str">
        <f t="shared" si="289"/>
        <v/>
      </c>
      <c r="CR301" s="4" t="str">
        <f t="shared" si="289"/>
        <v/>
      </c>
      <c r="CS301" s="4" t="str">
        <f t="shared" si="289"/>
        <v/>
      </c>
      <c r="CT301" s="4" t="str">
        <f t="shared" si="304"/>
        <v/>
      </c>
      <c r="CU301" s="4" t="str">
        <f t="shared" si="304"/>
        <v/>
      </c>
      <c r="CV301" s="4" t="str">
        <f t="shared" si="306"/>
        <v/>
      </c>
      <c r="CW301" s="4" t="str">
        <f t="shared" si="306"/>
        <v/>
      </c>
      <c r="CX301" s="4" t="str">
        <f t="shared" si="306"/>
        <v/>
      </c>
      <c r="CY301" s="4" t="str">
        <f t="shared" si="306"/>
        <v/>
      </c>
      <c r="CZ301" s="4" t="str">
        <f t="shared" si="306"/>
        <v/>
      </c>
      <c r="DA301" s="4" t="str">
        <f t="shared" si="306"/>
        <v/>
      </c>
      <c r="DB301" s="4" t="str">
        <f t="shared" si="306"/>
        <v/>
      </c>
      <c r="DC301" s="4" t="str">
        <f t="shared" si="306"/>
        <v/>
      </c>
    </row>
    <row r="302" spans="1:107" s="1" customFormat="1" ht="15" hidden="1" customHeight="1">
      <c r="A302" s="35">
        <v>200088</v>
      </c>
      <c r="B302" s="95" t="s">
        <v>185</v>
      </c>
      <c r="C302" s="73" t="s">
        <v>126</v>
      </c>
      <c r="D302" s="5"/>
      <c r="E302" s="22">
        <v>5.0599999999999996</v>
      </c>
      <c r="F302" s="23">
        <f t="shared" si="302"/>
        <v>0</v>
      </c>
      <c r="G302" s="23"/>
      <c r="H302" s="23">
        <f t="shared" si="291"/>
        <v>0</v>
      </c>
      <c r="I302" s="23">
        <f t="shared" si="292"/>
        <v>0</v>
      </c>
      <c r="J302" s="23">
        <f t="shared" si="293"/>
        <v>0</v>
      </c>
      <c r="K302" s="23" t="str">
        <f t="shared" si="294"/>
        <v>0</v>
      </c>
      <c r="L302" s="23" t="str">
        <f t="shared" si="295"/>
        <v>0</v>
      </c>
      <c r="M302" s="10">
        <v>0.3</v>
      </c>
      <c r="N302" s="23">
        <f t="shared" si="296"/>
        <v>0</v>
      </c>
      <c r="O302" s="23">
        <f t="shared" si="297"/>
        <v>0.3</v>
      </c>
      <c r="P302" s="23" t="str">
        <f t="shared" si="298"/>
        <v/>
      </c>
      <c r="Q302" s="7">
        <v>0.1</v>
      </c>
      <c r="R302" s="6">
        <f t="shared" si="299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301"/>
        <v/>
      </c>
      <c r="BQ302" s="4" t="str">
        <f t="shared" si="301"/>
        <v/>
      </c>
      <c r="BR302" s="4" t="str">
        <f t="shared" si="301"/>
        <v/>
      </c>
      <c r="BS302" s="4">
        <f t="shared" si="301"/>
        <v>0</v>
      </c>
      <c r="BT302" s="4" t="str">
        <f t="shared" si="301"/>
        <v/>
      </c>
      <c r="BU302" s="4">
        <f t="shared" si="305"/>
        <v>0</v>
      </c>
      <c r="BV302" s="4" t="str">
        <f t="shared" si="305"/>
        <v/>
      </c>
      <c r="BW302" s="4">
        <f t="shared" si="305"/>
        <v>0</v>
      </c>
      <c r="BX302" s="4" t="str">
        <f t="shared" si="305"/>
        <v/>
      </c>
      <c r="BY302" s="4" t="str">
        <f t="shared" si="305"/>
        <v/>
      </c>
      <c r="BZ302" s="4" t="str">
        <f t="shared" si="305"/>
        <v/>
      </c>
      <c r="CA302" s="4" t="str">
        <f t="shared" si="305"/>
        <v/>
      </c>
      <c r="CB302" s="4" t="str">
        <f t="shared" si="305"/>
        <v/>
      </c>
      <c r="CC302" s="4" t="str">
        <f t="shared" si="305"/>
        <v/>
      </c>
      <c r="CD302" s="4" t="str">
        <f t="shared" si="289"/>
        <v/>
      </c>
      <c r="CE302" s="4" t="str">
        <f t="shared" si="289"/>
        <v/>
      </c>
      <c r="CF302" s="4" t="str">
        <f t="shared" si="289"/>
        <v/>
      </c>
      <c r="CG302" s="4" t="str">
        <f t="shared" si="289"/>
        <v/>
      </c>
      <c r="CH302" s="4" t="str">
        <f t="shared" si="289"/>
        <v/>
      </c>
      <c r="CI302" s="4" t="str">
        <f t="shared" si="289"/>
        <v/>
      </c>
      <c r="CJ302" s="4" t="str">
        <f t="shared" si="289"/>
        <v/>
      </c>
      <c r="CK302" s="4" t="str">
        <f t="shared" si="289"/>
        <v/>
      </c>
      <c r="CL302" s="4" t="str">
        <f t="shared" si="289"/>
        <v/>
      </c>
      <c r="CM302" s="4" t="str">
        <f t="shared" si="289"/>
        <v/>
      </c>
      <c r="CN302" s="4" t="str">
        <f t="shared" si="289"/>
        <v/>
      </c>
      <c r="CO302" s="4" t="str">
        <f t="shared" si="289"/>
        <v/>
      </c>
      <c r="CP302" s="4" t="str">
        <f t="shared" si="289"/>
        <v/>
      </c>
      <c r="CQ302" s="4" t="str">
        <f t="shared" si="289"/>
        <v/>
      </c>
      <c r="CR302" s="4" t="str">
        <f t="shared" si="289"/>
        <v/>
      </c>
      <c r="CS302" s="4" t="str">
        <f t="shared" si="289"/>
        <v/>
      </c>
      <c r="CT302" s="4" t="str">
        <f t="shared" si="304"/>
        <v/>
      </c>
      <c r="CU302" s="4" t="str">
        <f t="shared" si="304"/>
        <v/>
      </c>
      <c r="CV302" s="4" t="str">
        <f t="shared" si="306"/>
        <v/>
      </c>
      <c r="CW302" s="4" t="str">
        <f t="shared" si="306"/>
        <v/>
      </c>
      <c r="CX302" s="4" t="str">
        <f t="shared" si="306"/>
        <v/>
      </c>
      <c r="CY302" s="4" t="str">
        <f t="shared" si="306"/>
        <v/>
      </c>
      <c r="CZ302" s="4" t="str">
        <f t="shared" si="306"/>
        <v/>
      </c>
      <c r="DA302" s="4" t="str">
        <f t="shared" si="306"/>
        <v/>
      </c>
      <c r="DB302" s="4" t="str">
        <f t="shared" si="306"/>
        <v/>
      </c>
      <c r="DC302" s="4" t="str">
        <f t="shared" si="306"/>
        <v/>
      </c>
    </row>
    <row r="303" spans="1:107" s="1" customFormat="1" ht="15" hidden="1" customHeight="1">
      <c r="A303" s="35">
        <v>200089</v>
      </c>
      <c r="B303" s="97"/>
      <c r="C303" s="28" t="s">
        <v>113</v>
      </c>
      <c r="D303" s="5"/>
      <c r="E303" s="22">
        <v>5.0599999999999996</v>
      </c>
      <c r="F303" s="23">
        <f t="shared" si="302"/>
        <v>0</v>
      </c>
      <c r="G303" s="23"/>
      <c r="H303" s="23">
        <f t="shared" si="291"/>
        <v>0</v>
      </c>
      <c r="I303" s="23">
        <f t="shared" si="292"/>
        <v>0</v>
      </c>
      <c r="J303" s="23">
        <f t="shared" si="293"/>
        <v>0</v>
      </c>
      <c r="K303" s="23" t="str">
        <f t="shared" si="294"/>
        <v>0</v>
      </c>
      <c r="L303" s="23" t="str">
        <f t="shared" si="295"/>
        <v>0</v>
      </c>
      <c r="M303" s="10">
        <v>0.3</v>
      </c>
      <c r="N303" s="23">
        <f t="shared" si="296"/>
        <v>0</v>
      </c>
      <c r="O303" s="23">
        <f t="shared" si="297"/>
        <v>0.3</v>
      </c>
      <c r="P303" s="23" t="str">
        <f t="shared" si="298"/>
        <v/>
      </c>
      <c r="Q303" s="7">
        <v>0.1</v>
      </c>
      <c r="R303" s="6">
        <f t="shared" si="299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301"/>
        <v/>
      </c>
      <c r="BQ303" s="4" t="str">
        <f t="shared" si="301"/>
        <v/>
      </c>
      <c r="BR303" s="4" t="str">
        <f t="shared" si="301"/>
        <v/>
      </c>
      <c r="BS303" s="4">
        <f t="shared" si="301"/>
        <v>0</v>
      </c>
      <c r="BT303" s="4" t="str">
        <f t="shared" si="301"/>
        <v/>
      </c>
      <c r="BU303" s="4">
        <f t="shared" si="305"/>
        <v>0</v>
      </c>
      <c r="BV303" s="4" t="str">
        <f t="shared" si="305"/>
        <v/>
      </c>
      <c r="BW303" s="4">
        <f t="shared" si="305"/>
        <v>0</v>
      </c>
      <c r="BX303" s="4" t="str">
        <f t="shared" si="305"/>
        <v/>
      </c>
      <c r="BY303" s="4" t="str">
        <f t="shared" si="305"/>
        <v/>
      </c>
      <c r="BZ303" s="4" t="str">
        <f t="shared" si="305"/>
        <v/>
      </c>
      <c r="CA303" s="4" t="str">
        <f t="shared" si="305"/>
        <v/>
      </c>
      <c r="CB303" s="4" t="str">
        <f t="shared" si="305"/>
        <v/>
      </c>
      <c r="CC303" s="4" t="str">
        <f t="shared" si="305"/>
        <v/>
      </c>
      <c r="CD303" s="4" t="str">
        <f t="shared" si="289"/>
        <v/>
      </c>
      <c r="CE303" s="4" t="str">
        <f t="shared" si="289"/>
        <v/>
      </c>
      <c r="CF303" s="4" t="str">
        <f t="shared" si="289"/>
        <v/>
      </c>
      <c r="CG303" s="4" t="str">
        <f t="shared" si="289"/>
        <v/>
      </c>
      <c r="CH303" s="4" t="str">
        <f t="shared" si="289"/>
        <v/>
      </c>
      <c r="CI303" s="4" t="str">
        <f t="shared" si="289"/>
        <v/>
      </c>
      <c r="CJ303" s="4" t="str">
        <f t="shared" si="289"/>
        <v/>
      </c>
      <c r="CK303" s="4" t="str">
        <f t="shared" si="289"/>
        <v/>
      </c>
      <c r="CL303" s="4" t="str">
        <f t="shared" si="289"/>
        <v/>
      </c>
      <c r="CM303" s="4" t="str">
        <f t="shared" si="289"/>
        <v/>
      </c>
      <c r="CN303" s="4" t="str">
        <f t="shared" si="289"/>
        <v/>
      </c>
      <c r="CO303" s="4" t="str">
        <f t="shared" si="289"/>
        <v/>
      </c>
      <c r="CP303" s="4" t="str">
        <f t="shared" si="289"/>
        <v/>
      </c>
      <c r="CQ303" s="4" t="str">
        <f t="shared" si="289"/>
        <v/>
      </c>
      <c r="CR303" s="4" t="str">
        <f t="shared" si="289"/>
        <v/>
      </c>
      <c r="CS303" s="4" t="str">
        <f t="shared" si="289"/>
        <v/>
      </c>
      <c r="CT303" s="4" t="str">
        <f t="shared" si="304"/>
        <v/>
      </c>
      <c r="CU303" s="4" t="str">
        <f t="shared" si="304"/>
        <v/>
      </c>
      <c r="CV303" s="4" t="str">
        <f t="shared" si="306"/>
        <v/>
      </c>
      <c r="CW303" s="4" t="str">
        <f t="shared" si="306"/>
        <v/>
      </c>
      <c r="CX303" s="4" t="str">
        <f t="shared" si="306"/>
        <v/>
      </c>
      <c r="CY303" s="4" t="str">
        <f t="shared" si="306"/>
        <v/>
      </c>
      <c r="CZ303" s="4" t="str">
        <f t="shared" si="306"/>
        <v/>
      </c>
      <c r="DA303" s="4" t="str">
        <f t="shared" si="306"/>
        <v/>
      </c>
      <c r="DB303" s="4" t="str">
        <f t="shared" si="306"/>
        <v/>
      </c>
      <c r="DC303" s="4" t="str">
        <f t="shared" si="306"/>
        <v/>
      </c>
    </row>
    <row r="304" spans="1:107" s="1" customFormat="1" ht="15" customHeight="1">
      <c r="A304" s="35">
        <v>200164</v>
      </c>
      <c r="B304" s="95" t="s">
        <v>186</v>
      </c>
      <c r="C304" s="28" t="s">
        <v>122</v>
      </c>
      <c r="D304" s="5">
        <v>79</v>
      </c>
      <c r="E304" s="22">
        <v>5.07</v>
      </c>
      <c r="F304" s="23">
        <f t="shared" si="302"/>
        <v>400.53000000000003</v>
      </c>
      <c r="G304" s="23"/>
      <c r="H304" s="23">
        <f t="shared" si="291"/>
        <v>0</v>
      </c>
      <c r="I304" s="23">
        <f t="shared" si="292"/>
        <v>0</v>
      </c>
      <c r="J304" s="23">
        <f t="shared" si="293"/>
        <v>400.53000000000003</v>
      </c>
      <c r="K304" s="23">
        <f t="shared" si="294"/>
        <v>0</v>
      </c>
      <c r="L304" s="23" t="str">
        <f t="shared" si="295"/>
        <v>0</v>
      </c>
      <c r="M304" s="10">
        <v>0.3</v>
      </c>
      <c r="N304" s="23">
        <f t="shared" si="296"/>
        <v>1.2015900000000002</v>
      </c>
      <c r="O304" s="23">
        <f t="shared" si="297"/>
        <v>0.3</v>
      </c>
      <c r="P304" s="23">
        <f t="shared" si="298"/>
        <v>0</v>
      </c>
      <c r="Q304" s="7">
        <v>0.1</v>
      </c>
      <c r="R304" s="6">
        <f t="shared" si="299"/>
        <v>4.0053000000000005E-2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301"/>
        <v>0</v>
      </c>
      <c r="BQ304" s="4" t="str">
        <f t="shared" si="301"/>
        <v/>
      </c>
      <c r="BR304" s="4" t="str">
        <f t="shared" si="301"/>
        <v/>
      </c>
      <c r="BS304" s="4">
        <f t="shared" si="301"/>
        <v>0</v>
      </c>
      <c r="BT304" s="4">
        <f t="shared" si="301"/>
        <v>0</v>
      </c>
      <c r="BU304" s="4">
        <f t="shared" si="305"/>
        <v>0</v>
      </c>
      <c r="BV304" s="4" t="str">
        <f t="shared" si="305"/>
        <v/>
      </c>
      <c r="BW304" s="4">
        <f t="shared" si="305"/>
        <v>0</v>
      </c>
      <c r="BX304" s="4">
        <f t="shared" si="305"/>
        <v>0</v>
      </c>
      <c r="BY304" s="4" t="str">
        <f t="shared" si="305"/>
        <v/>
      </c>
      <c r="BZ304" s="4" t="str">
        <f t="shared" si="305"/>
        <v/>
      </c>
      <c r="CA304" s="4" t="str">
        <f t="shared" si="305"/>
        <v/>
      </c>
      <c r="CB304" s="4" t="str">
        <f t="shared" si="305"/>
        <v/>
      </c>
      <c r="CC304" s="4" t="str">
        <f t="shared" si="305"/>
        <v/>
      </c>
      <c r="CD304" s="4" t="str">
        <f t="shared" si="289"/>
        <v/>
      </c>
      <c r="CE304" s="4" t="str">
        <f t="shared" si="289"/>
        <v/>
      </c>
      <c r="CF304" s="4" t="str">
        <f t="shared" si="289"/>
        <v/>
      </c>
      <c r="CG304" s="4" t="str">
        <f t="shared" si="289"/>
        <v/>
      </c>
      <c r="CH304" s="4" t="str">
        <f t="shared" si="289"/>
        <v/>
      </c>
      <c r="CI304" s="4" t="str">
        <f t="shared" si="289"/>
        <v/>
      </c>
      <c r="CJ304" s="4" t="str">
        <f t="shared" si="289"/>
        <v/>
      </c>
      <c r="CK304" s="4" t="str">
        <f t="shared" si="289"/>
        <v/>
      </c>
      <c r="CL304" s="4" t="str">
        <f t="shared" si="289"/>
        <v/>
      </c>
      <c r="CM304" s="4" t="str">
        <f t="shared" si="289"/>
        <v/>
      </c>
      <c r="CN304" s="4" t="str">
        <f t="shared" si="289"/>
        <v/>
      </c>
      <c r="CO304" s="4" t="str">
        <f t="shared" si="289"/>
        <v/>
      </c>
      <c r="CP304" s="4" t="str">
        <f t="shared" si="289"/>
        <v/>
      </c>
      <c r="CQ304" s="4" t="str">
        <f t="shared" si="289"/>
        <v/>
      </c>
      <c r="CR304" s="4" t="str">
        <f t="shared" si="289"/>
        <v/>
      </c>
      <c r="CS304" s="4" t="str">
        <f t="shared" si="289"/>
        <v/>
      </c>
      <c r="CT304" s="4" t="str">
        <f t="shared" si="304"/>
        <v/>
      </c>
      <c r="CU304" s="4" t="str">
        <f t="shared" si="304"/>
        <v/>
      </c>
      <c r="CV304" s="4" t="str">
        <f t="shared" si="306"/>
        <v/>
      </c>
      <c r="CW304" s="4" t="str">
        <f t="shared" si="306"/>
        <v/>
      </c>
      <c r="CX304" s="4" t="str">
        <f t="shared" si="306"/>
        <v/>
      </c>
      <c r="CY304" s="4" t="str">
        <f t="shared" si="306"/>
        <v/>
      </c>
      <c r="CZ304" s="4" t="str">
        <f t="shared" si="306"/>
        <v/>
      </c>
      <c r="DA304" s="4" t="str">
        <f t="shared" si="306"/>
        <v/>
      </c>
      <c r="DB304" s="4" t="str">
        <f t="shared" si="306"/>
        <v/>
      </c>
      <c r="DC304" s="4" t="str">
        <f t="shared" si="306"/>
        <v/>
      </c>
    </row>
    <row r="305" spans="1:107" s="1" customFormat="1" ht="15" hidden="1" customHeight="1">
      <c r="A305" s="35">
        <v>200165</v>
      </c>
      <c r="B305" s="96"/>
      <c r="C305" s="28" t="s">
        <v>114</v>
      </c>
      <c r="D305" s="5"/>
      <c r="E305" s="22">
        <v>5.07</v>
      </c>
      <c r="F305" s="23">
        <f t="shared" si="302"/>
        <v>0</v>
      </c>
      <c r="G305" s="23"/>
      <c r="H305" s="23">
        <f t="shared" si="291"/>
        <v>0</v>
      </c>
      <c r="I305" s="23">
        <f t="shared" si="292"/>
        <v>0</v>
      </c>
      <c r="J305" s="23">
        <f t="shared" si="293"/>
        <v>0</v>
      </c>
      <c r="K305" s="23" t="str">
        <f t="shared" si="294"/>
        <v>0</v>
      </c>
      <c r="L305" s="23" t="str">
        <f t="shared" si="295"/>
        <v>0</v>
      </c>
      <c r="M305" s="10">
        <v>0.3</v>
      </c>
      <c r="N305" s="23">
        <f t="shared" si="296"/>
        <v>0</v>
      </c>
      <c r="O305" s="23">
        <f t="shared" si="297"/>
        <v>0.3</v>
      </c>
      <c r="P305" s="23" t="str">
        <f t="shared" si="298"/>
        <v/>
      </c>
      <c r="Q305" s="7">
        <v>0.1</v>
      </c>
      <c r="R305" s="6">
        <f t="shared" si="299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301"/>
        <v/>
      </c>
      <c r="BQ305" s="4" t="str">
        <f t="shared" si="301"/>
        <v/>
      </c>
      <c r="BR305" s="4" t="str">
        <f t="shared" si="301"/>
        <v/>
      </c>
      <c r="BS305" s="4">
        <f t="shared" si="301"/>
        <v>0</v>
      </c>
      <c r="BT305" s="4" t="str">
        <f t="shared" si="301"/>
        <v/>
      </c>
      <c r="BU305" s="4">
        <f t="shared" si="305"/>
        <v>0</v>
      </c>
      <c r="BV305" s="4" t="str">
        <f t="shared" si="305"/>
        <v/>
      </c>
      <c r="BW305" s="4">
        <f t="shared" si="305"/>
        <v>0</v>
      </c>
      <c r="BX305" s="4" t="str">
        <f t="shared" si="305"/>
        <v/>
      </c>
      <c r="BY305" s="4" t="str">
        <f t="shared" si="305"/>
        <v/>
      </c>
      <c r="BZ305" s="4" t="str">
        <f t="shared" si="305"/>
        <v/>
      </c>
      <c r="CA305" s="4" t="str">
        <f t="shared" si="305"/>
        <v/>
      </c>
      <c r="CB305" s="4" t="str">
        <f t="shared" si="305"/>
        <v/>
      </c>
      <c r="CC305" s="4" t="str">
        <f t="shared" si="305"/>
        <v/>
      </c>
      <c r="CD305" s="4" t="str">
        <f t="shared" si="289"/>
        <v/>
      </c>
      <c r="CE305" s="4" t="str">
        <f t="shared" si="289"/>
        <v/>
      </c>
      <c r="CF305" s="4" t="str">
        <f t="shared" si="289"/>
        <v/>
      </c>
      <c r="CG305" s="4" t="str">
        <f t="shared" si="289"/>
        <v/>
      </c>
      <c r="CH305" s="4" t="str">
        <f t="shared" si="289"/>
        <v/>
      </c>
      <c r="CI305" s="4" t="str">
        <f t="shared" si="289"/>
        <v/>
      </c>
      <c r="CJ305" s="4" t="str">
        <f t="shared" si="289"/>
        <v/>
      </c>
      <c r="CK305" s="4" t="str">
        <f t="shared" si="289"/>
        <v/>
      </c>
      <c r="CL305" s="4" t="str">
        <f t="shared" si="289"/>
        <v/>
      </c>
      <c r="CM305" s="4" t="str">
        <f t="shared" si="289"/>
        <v/>
      </c>
      <c r="CN305" s="4" t="str">
        <f t="shared" si="289"/>
        <v/>
      </c>
      <c r="CO305" s="4" t="str">
        <f t="shared" si="289"/>
        <v/>
      </c>
      <c r="CP305" s="4" t="str">
        <f t="shared" si="289"/>
        <v/>
      </c>
      <c r="CQ305" s="4" t="str">
        <f t="shared" si="289"/>
        <v/>
      </c>
      <c r="CR305" s="4" t="str">
        <f t="shared" si="289"/>
        <v/>
      </c>
      <c r="CS305" s="4" t="str">
        <f t="shared" si="289"/>
        <v/>
      </c>
      <c r="CT305" s="4" t="str">
        <f t="shared" si="304"/>
        <v/>
      </c>
      <c r="CU305" s="4" t="str">
        <f t="shared" si="304"/>
        <v/>
      </c>
      <c r="CV305" s="4" t="str">
        <f t="shared" si="306"/>
        <v/>
      </c>
      <c r="CW305" s="4" t="str">
        <f t="shared" si="306"/>
        <v/>
      </c>
      <c r="CX305" s="4" t="str">
        <f t="shared" si="306"/>
        <v/>
      </c>
      <c r="CY305" s="4" t="str">
        <f t="shared" si="306"/>
        <v/>
      </c>
      <c r="CZ305" s="4" t="str">
        <f t="shared" si="306"/>
        <v/>
      </c>
      <c r="DA305" s="4" t="str">
        <f t="shared" si="306"/>
        <v/>
      </c>
      <c r="DB305" s="4" t="str">
        <f t="shared" si="306"/>
        <v/>
      </c>
      <c r="DC305" s="4" t="str">
        <f t="shared" si="306"/>
        <v/>
      </c>
    </row>
    <row r="306" spans="1:107" s="1" customFormat="1" ht="15" customHeight="1">
      <c r="A306" s="35">
        <v>200121</v>
      </c>
      <c r="B306" s="97"/>
      <c r="C306" s="28" t="s">
        <v>139</v>
      </c>
      <c r="D306" s="5">
        <f>11+36</f>
        <v>47</v>
      </c>
      <c r="E306" s="22">
        <v>5.07</v>
      </c>
      <c r="F306" s="23">
        <f t="shared" si="302"/>
        <v>238.29000000000002</v>
      </c>
      <c r="G306" s="23"/>
      <c r="H306" s="23">
        <f t="shared" si="291"/>
        <v>0</v>
      </c>
      <c r="I306" s="23">
        <f t="shared" si="292"/>
        <v>0</v>
      </c>
      <c r="J306" s="23">
        <f t="shared" si="293"/>
        <v>238.29000000000002</v>
      </c>
      <c r="K306" s="23">
        <f t="shared" si="294"/>
        <v>0</v>
      </c>
      <c r="L306" s="23" t="str">
        <f t="shared" si="295"/>
        <v>0</v>
      </c>
      <c r="M306" s="10">
        <v>0.3</v>
      </c>
      <c r="N306" s="23">
        <f t="shared" si="296"/>
        <v>0.71487000000000012</v>
      </c>
      <c r="O306" s="23">
        <f t="shared" si="297"/>
        <v>0.3</v>
      </c>
      <c r="P306" s="23">
        <f t="shared" si="298"/>
        <v>0</v>
      </c>
      <c r="Q306" s="7">
        <v>0.1</v>
      </c>
      <c r="R306" s="6">
        <f t="shared" si="299"/>
        <v>2.3829000000000003E-2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>
        <f t="shared" si="301"/>
        <v>0</v>
      </c>
      <c r="BQ306" s="4" t="str">
        <f t="shared" si="301"/>
        <v/>
      </c>
      <c r="BR306" s="4" t="str">
        <f t="shared" si="301"/>
        <v/>
      </c>
      <c r="BS306" s="4">
        <f t="shared" si="301"/>
        <v>0</v>
      </c>
      <c r="BT306" s="4">
        <f t="shared" si="301"/>
        <v>0</v>
      </c>
      <c r="BU306" s="4">
        <f t="shared" si="305"/>
        <v>0</v>
      </c>
      <c r="BV306" s="4" t="str">
        <f t="shared" si="305"/>
        <v/>
      </c>
      <c r="BW306" s="4">
        <f t="shared" si="305"/>
        <v>0</v>
      </c>
      <c r="BX306" s="4">
        <f t="shared" si="305"/>
        <v>0</v>
      </c>
      <c r="BY306" s="4" t="str">
        <f t="shared" si="305"/>
        <v/>
      </c>
      <c r="BZ306" s="4" t="str">
        <f t="shared" si="305"/>
        <v/>
      </c>
      <c r="CA306" s="4" t="str">
        <f t="shared" si="305"/>
        <v/>
      </c>
      <c r="CB306" s="4" t="str">
        <f t="shared" si="305"/>
        <v/>
      </c>
      <c r="CC306" s="4" t="str">
        <f t="shared" si="305"/>
        <v/>
      </c>
      <c r="CD306" s="4" t="str">
        <f t="shared" si="289"/>
        <v/>
      </c>
      <c r="CE306" s="4" t="str">
        <f t="shared" si="289"/>
        <v/>
      </c>
      <c r="CF306" s="4" t="str">
        <f t="shared" si="289"/>
        <v/>
      </c>
      <c r="CG306" s="4" t="str">
        <f t="shared" si="289"/>
        <v/>
      </c>
      <c r="CH306" s="4" t="str">
        <f t="shared" si="289"/>
        <v/>
      </c>
      <c r="CI306" s="4" t="str">
        <f t="shared" si="289"/>
        <v/>
      </c>
      <c r="CJ306" s="4" t="str">
        <f t="shared" si="289"/>
        <v/>
      </c>
      <c r="CK306" s="4" t="str">
        <f t="shared" si="289"/>
        <v/>
      </c>
      <c r="CL306" s="4" t="str">
        <f t="shared" si="289"/>
        <v/>
      </c>
      <c r="CM306" s="4" t="str">
        <f t="shared" si="289"/>
        <v/>
      </c>
      <c r="CN306" s="4" t="str">
        <f t="shared" si="289"/>
        <v/>
      </c>
      <c r="CO306" s="4" t="str">
        <f t="shared" si="289"/>
        <v/>
      </c>
      <c r="CP306" s="4" t="str">
        <f t="shared" si="289"/>
        <v/>
      </c>
      <c r="CQ306" s="4" t="str">
        <f t="shared" si="289"/>
        <v/>
      </c>
      <c r="CR306" s="4" t="str">
        <f t="shared" si="289"/>
        <v/>
      </c>
      <c r="CS306" s="4" t="str">
        <f t="shared" si="289"/>
        <v/>
      </c>
      <c r="CT306" s="4" t="str">
        <f t="shared" si="304"/>
        <v/>
      </c>
      <c r="CU306" s="4" t="str">
        <f t="shared" si="304"/>
        <v/>
      </c>
      <c r="CV306" s="4" t="str">
        <f t="shared" si="306"/>
        <v/>
      </c>
      <c r="CW306" s="4" t="str">
        <f t="shared" si="306"/>
        <v/>
      </c>
      <c r="CX306" s="4" t="str">
        <f t="shared" si="306"/>
        <v/>
      </c>
      <c r="CY306" s="4" t="str">
        <f t="shared" si="306"/>
        <v/>
      </c>
      <c r="CZ306" s="4" t="str">
        <f t="shared" si="306"/>
        <v/>
      </c>
      <c r="DA306" s="4" t="str">
        <f t="shared" si="306"/>
        <v/>
      </c>
      <c r="DB306" s="4" t="str">
        <f t="shared" si="306"/>
        <v/>
      </c>
      <c r="DC306" s="4" t="str">
        <f t="shared" si="306"/>
        <v/>
      </c>
    </row>
    <row r="307" spans="1:107" s="1" customFormat="1" ht="15" hidden="1" customHeight="1">
      <c r="A307" s="35">
        <v>200962</v>
      </c>
      <c r="B307" s="95" t="s">
        <v>187</v>
      </c>
      <c r="C307" s="28" t="s">
        <v>179</v>
      </c>
      <c r="D307" s="5"/>
      <c r="E307" s="22">
        <v>5.05</v>
      </c>
      <c r="F307" s="23">
        <f t="shared" si="302"/>
        <v>0</v>
      </c>
      <c r="G307" s="23"/>
      <c r="H307" s="23">
        <f t="shared" si="291"/>
        <v>0</v>
      </c>
      <c r="I307" s="23">
        <f t="shared" si="292"/>
        <v>0</v>
      </c>
      <c r="J307" s="23">
        <f t="shared" si="293"/>
        <v>0</v>
      </c>
      <c r="K307" s="23" t="str">
        <f t="shared" si="294"/>
        <v>0</v>
      </c>
      <c r="L307" s="23" t="str">
        <f t="shared" si="295"/>
        <v>0</v>
      </c>
      <c r="M307" s="10">
        <v>0.3</v>
      </c>
      <c r="N307" s="23">
        <f t="shared" si="296"/>
        <v>0</v>
      </c>
      <c r="O307" s="23">
        <f t="shared" si="297"/>
        <v>0.3</v>
      </c>
      <c r="P307" s="23" t="str">
        <f t="shared" si="298"/>
        <v/>
      </c>
      <c r="Q307" s="7">
        <v>0.1</v>
      </c>
      <c r="R307" s="6">
        <f t="shared" si="299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301"/>
        <v/>
      </c>
      <c r="BQ307" s="4" t="str">
        <f t="shared" si="301"/>
        <v/>
      </c>
      <c r="BR307" s="4" t="str">
        <f t="shared" si="301"/>
        <v/>
      </c>
      <c r="BS307" s="4">
        <f t="shared" si="301"/>
        <v>0</v>
      </c>
      <c r="BT307" s="4" t="str">
        <f t="shared" si="301"/>
        <v/>
      </c>
      <c r="BU307" s="4">
        <f t="shared" si="305"/>
        <v>0</v>
      </c>
      <c r="BV307" s="4" t="str">
        <f t="shared" si="305"/>
        <v/>
      </c>
      <c r="BW307" s="4">
        <f t="shared" si="305"/>
        <v>0</v>
      </c>
      <c r="BX307" s="4" t="str">
        <f t="shared" si="305"/>
        <v/>
      </c>
      <c r="BY307" s="4" t="str">
        <f t="shared" si="305"/>
        <v/>
      </c>
      <c r="BZ307" s="4" t="str">
        <f t="shared" si="305"/>
        <v/>
      </c>
      <c r="CA307" s="4" t="str">
        <f t="shared" si="305"/>
        <v/>
      </c>
      <c r="CB307" s="4" t="str">
        <f t="shared" si="305"/>
        <v/>
      </c>
      <c r="CC307" s="4" t="str">
        <f t="shared" si="305"/>
        <v/>
      </c>
      <c r="CD307" s="4" t="str">
        <f t="shared" si="289"/>
        <v/>
      </c>
      <c r="CE307" s="4" t="str">
        <f t="shared" si="289"/>
        <v/>
      </c>
      <c r="CF307" s="4" t="str">
        <f t="shared" si="289"/>
        <v/>
      </c>
      <c r="CG307" s="4" t="str">
        <f t="shared" si="289"/>
        <v/>
      </c>
      <c r="CH307" s="4" t="str">
        <f t="shared" si="289"/>
        <v/>
      </c>
      <c r="CI307" s="4" t="str">
        <f t="shared" si="289"/>
        <v/>
      </c>
      <c r="CJ307" s="4" t="str">
        <f t="shared" si="289"/>
        <v/>
      </c>
      <c r="CK307" s="4" t="str">
        <f t="shared" si="289"/>
        <v/>
      </c>
      <c r="CL307" s="4" t="str">
        <f t="shared" si="289"/>
        <v/>
      </c>
      <c r="CM307" s="4" t="str">
        <f t="shared" si="289"/>
        <v/>
      </c>
      <c r="CN307" s="4" t="str">
        <f t="shared" si="289"/>
        <v/>
      </c>
      <c r="CO307" s="4" t="str">
        <f t="shared" si="289"/>
        <v/>
      </c>
      <c r="CP307" s="4" t="str">
        <f t="shared" si="289"/>
        <v/>
      </c>
      <c r="CQ307" s="4" t="str">
        <f t="shared" si="289"/>
        <v/>
      </c>
      <c r="CR307" s="4" t="str">
        <f t="shared" si="289"/>
        <v/>
      </c>
      <c r="CS307" s="4" t="str">
        <f t="shared" si="289"/>
        <v/>
      </c>
      <c r="CT307" s="4" t="str">
        <f t="shared" si="304"/>
        <v/>
      </c>
      <c r="CU307" s="4" t="str">
        <f t="shared" si="304"/>
        <v/>
      </c>
      <c r="CV307" s="4" t="str">
        <f t="shared" si="306"/>
        <v/>
      </c>
      <c r="CW307" s="4" t="str">
        <f t="shared" si="306"/>
        <v/>
      </c>
      <c r="CX307" s="4" t="str">
        <f t="shared" si="306"/>
        <v/>
      </c>
      <c r="CY307" s="4" t="str">
        <f t="shared" si="306"/>
        <v/>
      </c>
      <c r="CZ307" s="4" t="str">
        <f t="shared" si="306"/>
        <v/>
      </c>
      <c r="DA307" s="4" t="str">
        <f t="shared" si="306"/>
        <v/>
      </c>
      <c r="DB307" s="4" t="str">
        <f t="shared" si="306"/>
        <v/>
      </c>
      <c r="DC307" s="4" t="str">
        <f t="shared" si="306"/>
        <v/>
      </c>
    </row>
    <row r="308" spans="1:107" s="1" customFormat="1" ht="15" hidden="1" customHeight="1">
      <c r="A308" s="35">
        <v>200959</v>
      </c>
      <c r="B308" s="96"/>
      <c r="C308" s="28" t="s">
        <v>122</v>
      </c>
      <c r="D308" s="5"/>
      <c r="E308" s="22">
        <v>5.05</v>
      </c>
      <c r="F308" s="23">
        <f t="shared" si="302"/>
        <v>0</v>
      </c>
      <c r="G308" s="23"/>
      <c r="H308" s="23">
        <f t="shared" si="291"/>
        <v>0</v>
      </c>
      <c r="I308" s="23">
        <f t="shared" si="292"/>
        <v>0</v>
      </c>
      <c r="J308" s="23">
        <f t="shared" si="293"/>
        <v>0</v>
      </c>
      <c r="K308" s="23" t="str">
        <f t="shared" si="294"/>
        <v>0</v>
      </c>
      <c r="L308" s="23" t="str">
        <f t="shared" si="295"/>
        <v>0</v>
      </c>
      <c r="M308" s="10">
        <v>0.3</v>
      </c>
      <c r="N308" s="23">
        <f t="shared" si="296"/>
        <v>0</v>
      </c>
      <c r="O308" s="23">
        <f t="shared" si="297"/>
        <v>0.3</v>
      </c>
      <c r="P308" s="23" t="str">
        <f t="shared" si="298"/>
        <v/>
      </c>
      <c r="Q308" s="7">
        <v>0.1</v>
      </c>
      <c r="R308" s="6">
        <f t="shared" si="299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301"/>
        <v/>
      </c>
      <c r="BQ308" s="4" t="str">
        <f t="shared" si="301"/>
        <v/>
      </c>
      <c r="BR308" s="4" t="str">
        <f t="shared" si="301"/>
        <v/>
      </c>
      <c r="BS308" s="4">
        <f t="shared" si="301"/>
        <v>0</v>
      </c>
      <c r="BT308" s="4" t="str">
        <f t="shared" si="301"/>
        <v/>
      </c>
      <c r="BU308" s="4">
        <f t="shared" si="305"/>
        <v>0</v>
      </c>
      <c r="BV308" s="4" t="str">
        <f t="shared" si="305"/>
        <v/>
      </c>
      <c r="BW308" s="4">
        <f t="shared" si="305"/>
        <v>0</v>
      </c>
      <c r="BX308" s="4" t="str">
        <f t="shared" si="305"/>
        <v/>
      </c>
      <c r="BY308" s="4" t="str">
        <f t="shared" si="305"/>
        <v/>
      </c>
      <c r="BZ308" s="4" t="str">
        <f t="shared" si="305"/>
        <v/>
      </c>
      <c r="CA308" s="4" t="str">
        <f t="shared" si="305"/>
        <v/>
      </c>
      <c r="CB308" s="4" t="str">
        <f t="shared" si="305"/>
        <v/>
      </c>
      <c r="CC308" s="4" t="str">
        <f t="shared" si="305"/>
        <v/>
      </c>
      <c r="CD308" s="4" t="str">
        <f t="shared" si="289"/>
        <v/>
      </c>
      <c r="CE308" s="4" t="str">
        <f t="shared" si="289"/>
        <v/>
      </c>
      <c r="CF308" s="4" t="str">
        <f t="shared" si="289"/>
        <v/>
      </c>
      <c r="CG308" s="4" t="str">
        <f t="shared" si="289"/>
        <v/>
      </c>
      <c r="CH308" s="4" t="str">
        <f t="shared" si="289"/>
        <v/>
      </c>
      <c r="CI308" s="4" t="str">
        <f t="shared" si="289"/>
        <v/>
      </c>
      <c r="CJ308" s="4" t="str">
        <f t="shared" si="289"/>
        <v/>
      </c>
      <c r="CK308" s="4" t="str">
        <f t="shared" si="289"/>
        <v/>
      </c>
      <c r="CL308" s="4" t="str">
        <f t="shared" si="289"/>
        <v/>
      </c>
      <c r="CM308" s="4" t="str">
        <f t="shared" si="289"/>
        <v/>
      </c>
      <c r="CN308" s="4" t="str">
        <f t="shared" si="289"/>
        <v/>
      </c>
      <c r="CO308" s="4" t="str">
        <f t="shared" si="289"/>
        <v/>
      </c>
      <c r="CP308" s="4" t="str">
        <f t="shared" si="289"/>
        <v/>
      </c>
      <c r="CQ308" s="4" t="str">
        <f t="shared" si="289"/>
        <v/>
      </c>
      <c r="CR308" s="4" t="str">
        <f t="shared" si="289"/>
        <v/>
      </c>
      <c r="CS308" s="4" t="str">
        <f t="shared" si="289"/>
        <v/>
      </c>
      <c r="CT308" s="4" t="str">
        <f t="shared" si="304"/>
        <v/>
      </c>
      <c r="CU308" s="4" t="str">
        <f t="shared" si="304"/>
        <v/>
      </c>
      <c r="CV308" s="4" t="str">
        <f t="shared" si="306"/>
        <v/>
      </c>
      <c r="CW308" s="4" t="str">
        <f t="shared" si="306"/>
        <v/>
      </c>
      <c r="CX308" s="4" t="str">
        <f t="shared" si="306"/>
        <v/>
      </c>
      <c r="CY308" s="4" t="str">
        <f t="shared" si="306"/>
        <v/>
      </c>
      <c r="CZ308" s="4" t="str">
        <f t="shared" si="306"/>
        <v/>
      </c>
      <c r="DA308" s="4" t="str">
        <f t="shared" si="306"/>
        <v/>
      </c>
      <c r="DB308" s="4" t="str">
        <f t="shared" si="306"/>
        <v/>
      </c>
      <c r="DC308" s="4" t="str">
        <f t="shared" si="306"/>
        <v/>
      </c>
    </row>
    <row r="309" spans="1:107" s="1" customFormat="1" ht="15" hidden="1" customHeight="1">
      <c r="A309" s="35">
        <v>200961</v>
      </c>
      <c r="B309" s="96"/>
      <c r="C309" s="28" t="s">
        <v>139</v>
      </c>
      <c r="D309" s="5"/>
      <c r="E309" s="22">
        <v>5.05</v>
      </c>
      <c r="F309" s="23">
        <f t="shared" si="302"/>
        <v>0</v>
      </c>
      <c r="G309" s="23"/>
      <c r="H309" s="23">
        <f t="shared" si="291"/>
        <v>0</v>
      </c>
      <c r="I309" s="23">
        <f t="shared" si="292"/>
        <v>0</v>
      </c>
      <c r="J309" s="23">
        <f t="shared" si="293"/>
        <v>0</v>
      </c>
      <c r="K309" s="23" t="str">
        <f t="shared" si="294"/>
        <v>0</v>
      </c>
      <c r="L309" s="23" t="str">
        <f t="shared" si="295"/>
        <v>0</v>
      </c>
      <c r="M309" s="10">
        <v>0.3</v>
      </c>
      <c r="N309" s="23">
        <f t="shared" si="296"/>
        <v>0</v>
      </c>
      <c r="O309" s="23">
        <f t="shared" si="297"/>
        <v>0.3</v>
      </c>
      <c r="P309" s="23" t="str">
        <f t="shared" si="298"/>
        <v/>
      </c>
      <c r="Q309" s="7">
        <v>0.1</v>
      </c>
      <c r="R309" s="6">
        <f t="shared" si="299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301"/>
        <v/>
      </c>
      <c r="BQ309" s="4" t="str">
        <f t="shared" si="301"/>
        <v/>
      </c>
      <c r="BR309" s="4" t="str">
        <f t="shared" si="301"/>
        <v/>
      </c>
      <c r="BS309" s="4">
        <f t="shared" si="301"/>
        <v>0</v>
      </c>
      <c r="BT309" s="4" t="str">
        <f t="shared" si="301"/>
        <v/>
      </c>
      <c r="BU309" s="4">
        <f t="shared" si="305"/>
        <v>0</v>
      </c>
      <c r="BV309" s="4" t="str">
        <f t="shared" si="305"/>
        <v/>
      </c>
      <c r="BW309" s="4">
        <f t="shared" si="305"/>
        <v>0</v>
      </c>
      <c r="BX309" s="4" t="str">
        <f t="shared" si="305"/>
        <v/>
      </c>
      <c r="BY309" s="4" t="str">
        <f t="shared" si="305"/>
        <v/>
      </c>
      <c r="BZ309" s="4" t="str">
        <f t="shared" si="305"/>
        <v/>
      </c>
      <c r="CA309" s="4" t="str">
        <f t="shared" si="305"/>
        <v/>
      </c>
      <c r="CB309" s="4" t="str">
        <f t="shared" si="305"/>
        <v/>
      </c>
      <c r="CC309" s="4" t="str">
        <f t="shared" si="305"/>
        <v/>
      </c>
      <c r="CD309" s="4" t="str">
        <f t="shared" si="289"/>
        <v/>
      </c>
      <c r="CE309" s="4" t="str">
        <f t="shared" si="289"/>
        <v/>
      </c>
      <c r="CF309" s="4" t="str">
        <f t="shared" si="289"/>
        <v/>
      </c>
      <c r="CG309" s="4" t="str">
        <f t="shared" si="289"/>
        <v/>
      </c>
      <c r="CH309" s="4" t="str">
        <f t="shared" si="289"/>
        <v/>
      </c>
      <c r="CI309" s="4" t="str">
        <f t="shared" si="289"/>
        <v/>
      </c>
      <c r="CJ309" s="4" t="str">
        <f t="shared" si="289"/>
        <v/>
      </c>
      <c r="CK309" s="4" t="str">
        <f t="shared" si="289"/>
        <v/>
      </c>
      <c r="CL309" s="4" t="str">
        <f t="shared" ref="CD309:CS372" si="307">IF(ISERROR(AX309/AF309*100),"",(AX309/AF309*100))</f>
        <v/>
      </c>
      <c r="CM309" s="4" t="str">
        <f t="shared" si="307"/>
        <v/>
      </c>
      <c r="CN309" s="4" t="str">
        <f t="shared" si="307"/>
        <v/>
      </c>
      <c r="CO309" s="4" t="str">
        <f t="shared" si="307"/>
        <v/>
      </c>
      <c r="CP309" s="4" t="str">
        <f t="shared" si="307"/>
        <v/>
      </c>
      <c r="CQ309" s="4" t="str">
        <f t="shared" si="307"/>
        <v/>
      </c>
      <c r="CR309" s="4" t="str">
        <f t="shared" si="307"/>
        <v/>
      </c>
      <c r="CS309" s="4" t="str">
        <f t="shared" si="307"/>
        <v/>
      </c>
      <c r="CT309" s="4" t="str">
        <f t="shared" si="304"/>
        <v/>
      </c>
      <c r="CU309" s="4" t="str">
        <f t="shared" si="304"/>
        <v/>
      </c>
      <c r="CV309" s="4" t="str">
        <f t="shared" si="306"/>
        <v/>
      </c>
      <c r="CW309" s="4" t="str">
        <f t="shared" si="306"/>
        <v/>
      </c>
      <c r="CX309" s="4" t="str">
        <f t="shared" si="306"/>
        <v/>
      </c>
      <c r="CY309" s="4" t="str">
        <f t="shared" si="306"/>
        <v/>
      </c>
      <c r="CZ309" s="4" t="str">
        <f t="shared" si="306"/>
        <v/>
      </c>
      <c r="DA309" s="4" t="str">
        <f t="shared" si="306"/>
        <v/>
      </c>
      <c r="DB309" s="4" t="str">
        <f t="shared" si="306"/>
        <v/>
      </c>
      <c r="DC309" s="4" t="str">
        <f t="shared" si="306"/>
        <v/>
      </c>
    </row>
    <row r="310" spans="1:107" s="1" customFormat="1" ht="15" hidden="1" customHeight="1">
      <c r="A310" s="35">
        <v>200960</v>
      </c>
      <c r="B310" s="97"/>
      <c r="C310" s="28" t="s">
        <v>114</v>
      </c>
      <c r="D310" s="5"/>
      <c r="E310" s="22">
        <v>5.05</v>
      </c>
      <c r="F310" s="23">
        <f t="shared" si="302"/>
        <v>0</v>
      </c>
      <c r="G310" s="23"/>
      <c r="H310" s="23">
        <f t="shared" si="291"/>
        <v>0</v>
      </c>
      <c r="I310" s="23">
        <f t="shared" si="292"/>
        <v>0</v>
      </c>
      <c r="J310" s="23">
        <f t="shared" si="293"/>
        <v>0</v>
      </c>
      <c r="K310" s="23" t="str">
        <f t="shared" si="294"/>
        <v>0</v>
      </c>
      <c r="L310" s="23" t="str">
        <f t="shared" si="295"/>
        <v>0</v>
      </c>
      <c r="M310" s="10">
        <v>0.3</v>
      </c>
      <c r="N310" s="23">
        <f t="shared" si="296"/>
        <v>0</v>
      </c>
      <c r="O310" s="23">
        <f t="shared" si="297"/>
        <v>0.3</v>
      </c>
      <c r="P310" s="23" t="str">
        <f t="shared" si="298"/>
        <v/>
      </c>
      <c r="Q310" s="7">
        <v>0.1</v>
      </c>
      <c r="R310" s="6">
        <f t="shared" si="299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301"/>
        <v/>
      </c>
      <c r="BQ310" s="4" t="str">
        <f t="shared" si="301"/>
        <v/>
      </c>
      <c r="BR310" s="4" t="str">
        <f t="shared" si="301"/>
        <v/>
      </c>
      <c r="BS310" s="4">
        <f t="shared" si="301"/>
        <v>0</v>
      </c>
      <c r="BT310" s="4" t="str">
        <f t="shared" si="301"/>
        <v/>
      </c>
      <c r="BU310" s="4">
        <f t="shared" si="305"/>
        <v>0</v>
      </c>
      <c r="BV310" s="4" t="str">
        <f t="shared" si="305"/>
        <v/>
      </c>
      <c r="BW310" s="4">
        <f t="shared" si="305"/>
        <v>0</v>
      </c>
      <c r="BX310" s="4" t="str">
        <f t="shared" si="305"/>
        <v/>
      </c>
      <c r="BY310" s="4" t="str">
        <f t="shared" si="305"/>
        <v/>
      </c>
      <c r="BZ310" s="4" t="str">
        <f t="shared" si="305"/>
        <v/>
      </c>
      <c r="CA310" s="4" t="str">
        <f t="shared" si="305"/>
        <v/>
      </c>
      <c r="CB310" s="4" t="str">
        <f t="shared" si="305"/>
        <v/>
      </c>
      <c r="CC310" s="4" t="str">
        <f t="shared" si="305"/>
        <v/>
      </c>
      <c r="CD310" s="4" t="str">
        <f t="shared" si="307"/>
        <v/>
      </c>
      <c r="CE310" s="4" t="str">
        <f t="shared" si="307"/>
        <v/>
      </c>
      <c r="CF310" s="4" t="str">
        <f t="shared" si="307"/>
        <v/>
      </c>
      <c r="CG310" s="4" t="str">
        <f t="shared" si="307"/>
        <v/>
      </c>
      <c r="CH310" s="4" t="str">
        <f t="shared" si="307"/>
        <v/>
      </c>
      <c r="CI310" s="4" t="str">
        <f t="shared" si="307"/>
        <v/>
      </c>
      <c r="CJ310" s="4" t="str">
        <f t="shared" si="307"/>
        <v/>
      </c>
      <c r="CK310" s="4" t="str">
        <f t="shared" si="307"/>
        <v/>
      </c>
      <c r="CL310" s="4" t="str">
        <f t="shared" si="307"/>
        <v/>
      </c>
      <c r="CM310" s="4" t="str">
        <f t="shared" si="307"/>
        <v/>
      </c>
      <c r="CN310" s="4" t="str">
        <f t="shared" si="307"/>
        <v/>
      </c>
      <c r="CO310" s="4" t="str">
        <f t="shared" si="307"/>
        <v/>
      </c>
      <c r="CP310" s="4" t="str">
        <f t="shared" si="307"/>
        <v/>
      </c>
      <c r="CQ310" s="4" t="str">
        <f t="shared" si="307"/>
        <v/>
      </c>
      <c r="CR310" s="4" t="str">
        <f t="shared" si="307"/>
        <v/>
      </c>
      <c r="CS310" s="4" t="str">
        <f t="shared" si="307"/>
        <v/>
      </c>
      <c r="CT310" s="4" t="str">
        <f t="shared" si="304"/>
        <v/>
      </c>
      <c r="CU310" s="4" t="str">
        <f t="shared" si="304"/>
        <v/>
      </c>
      <c r="CV310" s="4" t="str">
        <f t="shared" si="306"/>
        <v/>
      </c>
      <c r="CW310" s="4" t="str">
        <f t="shared" si="306"/>
        <v/>
      </c>
      <c r="CX310" s="4" t="str">
        <f t="shared" si="306"/>
        <v/>
      </c>
      <c r="CY310" s="4" t="str">
        <f t="shared" si="306"/>
        <v/>
      </c>
      <c r="CZ310" s="4" t="str">
        <f t="shared" si="306"/>
        <v/>
      </c>
      <c r="DA310" s="4" t="str">
        <f t="shared" si="306"/>
        <v/>
      </c>
      <c r="DB310" s="4" t="str">
        <f t="shared" si="306"/>
        <v/>
      </c>
      <c r="DC310" s="4" t="str">
        <f t="shared" si="306"/>
        <v/>
      </c>
    </row>
    <row r="311" spans="1:107" s="1" customFormat="1" ht="15" hidden="1" customHeight="1">
      <c r="A311" s="35">
        <v>201406</v>
      </c>
      <c r="B311" s="95" t="s">
        <v>188</v>
      </c>
      <c r="C311" s="28" t="s">
        <v>179</v>
      </c>
      <c r="D311" s="5"/>
      <c r="E311" s="22">
        <v>5.05</v>
      </c>
      <c r="F311" s="23">
        <f t="shared" si="302"/>
        <v>0</v>
      </c>
      <c r="G311" s="23"/>
      <c r="H311" s="23">
        <f t="shared" si="291"/>
        <v>0</v>
      </c>
      <c r="I311" s="23">
        <f t="shared" si="292"/>
        <v>0</v>
      </c>
      <c r="J311" s="23">
        <f t="shared" si="293"/>
        <v>0</v>
      </c>
      <c r="K311" s="23" t="str">
        <f t="shared" si="294"/>
        <v>0</v>
      </c>
      <c r="L311" s="23" t="str">
        <f t="shared" si="295"/>
        <v>0</v>
      </c>
      <c r="M311" s="10">
        <v>0.3</v>
      </c>
      <c r="N311" s="23">
        <f t="shared" si="296"/>
        <v>0</v>
      </c>
      <c r="O311" s="23">
        <f t="shared" si="297"/>
        <v>0.3</v>
      </c>
      <c r="P311" s="23" t="str">
        <f t="shared" si="298"/>
        <v/>
      </c>
      <c r="Q311" s="7">
        <v>0.1</v>
      </c>
      <c r="R311" s="6">
        <f t="shared" si="299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301"/>
        <v/>
      </c>
      <c r="BQ311" s="4" t="str">
        <f t="shared" si="301"/>
        <v/>
      </c>
      <c r="BR311" s="4" t="str">
        <f t="shared" si="301"/>
        <v/>
      </c>
      <c r="BS311" s="4">
        <f t="shared" si="301"/>
        <v>0</v>
      </c>
      <c r="BT311" s="4" t="str">
        <f t="shared" si="301"/>
        <v/>
      </c>
      <c r="BU311" s="4">
        <f t="shared" si="305"/>
        <v>0</v>
      </c>
      <c r="BV311" s="4" t="str">
        <f t="shared" si="305"/>
        <v/>
      </c>
      <c r="BW311" s="4">
        <f t="shared" si="305"/>
        <v>0</v>
      </c>
      <c r="BX311" s="4" t="str">
        <f t="shared" si="305"/>
        <v/>
      </c>
      <c r="BY311" s="4" t="str">
        <f t="shared" si="305"/>
        <v/>
      </c>
      <c r="BZ311" s="4" t="str">
        <f t="shared" si="305"/>
        <v/>
      </c>
      <c r="CA311" s="4" t="str">
        <f t="shared" si="305"/>
        <v/>
      </c>
      <c r="CB311" s="4" t="str">
        <f t="shared" si="305"/>
        <v/>
      </c>
      <c r="CC311" s="4" t="str">
        <f t="shared" si="305"/>
        <v/>
      </c>
      <c r="CD311" s="4" t="str">
        <f t="shared" si="307"/>
        <v/>
      </c>
      <c r="CE311" s="4" t="str">
        <f t="shared" si="307"/>
        <v/>
      </c>
      <c r="CF311" s="4" t="str">
        <f t="shared" si="307"/>
        <v/>
      </c>
      <c r="CG311" s="4" t="str">
        <f t="shared" si="307"/>
        <v/>
      </c>
      <c r="CH311" s="4" t="str">
        <f t="shared" si="307"/>
        <v/>
      </c>
      <c r="CI311" s="4" t="str">
        <f t="shared" si="307"/>
        <v/>
      </c>
      <c r="CJ311" s="4" t="str">
        <f t="shared" si="307"/>
        <v/>
      </c>
      <c r="CK311" s="4" t="str">
        <f t="shared" si="307"/>
        <v/>
      </c>
      <c r="CL311" s="4" t="str">
        <f t="shared" si="307"/>
        <v/>
      </c>
      <c r="CM311" s="4" t="str">
        <f t="shared" si="307"/>
        <v/>
      </c>
      <c r="CN311" s="4" t="str">
        <f t="shared" si="307"/>
        <v/>
      </c>
      <c r="CO311" s="4" t="str">
        <f t="shared" si="307"/>
        <v/>
      </c>
      <c r="CP311" s="4" t="str">
        <f t="shared" si="307"/>
        <v/>
      </c>
      <c r="CQ311" s="4" t="str">
        <f t="shared" si="307"/>
        <v/>
      </c>
      <c r="CR311" s="4" t="str">
        <f t="shared" si="307"/>
        <v/>
      </c>
      <c r="CS311" s="4" t="str">
        <f t="shared" si="307"/>
        <v/>
      </c>
      <c r="CT311" s="4" t="str">
        <f t="shared" si="304"/>
        <v/>
      </c>
      <c r="CU311" s="4" t="str">
        <f t="shared" si="304"/>
        <v/>
      </c>
      <c r="CV311" s="4" t="str">
        <f t="shared" si="306"/>
        <v/>
      </c>
      <c r="CW311" s="4" t="str">
        <f t="shared" si="306"/>
        <v/>
      </c>
      <c r="CX311" s="4" t="str">
        <f t="shared" si="306"/>
        <v/>
      </c>
      <c r="CY311" s="4" t="str">
        <f t="shared" si="306"/>
        <v/>
      </c>
      <c r="CZ311" s="4" t="str">
        <f t="shared" si="306"/>
        <v/>
      </c>
      <c r="DA311" s="4" t="str">
        <f t="shared" si="306"/>
        <v/>
      </c>
      <c r="DB311" s="4" t="str">
        <f t="shared" si="306"/>
        <v/>
      </c>
      <c r="DC311" s="4" t="str">
        <f t="shared" si="306"/>
        <v/>
      </c>
    </row>
    <row r="312" spans="1:107" s="1" customFormat="1" ht="15" hidden="1" customHeight="1">
      <c r="A312" s="35">
        <v>201405</v>
      </c>
      <c r="B312" s="96"/>
      <c r="C312" s="28" t="s">
        <v>122</v>
      </c>
      <c r="D312" s="5"/>
      <c r="E312" s="22">
        <v>5.05</v>
      </c>
      <c r="F312" s="23">
        <f t="shared" si="302"/>
        <v>0</v>
      </c>
      <c r="G312" s="23"/>
      <c r="H312" s="23">
        <f t="shared" si="291"/>
        <v>0</v>
      </c>
      <c r="I312" s="23">
        <f t="shared" si="292"/>
        <v>0</v>
      </c>
      <c r="J312" s="23">
        <f t="shared" si="293"/>
        <v>0</v>
      </c>
      <c r="K312" s="23" t="str">
        <f t="shared" si="294"/>
        <v>0</v>
      </c>
      <c r="L312" s="23" t="str">
        <f t="shared" si="295"/>
        <v>0</v>
      </c>
      <c r="M312" s="10">
        <v>0.3</v>
      </c>
      <c r="N312" s="23">
        <f t="shared" si="296"/>
        <v>0</v>
      </c>
      <c r="O312" s="23">
        <f t="shared" si="297"/>
        <v>0.3</v>
      </c>
      <c r="P312" s="23" t="str">
        <f t="shared" si="298"/>
        <v/>
      </c>
      <c r="Q312" s="7">
        <v>0.1</v>
      </c>
      <c r="R312" s="6">
        <f t="shared" si="299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301"/>
        <v/>
      </c>
      <c r="BQ312" s="4" t="str">
        <f t="shared" si="301"/>
        <v/>
      </c>
      <c r="BR312" s="4" t="str">
        <f t="shared" si="301"/>
        <v/>
      </c>
      <c r="BS312" s="4">
        <f t="shared" si="301"/>
        <v>0</v>
      </c>
      <c r="BT312" s="4" t="str">
        <f t="shared" si="301"/>
        <v/>
      </c>
      <c r="BU312" s="4">
        <f t="shared" si="305"/>
        <v>0</v>
      </c>
      <c r="BV312" s="4" t="str">
        <f t="shared" si="305"/>
        <v/>
      </c>
      <c r="BW312" s="4">
        <f t="shared" si="305"/>
        <v>0</v>
      </c>
      <c r="BX312" s="4" t="str">
        <f t="shared" si="305"/>
        <v/>
      </c>
      <c r="BY312" s="4" t="str">
        <f t="shared" si="305"/>
        <v/>
      </c>
      <c r="BZ312" s="4" t="str">
        <f t="shared" si="305"/>
        <v/>
      </c>
      <c r="CA312" s="4" t="str">
        <f t="shared" si="305"/>
        <v/>
      </c>
      <c r="CB312" s="4" t="str">
        <f t="shared" si="305"/>
        <v/>
      </c>
      <c r="CC312" s="4" t="str">
        <f t="shared" si="305"/>
        <v/>
      </c>
      <c r="CD312" s="4" t="str">
        <f t="shared" si="307"/>
        <v/>
      </c>
      <c r="CE312" s="4" t="str">
        <f t="shared" si="307"/>
        <v/>
      </c>
      <c r="CF312" s="4" t="str">
        <f t="shared" si="307"/>
        <v/>
      </c>
      <c r="CG312" s="4" t="str">
        <f t="shared" si="307"/>
        <v/>
      </c>
      <c r="CH312" s="4" t="str">
        <f t="shared" si="307"/>
        <v/>
      </c>
      <c r="CI312" s="4" t="str">
        <f t="shared" si="307"/>
        <v/>
      </c>
      <c r="CJ312" s="4" t="str">
        <f t="shared" si="307"/>
        <v/>
      </c>
      <c r="CK312" s="4" t="str">
        <f t="shared" si="307"/>
        <v/>
      </c>
      <c r="CL312" s="4" t="str">
        <f t="shared" si="307"/>
        <v/>
      </c>
      <c r="CM312" s="4" t="str">
        <f t="shared" si="307"/>
        <v/>
      </c>
      <c r="CN312" s="4" t="str">
        <f t="shared" si="307"/>
        <v/>
      </c>
      <c r="CO312" s="4" t="str">
        <f t="shared" si="307"/>
        <v/>
      </c>
      <c r="CP312" s="4" t="str">
        <f t="shared" si="307"/>
        <v/>
      </c>
      <c r="CQ312" s="4" t="str">
        <f t="shared" si="307"/>
        <v/>
      </c>
      <c r="CR312" s="4" t="str">
        <f t="shared" si="307"/>
        <v/>
      </c>
      <c r="CS312" s="4" t="str">
        <f t="shared" si="307"/>
        <v/>
      </c>
      <c r="CT312" s="4" t="str">
        <f t="shared" si="304"/>
        <v/>
      </c>
      <c r="CU312" s="4" t="str">
        <f t="shared" si="304"/>
        <v/>
      </c>
      <c r="CV312" s="4" t="str">
        <f t="shared" si="306"/>
        <v/>
      </c>
      <c r="CW312" s="4" t="str">
        <f t="shared" si="306"/>
        <v/>
      </c>
      <c r="CX312" s="4" t="str">
        <f t="shared" si="306"/>
        <v/>
      </c>
      <c r="CY312" s="4" t="str">
        <f t="shared" si="306"/>
        <v/>
      </c>
      <c r="CZ312" s="4" t="str">
        <f t="shared" si="306"/>
        <v/>
      </c>
      <c r="DA312" s="4" t="str">
        <f t="shared" si="306"/>
        <v/>
      </c>
      <c r="DB312" s="4" t="str">
        <f t="shared" si="306"/>
        <v/>
      </c>
      <c r="DC312" s="4" t="str">
        <f t="shared" si="306"/>
        <v/>
      </c>
    </row>
    <row r="313" spans="1:107" s="1" customFormat="1" ht="15" hidden="1" customHeight="1">
      <c r="A313" s="35">
        <v>201408</v>
      </c>
      <c r="B313" s="96"/>
      <c r="C313" s="28" t="s">
        <v>139</v>
      </c>
      <c r="D313" s="5"/>
      <c r="E313" s="22">
        <v>5.05</v>
      </c>
      <c r="F313" s="23">
        <f t="shared" si="302"/>
        <v>0</v>
      </c>
      <c r="G313" s="23"/>
      <c r="H313" s="23">
        <f t="shared" si="291"/>
        <v>0</v>
      </c>
      <c r="I313" s="23">
        <f t="shared" si="292"/>
        <v>0</v>
      </c>
      <c r="J313" s="23">
        <f t="shared" si="293"/>
        <v>0</v>
      </c>
      <c r="K313" s="23" t="str">
        <f t="shared" si="294"/>
        <v>0</v>
      </c>
      <c r="L313" s="23" t="str">
        <f t="shared" si="295"/>
        <v>0</v>
      </c>
      <c r="M313" s="10">
        <v>0.3</v>
      </c>
      <c r="N313" s="23">
        <f t="shared" si="296"/>
        <v>0</v>
      </c>
      <c r="O313" s="23">
        <f t="shared" si="297"/>
        <v>0.3</v>
      </c>
      <c r="P313" s="23" t="str">
        <f t="shared" si="298"/>
        <v/>
      </c>
      <c r="Q313" s="7">
        <v>0.1</v>
      </c>
      <c r="R313" s="6">
        <f t="shared" si="299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301"/>
        <v/>
      </c>
      <c r="BQ313" s="4" t="str">
        <f t="shared" si="301"/>
        <v/>
      </c>
      <c r="BR313" s="4" t="str">
        <f t="shared" si="301"/>
        <v/>
      </c>
      <c r="BS313" s="4">
        <f t="shared" si="301"/>
        <v>0</v>
      </c>
      <c r="BT313" s="4" t="str">
        <f t="shared" si="301"/>
        <v/>
      </c>
      <c r="BU313" s="4">
        <f t="shared" si="305"/>
        <v>0</v>
      </c>
      <c r="BV313" s="4" t="str">
        <f t="shared" si="305"/>
        <v/>
      </c>
      <c r="BW313" s="4">
        <f t="shared" si="305"/>
        <v>0</v>
      </c>
      <c r="BX313" s="4" t="str">
        <f t="shared" si="305"/>
        <v/>
      </c>
      <c r="BY313" s="4" t="str">
        <f t="shared" si="305"/>
        <v/>
      </c>
      <c r="BZ313" s="4" t="str">
        <f t="shared" si="305"/>
        <v/>
      </c>
      <c r="CA313" s="4" t="str">
        <f t="shared" si="305"/>
        <v/>
      </c>
      <c r="CB313" s="4" t="str">
        <f t="shared" si="305"/>
        <v/>
      </c>
      <c r="CC313" s="4" t="str">
        <f t="shared" si="305"/>
        <v/>
      </c>
      <c r="CD313" s="4" t="str">
        <f t="shared" si="307"/>
        <v/>
      </c>
      <c r="CE313" s="4" t="str">
        <f t="shared" si="307"/>
        <v/>
      </c>
      <c r="CF313" s="4" t="str">
        <f t="shared" si="307"/>
        <v/>
      </c>
      <c r="CG313" s="4" t="str">
        <f t="shared" si="307"/>
        <v/>
      </c>
      <c r="CH313" s="4" t="str">
        <f t="shared" si="307"/>
        <v/>
      </c>
      <c r="CI313" s="4" t="str">
        <f t="shared" si="307"/>
        <v/>
      </c>
      <c r="CJ313" s="4" t="str">
        <f t="shared" si="307"/>
        <v/>
      </c>
      <c r="CK313" s="4" t="str">
        <f t="shared" si="307"/>
        <v/>
      </c>
      <c r="CL313" s="4" t="str">
        <f t="shared" si="307"/>
        <v/>
      </c>
      <c r="CM313" s="4" t="str">
        <f t="shared" si="307"/>
        <v/>
      </c>
      <c r="CN313" s="4" t="str">
        <f t="shared" si="307"/>
        <v/>
      </c>
      <c r="CO313" s="4" t="str">
        <f t="shared" si="307"/>
        <v/>
      </c>
      <c r="CP313" s="4" t="str">
        <f t="shared" si="307"/>
        <v/>
      </c>
      <c r="CQ313" s="4" t="str">
        <f t="shared" si="307"/>
        <v/>
      </c>
      <c r="CR313" s="4" t="str">
        <f t="shared" si="307"/>
        <v/>
      </c>
      <c r="CS313" s="4" t="str">
        <f t="shared" si="307"/>
        <v/>
      </c>
      <c r="CT313" s="4" t="str">
        <f t="shared" si="304"/>
        <v/>
      </c>
      <c r="CU313" s="4" t="str">
        <f t="shared" si="304"/>
        <v/>
      </c>
      <c r="CV313" s="4" t="str">
        <f t="shared" si="306"/>
        <v/>
      </c>
      <c r="CW313" s="4" t="str">
        <f t="shared" si="306"/>
        <v/>
      </c>
      <c r="CX313" s="4" t="str">
        <f t="shared" si="306"/>
        <v/>
      </c>
      <c r="CY313" s="4" t="str">
        <f t="shared" si="306"/>
        <v/>
      </c>
      <c r="CZ313" s="4" t="str">
        <f t="shared" si="306"/>
        <v/>
      </c>
      <c r="DA313" s="4" t="str">
        <f t="shared" si="306"/>
        <v/>
      </c>
      <c r="DB313" s="4" t="str">
        <f t="shared" si="306"/>
        <v/>
      </c>
      <c r="DC313" s="4" t="str">
        <f t="shared" si="306"/>
        <v/>
      </c>
    </row>
    <row r="314" spans="1:107" s="1" customFormat="1" ht="15" hidden="1" customHeight="1">
      <c r="A314" s="35">
        <v>201407</v>
      </c>
      <c r="B314" s="97"/>
      <c r="C314" s="28" t="s">
        <v>114</v>
      </c>
      <c r="D314" s="5"/>
      <c r="E314" s="22">
        <v>5.05</v>
      </c>
      <c r="F314" s="23">
        <f t="shared" si="302"/>
        <v>0</v>
      </c>
      <c r="G314" s="23"/>
      <c r="H314" s="23">
        <f t="shared" si="291"/>
        <v>0</v>
      </c>
      <c r="I314" s="23">
        <f t="shared" si="292"/>
        <v>0</v>
      </c>
      <c r="J314" s="23">
        <f t="shared" si="293"/>
        <v>0</v>
      </c>
      <c r="K314" s="23" t="str">
        <f t="shared" si="294"/>
        <v>0</v>
      </c>
      <c r="L314" s="23" t="str">
        <f t="shared" si="295"/>
        <v>0</v>
      </c>
      <c r="M314" s="10">
        <v>0.3</v>
      </c>
      <c r="N314" s="23">
        <f t="shared" si="296"/>
        <v>0</v>
      </c>
      <c r="O314" s="23">
        <f t="shared" si="297"/>
        <v>0.3</v>
      </c>
      <c r="P314" s="23" t="str">
        <f t="shared" si="298"/>
        <v/>
      </c>
      <c r="Q314" s="7">
        <v>0.1</v>
      </c>
      <c r="R314" s="6">
        <f t="shared" si="299"/>
        <v>0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 t="str">
        <f t="shared" si="301"/>
        <v/>
      </c>
      <c r="BQ314" s="4" t="str">
        <f t="shared" si="301"/>
        <v/>
      </c>
      <c r="BR314" s="4" t="str">
        <f t="shared" si="301"/>
        <v/>
      </c>
      <c r="BS314" s="4">
        <f t="shared" si="301"/>
        <v>0</v>
      </c>
      <c r="BT314" s="4" t="str">
        <f t="shared" si="301"/>
        <v/>
      </c>
      <c r="BU314" s="4">
        <f t="shared" si="305"/>
        <v>0</v>
      </c>
      <c r="BV314" s="4" t="str">
        <f t="shared" si="305"/>
        <v/>
      </c>
      <c r="BW314" s="4">
        <f t="shared" si="305"/>
        <v>0</v>
      </c>
      <c r="BX314" s="4" t="str">
        <f t="shared" si="305"/>
        <v/>
      </c>
      <c r="BY314" s="4" t="str">
        <f t="shared" si="305"/>
        <v/>
      </c>
      <c r="BZ314" s="4" t="str">
        <f t="shared" si="305"/>
        <v/>
      </c>
      <c r="CA314" s="4" t="str">
        <f t="shared" si="305"/>
        <v/>
      </c>
      <c r="CB314" s="4" t="str">
        <f t="shared" si="305"/>
        <v/>
      </c>
      <c r="CC314" s="4" t="str">
        <f t="shared" si="305"/>
        <v/>
      </c>
      <c r="CD314" s="4" t="str">
        <f t="shared" si="307"/>
        <v/>
      </c>
      <c r="CE314" s="4" t="str">
        <f t="shared" si="307"/>
        <v/>
      </c>
      <c r="CF314" s="4" t="str">
        <f t="shared" si="307"/>
        <v/>
      </c>
      <c r="CG314" s="4" t="str">
        <f t="shared" si="307"/>
        <v/>
      </c>
      <c r="CH314" s="4" t="str">
        <f t="shared" si="307"/>
        <v/>
      </c>
      <c r="CI314" s="4" t="str">
        <f t="shared" si="307"/>
        <v/>
      </c>
      <c r="CJ314" s="4" t="str">
        <f t="shared" si="307"/>
        <v/>
      </c>
      <c r="CK314" s="4" t="str">
        <f t="shared" si="307"/>
        <v/>
      </c>
      <c r="CL314" s="4" t="str">
        <f t="shared" si="307"/>
        <v/>
      </c>
      <c r="CM314" s="4" t="str">
        <f t="shared" si="307"/>
        <v/>
      </c>
      <c r="CN314" s="4" t="str">
        <f t="shared" si="307"/>
        <v/>
      </c>
      <c r="CO314" s="4" t="str">
        <f t="shared" si="307"/>
        <v/>
      </c>
      <c r="CP314" s="4" t="str">
        <f t="shared" si="307"/>
        <v/>
      </c>
      <c r="CQ314" s="4" t="str">
        <f t="shared" si="307"/>
        <v/>
      </c>
      <c r="CR314" s="4" t="str">
        <f t="shared" si="307"/>
        <v/>
      </c>
      <c r="CS314" s="4" t="str">
        <f t="shared" si="307"/>
        <v/>
      </c>
      <c r="CT314" s="4" t="str">
        <f t="shared" si="304"/>
        <v/>
      </c>
      <c r="CU314" s="4" t="str">
        <f t="shared" si="304"/>
        <v/>
      </c>
      <c r="CV314" s="4" t="str">
        <f t="shared" si="306"/>
        <v/>
      </c>
      <c r="CW314" s="4" t="str">
        <f t="shared" si="306"/>
        <v/>
      </c>
      <c r="CX314" s="4" t="str">
        <f t="shared" si="306"/>
        <v/>
      </c>
      <c r="CY314" s="4" t="str">
        <f t="shared" si="306"/>
        <v/>
      </c>
      <c r="CZ314" s="4" t="str">
        <f t="shared" si="306"/>
        <v/>
      </c>
      <c r="DA314" s="4" t="str">
        <f t="shared" si="306"/>
        <v/>
      </c>
      <c r="DB314" s="4" t="str">
        <f t="shared" si="306"/>
        <v/>
      </c>
      <c r="DC314" s="4" t="str">
        <f t="shared" si="306"/>
        <v/>
      </c>
    </row>
    <row r="315" spans="1:107" s="8" customFormat="1" ht="15" hidden="1" customHeight="1">
      <c r="A315" s="35">
        <v>200661</v>
      </c>
      <c r="B315" s="95" t="s">
        <v>189</v>
      </c>
      <c r="C315" s="28" t="s">
        <v>113</v>
      </c>
      <c r="D315" s="5"/>
      <c r="E315" s="22">
        <v>5.08</v>
      </c>
      <c r="F315" s="23">
        <f t="shared" si="302"/>
        <v>0</v>
      </c>
      <c r="G315" s="23"/>
      <c r="H315" s="23">
        <f t="shared" si="291"/>
        <v>0</v>
      </c>
      <c r="I315" s="23">
        <f t="shared" si="292"/>
        <v>0</v>
      </c>
      <c r="J315" s="23">
        <f t="shared" si="293"/>
        <v>0</v>
      </c>
      <c r="K315" s="23" t="str">
        <f t="shared" si="294"/>
        <v>0</v>
      </c>
      <c r="L315" s="23" t="str">
        <f t="shared" si="295"/>
        <v>0</v>
      </c>
      <c r="M315" s="10">
        <v>1</v>
      </c>
      <c r="N315" s="23">
        <f t="shared" si="296"/>
        <v>0</v>
      </c>
      <c r="O315" s="23">
        <f t="shared" si="297"/>
        <v>1</v>
      </c>
      <c r="P315" s="23" t="str">
        <f t="shared" si="298"/>
        <v/>
      </c>
      <c r="Q315" s="7">
        <v>0.1</v>
      </c>
      <c r="R315" s="6">
        <f t="shared" si="299"/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 t="str">
        <f t="shared" si="301"/>
        <v/>
      </c>
      <c r="BQ315" s="4" t="str">
        <f t="shared" si="301"/>
        <v/>
      </c>
      <c r="BR315" s="4" t="str">
        <f t="shared" si="301"/>
        <v/>
      </c>
      <c r="BS315" s="4">
        <f t="shared" si="301"/>
        <v>0</v>
      </c>
      <c r="BT315" s="4" t="str">
        <f t="shared" si="301"/>
        <v/>
      </c>
      <c r="BU315" s="4">
        <f t="shared" si="305"/>
        <v>0</v>
      </c>
      <c r="BV315" s="4" t="str">
        <f t="shared" si="305"/>
        <v/>
      </c>
      <c r="BW315" s="4">
        <f t="shared" si="305"/>
        <v>0</v>
      </c>
      <c r="BX315" s="4" t="str">
        <f t="shared" si="305"/>
        <v/>
      </c>
      <c r="BY315" s="4" t="str">
        <f t="shared" si="305"/>
        <v/>
      </c>
      <c r="BZ315" s="4" t="str">
        <f t="shared" si="305"/>
        <v/>
      </c>
      <c r="CA315" s="4" t="str">
        <f t="shared" si="305"/>
        <v/>
      </c>
      <c r="CB315" s="4" t="str">
        <f t="shared" si="305"/>
        <v/>
      </c>
      <c r="CC315" s="4" t="str">
        <f t="shared" si="305"/>
        <v/>
      </c>
      <c r="CD315" s="4" t="str">
        <f t="shared" si="307"/>
        <v/>
      </c>
      <c r="CE315" s="4" t="str">
        <f t="shared" si="307"/>
        <v/>
      </c>
      <c r="CF315" s="4" t="str">
        <f t="shared" si="307"/>
        <v/>
      </c>
      <c r="CG315" s="4" t="str">
        <f t="shared" si="307"/>
        <v/>
      </c>
      <c r="CH315" s="4" t="str">
        <f t="shared" si="307"/>
        <v/>
      </c>
      <c r="CI315" s="4" t="str">
        <f t="shared" si="307"/>
        <v/>
      </c>
      <c r="CJ315" s="4" t="str">
        <f t="shared" si="307"/>
        <v/>
      </c>
      <c r="CK315" s="4" t="str">
        <f t="shared" si="307"/>
        <v/>
      </c>
      <c r="CL315" s="4" t="str">
        <f t="shared" si="307"/>
        <v/>
      </c>
      <c r="CM315" s="4" t="str">
        <f t="shared" si="307"/>
        <v/>
      </c>
      <c r="CN315" s="4" t="str">
        <f t="shared" si="307"/>
        <v/>
      </c>
      <c r="CO315" s="4" t="str">
        <f t="shared" si="307"/>
        <v/>
      </c>
      <c r="CP315" s="4" t="str">
        <f t="shared" si="307"/>
        <v/>
      </c>
      <c r="CQ315" s="4" t="str">
        <f t="shared" si="307"/>
        <v/>
      </c>
      <c r="CR315" s="4" t="str">
        <f t="shared" si="307"/>
        <v/>
      </c>
      <c r="CS315" s="4" t="str">
        <f t="shared" si="307"/>
        <v/>
      </c>
      <c r="CT315" s="4" t="str">
        <f t="shared" si="304"/>
        <v/>
      </c>
      <c r="CU315" s="4" t="str">
        <f t="shared" si="304"/>
        <v/>
      </c>
      <c r="CV315" s="4" t="str">
        <f t="shared" si="306"/>
        <v/>
      </c>
      <c r="CW315" s="4" t="str">
        <f t="shared" si="306"/>
        <v/>
      </c>
      <c r="CX315" s="4" t="str">
        <f t="shared" si="306"/>
        <v/>
      </c>
      <c r="CY315" s="4" t="str">
        <f t="shared" si="306"/>
        <v/>
      </c>
      <c r="CZ315" s="4" t="str">
        <f t="shared" si="306"/>
        <v/>
      </c>
      <c r="DA315" s="4" t="str">
        <f t="shared" si="306"/>
        <v/>
      </c>
      <c r="DB315" s="4" t="str">
        <f t="shared" si="306"/>
        <v/>
      </c>
      <c r="DC315" s="4" t="str">
        <f t="shared" si="306"/>
        <v/>
      </c>
    </row>
    <row r="316" spans="1:107" s="8" customFormat="1" ht="15" hidden="1" customHeight="1">
      <c r="A316" s="35">
        <v>200662</v>
      </c>
      <c r="B316" s="96"/>
      <c r="C316" s="28" t="s">
        <v>114</v>
      </c>
      <c r="D316" s="5"/>
      <c r="E316" s="22">
        <v>5.08</v>
      </c>
      <c r="F316" s="23">
        <f t="shared" si="302"/>
        <v>0</v>
      </c>
      <c r="G316" s="23"/>
      <c r="H316" s="23">
        <f t="shared" si="291"/>
        <v>0</v>
      </c>
      <c r="I316" s="23">
        <f t="shared" si="292"/>
        <v>0</v>
      </c>
      <c r="J316" s="23">
        <f t="shared" si="293"/>
        <v>0</v>
      </c>
      <c r="K316" s="23" t="str">
        <f t="shared" si="294"/>
        <v>0</v>
      </c>
      <c r="L316" s="23" t="str">
        <f t="shared" si="295"/>
        <v>0</v>
      </c>
      <c r="M316" s="10">
        <v>1</v>
      </c>
      <c r="N316" s="23">
        <f t="shared" si="296"/>
        <v>0</v>
      </c>
      <c r="O316" s="23">
        <f t="shared" si="297"/>
        <v>1</v>
      </c>
      <c r="P316" s="23" t="str">
        <f t="shared" si="298"/>
        <v/>
      </c>
      <c r="Q316" s="7">
        <v>0.1</v>
      </c>
      <c r="R316" s="6">
        <f t="shared" si="299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301"/>
        <v/>
      </c>
      <c r="BQ316" s="4" t="str">
        <f t="shared" si="301"/>
        <v/>
      </c>
      <c r="BR316" s="4" t="str">
        <f t="shared" si="301"/>
        <v/>
      </c>
      <c r="BS316" s="4">
        <f t="shared" si="301"/>
        <v>0</v>
      </c>
      <c r="BT316" s="4" t="str">
        <f t="shared" si="301"/>
        <v/>
      </c>
      <c r="BU316" s="4">
        <f t="shared" si="305"/>
        <v>0</v>
      </c>
      <c r="BV316" s="4" t="str">
        <f t="shared" si="305"/>
        <v/>
      </c>
      <c r="BW316" s="4">
        <f t="shared" si="305"/>
        <v>0</v>
      </c>
      <c r="BX316" s="4" t="str">
        <f t="shared" si="305"/>
        <v/>
      </c>
      <c r="BY316" s="4" t="str">
        <f t="shared" si="305"/>
        <v/>
      </c>
      <c r="BZ316" s="4" t="str">
        <f t="shared" si="305"/>
        <v/>
      </c>
      <c r="CA316" s="4" t="str">
        <f t="shared" si="305"/>
        <v/>
      </c>
      <c r="CB316" s="4" t="str">
        <f t="shared" si="305"/>
        <v/>
      </c>
      <c r="CC316" s="4" t="str">
        <f t="shared" si="305"/>
        <v/>
      </c>
      <c r="CD316" s="4" t="str">
        <f t="shared" si="307"/>
        <v/>
      </c>
      <c r="CE316" s="4" t="str">
        <f t="shared" si="307"/>
        <v/>
      </c>
      <c r="CF316" s="4" t="str">
        <f t="shared" si="307"/>
        <v/>
      </c>
      <c r="CG316" s="4" t="str">
        <f t="shared" si="307"/>
        <v/>
      </c>
      <c r="CH316" s="4" t="str">
        <f t="shared" si="307"/>
        <v/>
      </c>
      <c r="CI316" s="4" t="str">
        <f t="shared" si="307"/>
        <v/>
      </c>
      <c r="CJ316" s="4" t="str">
        <f t="shared" si="307"/>
        <v/>
      </c>
      <c r="CK316" s="4" t="str">
        <f t="shared" si="307"/>
        <v/>
      </c>
      <c r="CL316" s="4" t="str">
        <f t="shared" si="307"/>
        <v/>
      </c>
      <c r="CM316" s="4" t="str">
        <f t="shared" si="307"/>
        <v/>
      </c>
      <c r="CN316" s="4" t="str">
        <f t="shared" si="307"/>
        <v/>
      </c>
      <c r="CO316" s="4" t="str">
        <f t="shared" si="307"/>
        <v/>
      </c>
      <c r="CP316" s="4" t="str">
        <f t="shared" si="307"/>
        <v/>
      </c>
      <c r="CQ316" s="4" t="str">
        <f t="shared" si="307"/>
        <v/>
      </c>
      <c r="CR316" s="4" t="str">
        <f t="shared" si="307"/>
        <v/>
      </c>
      <c r="CS316" s="4" t="str">
        <f t="shared" si="307"/>
        <v/>
      </c>
      <c r="CT316" s="4" t="str">
        <f t="shared" si="304"/>
        <v/>
      </c>
      <c r="CU316" s="4" t="str">
        <f t="shared" si="304"/>
        <v/>
      </c>
      <c r="CV316" s="4" t="str">
        <f t="shared" si="306"/>
        <v/>
      </c>
      <c r="CW316" s="4" t="str">
        <f t="shared" si="306"/>
        <v/>
      </c>
      <c r="CX316" s="4" t="str">
        <f t="shared" si="306"/>
        <v/>
      </c>
      <c r="CY316" s="4" t="str">
        <f t="shared" si="306"/>
        <v/>
      </c>
      <c r="CZ316" s="4" t="str">
        <f t="shared" si="306"/>
        <v/>
      </c>
      <c r="DA316" s="4" t="str">
        <f t="shared" si="306"/>
        <v/>
      </c>
      <c r="DB316" s="4" t="str">
        <f t="shared" si="306"/>
        <v/>
      </c>
      <c r="DC316" s="4" t="str">
        <f t="shared" si="306"/>
        <v/>
      </c>
    </row>
    <row r="317" spans="1:107" s="8" customFormat="1" ht="15" hidden="1" customHeight="1">
      <c r="A317" s="35">
        <v>200663</v>
      </c>
      <c r="B317" s="96"/>
      <c r="C317" s="28" t="s">
        <v>111</v>
      </c>
      <c r="D317" s="5"/>
      <c r="E317" s="22">
        <v>5.08</v>
      </c>
      <c r="F317" s="23">
        <f t="shared" si="302"/>
        <v>0</v>
      </c>
      <c r="G317" s="23"/>
      <c r="H317" s="23">
        <f t="shared" si="291"/>
        <v>0</v>
      </c>
      <c r="I317" s="23">
        <f t="shared" si="292"/>
        <v>0</v>
      </c>
      <c r="J317" s="23">
        <f t="shared" si="293"/>
        <v>0</v>
      </c>
      <c r="K317" s="23" t="str">
        <f t="shared" si="294"/>
        <v>0</v>
      </c>
      <c r="L317" s="23" t="str">
        <f t="shared" si="295"/>
        <v>0</v>
      </c>
      <c r="M317" s="10">
        <v>1</v>
      </c>
      <c r="N317" s="23">
        <f t="shared" si="296"/>
        <v>0</v>
      </c>
      <c r="O317" s="23">
        <f t="shared" si="297"/>
        <v>1</v>
      </c>
      <c r="P317" s="23" t="str">
        <f t="shared" si="298"/>
        <v/>
      </c>
      <c r="Q317" s="7">
        <v>0.1</v>
      </c>
      <c r="R317" s="6">
        <f t="shared" si="299"/>
        <v>0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 t="str">
        <f t="shared" si="301"/>
        <v/>
      </c>
      <c r="BQ317" s="4" t="str">
        <f t="shared" si="301"/>
        <v/>
      </c>
      <c r="BR317" s="4" t="str">
        <f t="shared" si="301"/>
        <v/>
      </c>
      <c r="BS317" s="4">
        <f t="shared" si="301"/>
        <v>0</v>
      </c>
      <c r="BT317" s="4" t="str">
        <f t="shared" si="301"/>
        <v/>
      </c>
      <c r="BU317" s="4">
        <f t="shared" si="305"/>
        <v>0</v>
      </c>
      <c r="BV317" s="4" t="str">
        <f t="shared" si="305"/>
        <v/>
      </c>
      <c r="BW317" s="4">
        <f t="shared" si="305"/>
        <v>0</v>
      </c>
      <c r="BX317" s="4" t="str">
        <f t="shared" si="305"/>
        <v/>
      </c>
      <c r="BY317" s="4" t="str">
        <f t="shared" si="305"/>
        <v/>
      </c>
      <c r="BZ317" s="4" t="str">
        <f t="shared" si="305"/>
        <v/>
      </c>
      <c r="CA317" s="4" t="str">
        <f t="shared" si="305"/>
        <v/>
      </c>
      <c r="CB317" s="4" t="str">
        <f t="shared" si="305"/>
        <v/>
      </c>
      <c r="CC317" s="4" t="str">
        <f t="shared" si="305"/>
        <v/>
      </c>
      <c r="CD317" s="4" t="str">
        <f t="shared" si="307"/>
        <v/>
      </c>
      <c r="CE317" s="4" t="str">
        <f t="shared" si="307"/>
        <v/>
      </c>
      <c r="CF317" s="4" t="str">
        <f t="shared" si="307"/>
        <v/>
      </c>
      <c r="CG317" s="4" t="str">
        <f t="shared" si="307"/>
        <v/>
      </c>
      <c r="CH317" s="4" t="str">
        <f t="shared" si="307"/>
        <v/>
      </c>
      <c r="CI317" s="4" t="str">
        <f t="shared" si="307"/>
        <v/>
      </c>
      <c r="CJ317" s="4" t="str">
        <f t="shared" si="307"/>
        <v/>
      </c>
      <c r="CK317" s="4" t="str">
        <f t="shared" si="307"/>
        <v/>
      </c>
      <c r="CL317" s="4" t="str">
        <f t="shared" si="307"/>
        <v/>
      </c>
      <c r="CM317" s="4" t="str">
        <f t="shared" si="307"/>
        <v/>
      </c>
      <c r="CN317" s="4" t="str">
        <f t="shared" si="307"/>
        <v/>
      </c>
      <c r="CO317" s="4" t="str">
        <f t="shared" si="307"/>
        <v/>
      </c>
      <c r="CP317" s="4" t="str">
        <f t="shared" si="307"/>
        <v/>
      </c>
      <c r="CQ317" s="4" t="str">
        <f t="shared" si="307"/>
        <v/>
      </c>
      <c r="CR317" s="4" t="str">
        <f t="shared" si="307"/>
        <v/>
      </c>
      <c r="CS317" s="4" t="str">
        <f t="shared" si="307"/>
        <v/>
      </c>
      <c r="CT317" s="4" t="str">
        <f t="shared" si="304"/>
        <v/>
      </c>
      <c r="CU317" s="4" t="str">
        <f t="shared" si="304"/>
        <v/>
      </c>
      <c r="CV317" s="4" t="str">
        <f t="shared" si="306"/>
        <v/>
      </c>
      <c r="CW317" s="4" t="str">
        <f t="shared" si="306"/>
        <v/>
      </c>
      <c r="CX317" s="4" t="str">
        <f t="shared" si="306"/>
        <v/>
      </c>
      <c r="CY317" s="4" t="str">
        <f t="shared" si="306"/>
        <v/>
      </c>
      <c r="CZ317" s="4" t="str">
        <f t="shared" si="306"/>
        <v/>
      </c>
      <c r="DA317" s="4" t="str">
        <f t="shared" si="306"/>
        <v/>
      </c>
      <c r="DB317" s="4" t="str">
        <f t="shared" si="306"/>
        <v/>
      </c>
      <c r="DC317" s="4" t="str">
        <f t="shared" si="306"/>
        <v/>
      </c>
    </row>
    <row r="318" spans="1:107" s="8" customFormat="1" ht="15" hidden="1" customHeight="1">
      <c r="A318" s="35">
        <v>200664</v>
      </c>
      <c r="B318" s="96"/>
      <c r="C318" s="28" t="s">
        <v>190</v>
      </c>
      <c r="D318" s="5"/>
      <c r="E318" s="22">
        <v>5.08</v>
      </c>
      <c r="F318" s="23">
        <f t="shared" si="302"/>
        <v>0</v>
      </c>
      <c r="G318" s="23"/>
      <c r="H318" s="23">
        <f t="shared" si="291"/>
        <v>0</v>
      </c>
      <c r="I318" s="23">
        <f t="shared" si="292"/>
        <v>0</v>
      </c>
      <c r="J318" s="23">
        <f t="shared" si="293"/>
        <v>0</v>
      </c>
      <c r="K318" s="23" t="str">
        <f t="shared" si="294"/>
        <v>0</v>
      </c>
      <c r="L318" s="23" t="str">
        <f t="shared" si="295"/>
        <v>0</v>
      </c>
      <c r="M318" s="10">
        <v>1</v>
      </c>
      <c r="N318" s="23">
        <f t="shared" si="296"/>
        <v>0</v>
      </c>
      <c r="O318" s="23">
        <f t="shared" si="297"/>
        <v>1</v>
      </c>
      <c r="P318" s="23" t="str">
        <f t="shared" si="298"/>
        <v/>
      </c>
      <c r="Q318" s="7">
        <v>0.1</v>
      </c>
      <c r="R318" s="6">
        <f t="shared" si="299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301"/>
        <v/>
      </c>
      <c r="BQ318" s="4" t="str">
        <f t="shared" si="301"/>
        <v/>
      </c>
      <c r="BR318" s="4" t="str">
        <f t="shared" si="301"/>
        <v/>
      </c>
      <c r="BS318" s="4">
        <f t="shared" si="301"/>
        <v>0</v>
      </c>
      <c r="BT318" s="4" t="str">
        <f t="shared" si="301"/>
        <v/>
      </c>
      <c r="BU318" s="4">
        <f t="shared" si="305"/>
        <v>0</v>
      </c>
      <c r="BV318" s="4" t="str">
        <f t="shared" si="305"/>
        <v/>
      </c>
      <c r="BW318" s="4">
        <f t="shared" si="305"/>
        <v>0</v>
      </c>
      <c r="BX318" s="4" t="str">
        <f t="shared" si="305"/>
        <v/>
      </c>
      <c r="BY318" s="4" t="str">
        <f t="shared" si="305"/>
        <v/>
      </c>
      <c r="BZ318" s="4" t="str">
        <f t="shared" si="305"/>
        <v/>
      </c>
      <c r="CA318" s="4" t="str">
        <f t="shared" si="305"/>
        <v/>
      </c>
      <c r="CB318" s="4" t="str">
        <f t="shared" si="305"/>
        <v/>
      </c>
      <c r="CC318" s="4" t="str">
        <f t="shared" si="305"/>
        <v/>
      </c>
      <c r="CD318" s="4" t="str">
        <f t="shared" si="305"/>
        <v/>
      </c>
      <c r="CE318" s="4" t="str">
        <f t="shared" si="305"/>
        <v/>
      </c>
      <c r="CF318" s="4" t="str">
        <f t="shared" si="305"/>
        <v/>
      </c>
      <c r="CG318" s="4" t="str">
        <f t="shared" si="305"/>
        <v/>
      </c>
      <c r="CH318" s="4" t="str">
        <f t="shared" si="305"/>
        <v/>
      </c>
      <c r="CI318" s="4" t="str">
        <f t="shared" si="305"/>
        <v/>
      </c>
      <c r="CJ318" s="4" t="str">
        <f t="shared" si="305"/>
        <v/>
      </c>
      <c r="CK318" s="4" t="str">
        <f t="shared" si="307"/>
        <v/>
      </c>
      <c r="CL318" s="4" t="str">
        <f t="shared" si="307"/>
        <v/>
      </c>
      <c r="CM318" s="4" t="str">
        <f t="shared" si="307"/>
        <v/>
      </c>
      <c r="CN318" s="4" t="str">
        <f t="shared" si="307"/>
        <v/>
      </c>
      <c r="CO318" s="4" t="str">
        <f t="shared" si="307"/>
        <v/>
      </c>
      <c r="CP318" s="4" t="str">
        <f t="shared" si="307"/>
        <v/>
      </c>
      <c r="CQ318" s="4" t="str">
        <f t="shared" si="307"/>
        <v/>
      </c>
      <c r="CR318" s="4" t="str">
        <f t="shared" si="307"/>
        <v/>
      </c>
      <c r="CS318" s="4" t="str">
        <f t="shared" si="307"/>
        <v/>
      </c>
      <c r="CT318" s="4" t="str">
        <f t="shared" si="304"/>
        <v/>
      </c>
      <c r="CU318" s="4" t="str">
        <f t="shared" si="304"/>
        <v/>
      </c>
      <c r="CV318" s="4" t="str">
        <f t="shared" si="306"/>
        <v/>
      </c>
      <c r="CW318" s="4" t="str">
        <f t="shared" si="306"/>
        <v/>
      </c>
      <c r="CX318" s="4" t="str">
        <f t="shared" si="306"/>
        <v/>
      </c>
      <c r="CY318" s="4" t="str">
        <f t="shared" si="306"/>
        <v/>
      </c>
      <c r="CZ318" s="4" t="str">
        <f t="shared" si="306"/>
        <v/>
      </c>
      <c r="DA318" s="4" t="str">
        <f t="shared" si="306"/>
        <v/>
      </c>
      <c r="DB318" s="4" t="str">
        <f t="shared" si="306"/>
        <v/>
      </c>
      <c r="DC318" s="4" t="str">
        <f t="shared" si="306"/>
        <v/>
      </c>
    </row>
    <row r="319" spans="1:107" s="8" customFormat="1" ht="15" hidden="1" customHeight="1">
      <c r="A319" s="35">
        <v>200665</v>
      </c>
      <c r="B319" s="96"/>
      <c r="C319" s="28" t="s">
        <v>120</v>
      </c>
      <c r="D319" s="5"/>
      <c r="E319" s="22">
        <v>5.08</v>
      </c>
      <c r="F319" s="23">
        <f t="shared" si="302"/>
        <v>0</v>
      </c>
      <c r="G319" s="23"/>
      <c r="H319" s="23">
        <f t="shared" si="291"/>
        <v>0</v>
      </c>
      <c r="I319" s="23">
        <f t="shared" si="292"/>
        <v>0</v>
      </c>
      <c r="J319" s="23">
        <f t="shared" si="293"/>
        <v>0</v>
      </c>
      <c r="K319" s="23" t="str">
        <f t="shared" si="294"/>
        <v>0</v>
      </c>
      <c r="L319" s="23" t="str">
        <f t="shared" si="295"/>
        <v>0</v>
      </c>
      <c r="M319" s="10">
        <v>1</v>
      </c>
      <c r="N319" s="23">
        <f t="shared" si="296"/>
        <v>0</v>
      </c>
      <c r="O319" s="23">
        <f t="shared" si="297"/>
        <v>1</v>
      </c>
      <c r="P319" s="23" t="str">
        <f t="shared" si="298"/>
        <v/>
      </c>
      <c r="Q319" s="7">
        <v>0.1</v>
      </c>
      <c r="R319" s="6">
        <f t="shared" si="299"/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 t="str">
        <f t="shared" si="301"/>
        <v/>
      </c>
      <c r="BQ319" s="4" t="str">
        <f t="shared" si="301"/>
        <v/>
      </c>
      <c r="BR319" s="4" t="str">
        <f t="shared" si="301"/>
        <v/>
      </c>
      <c r="BS319" s="4">
        <f t="shared" si="301"/>
        <v>0</v>
      </c>
      <c r="BT319" s="4" t="str">
        <f t="shared" si="301"/>
        <v/>
      </c>
      <c r="BU319" s="4">
        <f t="shared" si="305"/>
        <v>0</v>
      </c>
      <c r="BV319" s="4" t="str">
        <f t="shared" si="305"/>
        <v/>
      </c>
      <c r="BW319" s="4">
        <f t="shared" si="305"/>
        <v>0</v>
      </c>
      <c r="BX319" s="4" t="str">
        <f t="shared" si="305"/>
        <v/>
      </c>
      <c r="BY319" s="4" t="str">
        <f t="shared" si="305"/>
        <v/>
      </c>
      <c r="BZ319" s="4" t="str">
        <f t="shared" si="305"/>
        <v/>
      </c>
      <c r="CA319" s="4" t="str">
        <f t="shared" si="305"/>
        <v/>
      </c>
      <c r="CB319" s="4" t="str">
        <f t="shared" si="305"/>
        <v/>
      </c>
      <c r="CC319" s="4" t="str">
        <f t="shared" si="305"/>
        <v/>
      </c>
      <c r="CD319" s="4" t="str">
        <f t="shared" si="305"/>
        <v/>
      </c>
      <c r="CE319" s="4" t="str">
        <f t="shared" si="305"/>
        <v/>
      </c>
      <c r="CF319" s="4" t="str">
        <f t="shared" si="305"/>
        <v/>
      </c>
      <c r="CG319" s="4" t="str">
        <f t="shared" si="305"/>
        <v/>
      </c>
      <c r="CH319" s="4" t="str">
        <f t="shared" si="305"/>
        <v/>
      </c>
      <c r="CI319" s="4" t="str">
        <f t="shared" si="305"/>
        <v/>
      </c>
      <c r="CJ319" s="4" t="str">
        <f t="shared" si="305"/>
        <v/>
      </c>
      <c r="CK319" s="4" t="str">
        <f t="shared" si="307"/>
        <v/>
      </c>
      <c r="CL319" s="4" t="str">
        <f t="shared" si="307"/>
        <v/>
      </c>
      <c r="CM319" s="4" t="str">
        <f t="shared" si="307"/>
        <v/>
      </c>
      <c r="CN319" s="4" t="str">
        <f t="shared" si="307"/>
        <v/>
      </c>
      <c r="CO319" s="4" t="str">
        <f t="shared" si="307"/>
        <v/>
      </c>
      <c r="CP319" s="4" t="str">
        <f t="shared" si="307"/>
        <v/>
      </c>
      <c r="CQ319" s="4" t="str">
        <f t="shared" si="307"/>
        <v/>
      </c>
      <c r="CR319" s="4" t="str">
        <f t="shared" si="307"/>
        <v/>
      </c>
      <c r="CS319" s="4" t="str">
        <f t="shared" si="307"/>
        <v/>
      </c>
      <c r="CT319" s="4" t="str">
        <f t="shared" si="304"/>
        <v/>
      </c>
      <c r="CU319" s="4" t="str">
        <f t="shared" si="304"/>
        <v/>
      </c>
      <c r="CV319" s="4" t="str">
        <f t="shared" si="306"/>
        <v/>
      </c>
      <c r="CW319" s="4" t="str">
        <f t="shared" si="306"/>
        <v/>
      </c>
      <c r="CX319" s="4" t="str">
        <f t="shared" si="306"/>
        <v/>
      </c>
      <c r="CY319" s="4" t="str">
        <f t="shared" si="306"/>
        <v/>
      </c>
      <c r="CZ319" s="4" t="str">
        <f t="shared" si="306"/>
        <v/>
      </c>
      <c r="DA319" s="4" t="str">
        <f t="shared" si="306"/>
        <v/>
      </c>
      <c r="DB319" s="4" t="str">
        <f t="shared" si="306"/>
        <v/>
      </c>
      <c r="DC319" s="4" t="str">
        <f t="shared" si="306"/>
        <v/>
      </c>
    </row>
    <row r="320" spans="1:107" s="8" customFormat="1" ht="15" hidden="1" customHeight="1">
      <c r="A320" s="35">
        <v>200666</v>
      </c>
      <c r="B320" s="96"/>
      <c r="C320" s="28" t="s">
        <v>191</v>
      </c>
      <c r="D320" s="5"/>
      <c r="E320" s="22">
        <v>5.08</v>
      </c>
      <c r="F320" s="23">
        <f t="shared" si="302"/>
        <v>0</v>
      </c>
      <c r="G320" s="23"/>
      <c r="H320" s="23">
        <f t="shared" si="291"/>
        <v>0</v>
      </c>
      <c r="I320" s="23">
        <f t="shared" si="292"/>
        <v>0</v>
      </c>
      <c r="J320" s="23">
        <f t="shared" si="293"/>
        <v>0</v>
      </c>
      <c r="K320" s="23" t="str">
        <f t="shared" si="294"/>
        <v>0</v>
      </c>
      <c r="L320" s="23" t="str">
        <f t="shared" si="295"/>
        <v>0</v>
      </c>
      <c r="M320" s="10">
        <v>1</v>
      </c>
      <c r="N320" s="23">
        <f t="shared" si="296"/>
        <v>0</v>
      </c>
      <c r="O320" s="23">
        <f t="shared" si="297"/>
        <v>1</v>
      </c>
      <c r="P320" s="23" t="str">
        <f t="shared" si="298"/>
        <v/>
      </c>
      <c r="Q320" s="7">
        <v>0.1</v>
      </c>
      <c r="R320" s="6">
        <f t="shared" si="299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301"/>
        <v/>
      </c>
      <c r="BQ320" s="4" t="str">
        <f t="shared" si="301"/>
        <v/>
      </c>
      <c r="BR320" s="4" t="str">
        <f t="shared" si="301"/>
        <v/>
      </c>
      <c r="BS320" s="4">
        <f t="shared" si="301"/>
        <v>0</v>
      </c>
      <c r="BT320" s="4" t="str">
        <f t="shared" si="301"/>
        <v/>
      </c>
      <c r="BU320" s="4">
        <f t="shared" si="305"/>
        <v>0</v>
      </c>
      <c r="BV320" s="4" t="str">
        <f t="shared" si="305"/>
        <v/>
      </c>
      <c r="BW320" s="4">
        <f t="shared" si="305"/>
        <v>0</v>
      </c>
      <c r="BX320" s="4" t="str">
        <f t="shared" si="305"/>
        <v/>
      </c>
      <c r="BY320" s="4" t="str">
        <f t="shared" si="305"/>
        <v/>
      </c>
      <c r="BZ320" s="4" t="str">
        <f t="shared" si="305"/>
        <v/>
      </c>
      <c r="CA320" s="4" t="str">
        <f t="shared" si="305"/>
        <v/>
      </c>
      <c r="CB320" s="4" t="str">
        <f t="shared" si="305"/>
        <v/>
      </c>
      <c r="CC320" s="4" t="str">
        <f t="shared" si="305"/>
        <v/>
      </c>
      <c r="CD320" s="4" t="str">
        <f t="shared" si="305"/>
        <v/>
      </c>
      <c r="CE320" s="4" t="str">
        <f t="shared" si="305"/>
        <v/>
      </c>
      <c r="CF320" s="4" t="str">
        <f t="shared" si="305"/>
        <v/>
      </c>
      <c r="CG320" s="4" t="str">
        <f t="shared" si="305"/>
        <v/>
      </c>
      <c r="CH320" s="4" t="str">
        <f t="shared" si="305"/>
        <v/>
      </c>
      <c r="CI320" s="4" t="str">
        <f t="shared" si="305"/>
        <v/>
      </c>
      <c r="CJ320" s="4" t="str">
        <f t="shared" si="305"/>
        <v/>
      </c>
      <c r="CK320" s="4" t="str">
        <f t="shared" si="307"/>
        <v/>
      </c>
      <c r="CL320" s="4" t="str">
        <f t="shared" si="307"/>
        <v/>
      </c>
      <c r="CM320" s="4" t="str">
        <f t="shared" si="307"/>
        <v/>
      </c>
      <c r="CN320" s="4" t="str">
        <f t="shared" si="307"/>
        <v/>
      </c>
      <c r="CO320" s="4" t="str">
        <f t="shared" si="307"/>
        <v/>
      </c>
      <c r="CP320" s="4" t="str">
        <f t="shared" si="307"/>
        <v/>
      </c>
      <c r="CQ320" s="4" t="str">
        <f t="shared" si="307"/>
        <v/>
      </c>
      <c r="CR320" s="4" t="str">
        <f t="shared" si="307"/>
        <v/>
      </c>
      <c r="CS320" s="4" t="str">
        <f t="shared" si="307"/>
        <v/>
      </c>
      <c r="CT320" s="4" t="str">
        <f t="shared" si="304"/>
        <v/>
      </c>
      <c r="CU320" s="4" t="str">
        <f t="shared" si="304"/>
        <v/>
      </c>
      <c r="CV320" s="4" t="str">
        <f t="shared" si="306"/>
        <v/>
      </c>
      <c r="CW320" s="4" t="str">
        <f t="shared" si="306"/>
        <v/>
      </c>
      <c r="CX320" s="4" t="str">
        <f t="shared" si="306"/>
        <v/>
      </c>
      <c r="CY320" s="4" t="str">
        <f t="shared" si="306"/>
        <v/>
      </c>
      <c r="CZ320" s="4" t="str">
        <f t="shared" si="306"/>
        <v/>
      </c>
      <c r="DA320" s="4" t="str">
        <f t="shared" si="306"/>
        <v/>
      </c>
      <c r="DB320" s="4" t="str">
        <f t="shared" si="306"/>
        <v/>
      </c>
      <c r="DC320" s="4" t="str">
        <f t="shared" si="306"/>
        <v/>
      </c>
    </row>
    <row r="321" spans="1:107" s="8" customFormat="1" ht="15" hidden="1" customHeight="1">
      <c r="A321" s="35">
        <v>200667</v>
      </c>
      <c r="B321" s="96"/>
      <c r="C321" s="28" t="s">
        <v>139</v>
      </c>
      <c r="D321" s="5"/>
      <c r="E321" s="22">
        <v>5.08</v>
      </c>
      <c r="F321" s="23">
        <f t="shared" si="302"/>
        <v>0</v>
      </c>
      <c r="G321" s="23"/>
      <c r="H321" s="23">
        <f t="shared" si="291"/>
        <v>0</v>
      </c>
      <c r="I321" s="23">
        <f t="shared" si="292"/>
        <v>0</v>
      </c>
      <c r="J321" s="23">
        <f t="shared" si="293"/>
        <v>0</v>
      </c>
      <c r="K321" s="23" t="str">
        <f t="shared" si="294"/>
        <v>0</v>
      </c>
      <c r="L321" s="23" t="str">
        <f t="shared" si="295"/>
        <v>0</v>
      </c>
      <c r="M321" s="10">
        <v>1</v>
      </c>
      <c r="N321" s="23">
        <f t="shared" si="296"/>
        <v>0</v>
      </c>
      <c r="O321" s="23">
        <f t="shared" si="297"/>
        <v>1</v>
      </c>
      <c r="P321" s="23" t="str">
        <f t="shared" si="298"/>
        <v/>
      </c>
      <c r="Q321" s="7">
        <v>0.1</v>
      </c>
      <c r="R321" s="6">
        <f t="shared" si="299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301"/>
        <v/>
      </c>
      <c r="BQ321" s="4" t="str">
        <f t="shared" si="301"/>
        <v/>
      </c>
      <c r="BR321" s="4" t="str">
        <f t="shared" si="301"/>
        <v/>
      </c>
      <c r="BS321" s="4">
        <f t="shared" si="301"/>
        <v>0</v>
      </c>
      <c r="BT321" s="4" t="str">
        <f t="shared" si="301"/>
        <v/>
      </c>
      <c r="BU321" s="4">
        <f t="shared" si="305"/>
        <v>0</v>
      </c>
      <c r="BV321" s="4" t="str">
        <f t="shared" si="305"/>
        <v/>
      </c>
      <c r="BW321" s="4">
        <f t="shared" si="305"/>
        <v>0</v>
      </c>
      <c r="BX321" s="4" t="str">
        <f t="shared" si="305"/>
        <v/>
      </c>
      <c r="BY321" s="4" t="str">
        <f t="shared" si="305"/>
        <v/>
      </c>
      <c r="BZ321" s="4" t="str">
        <f t="shared" si="305"/>
        <v/>
      </c>
      <c r="CA321" s="4" t="str">
        <f t="shared" si="305"/>
        <v/>
      </c>
      <c r="CB321" s="4" t="str">
        <f t="shared" si="305"/>
        <v/>
      </c>
      <c r="CC321" s="4" t="str">
        <f t="shared" si="305"/>
        <v/>
      </c>
      <c r="CD321" s="4" t="str">
        <f t="shared" si="305"/>
        <v/>
      </c>
      <c r="CE321" s="4" t="str">
        <f t="shared" si="305"/>
        <v/>
      </c>
      <c r="CF321" s="4" t="str">
        <f t="shared" si="305"/>
        <v/>
      </c>
      <c r="CG321" s="4" t="str">
        <f t="shared" si="305"/>
        <v/>
      </c>
      <c r="CH321" s="4" t="str">
        <f t="shared" si="305"/>
        <v/>
      </c>
      <c r="CI321" s="4" t="str">
        <f t="shared" si="305"/>
        <v/>
      </c>
      <c r="CJ321" s="4" t="str">
        <f t="shared" si="305"/>
        <v/>
      </c>
      <c r="CK321" s="4" t="str">
        <f t="shared" si="307"/>
        <v/>
      </c>
      <c r="CL321" s="4" t="str">
        <f t="shared" si="307"/>
        <v/>
      </c>
      <c r="CM321" s="4" t="str">
        <f t="shared" si="307"/>
        <v/>
      </c>
      <c r="CN321" s="4" t="str">
        <f t="shared" si="307"/>
        <v/>
      </c>
      <c r="CO321" s="4" t="str">
        <f t="shared" si="307"/>
        <v/>
      </c>
      <c r="CP321" s="4" t="str">
        <f t="shared" si="307"/>
        <v/>
      </c>
      <c r="CQ321" s="4" t="str">
        <f t="shared" si="307"/>
        <v/>
      </c>
      <c r="CR321" s="4" t="str">
        <f t="shared" si="307"/>
        <v/>
      </c>
      <c r="CS321" s="4" t="str">
        <f t="shared" si="307"/>
        <v/>
      </c>
      <c r="CT321" s="4" t="str">
        <f t="shared" si="304"/>
        <v/>
      </c>
      <c r="CU321" s="4" t="str">
        <f t="shared" si="304"/>
        <v/>
      </c>
      <c r="CV321" s="4" t="str">
        <f t="shared" si="306"/>
        <v/>
      </c>
      <c r="CW321" s="4" t="str">
        <f t="shared" si="306"/>
        <v/>
      </c>
      <c r="CX321" s="4" t="str">
        <f t="shared" si="306"/>
        <v/>
      </c>
      <c r="CY321" s="4" t="str">
        <f t="shared" si="306"/>
        <v/>
      </c>
      <c r="CZ321" s="4" t="str">
        <f t="shared" si="306"/>
        <v/>
      </c>
      <c r="DA321" s="4" t="str">
        <f t="shared" si="306"/>
        <v/>
      </c>
      <c r="DB321" s="4" t="str">
        <f t="shared" si="306"/>
        <v/>
      </c>
      <c r="DC321" s="4" t="str">
        <f t="shared" si="306"/>
        <v/>
      </c>
    </row>
    <row r="322" spans="1:107" s="8" customFormat="1" ht="15" hidden="1" customHeight="1">
      <c r="A322" s="35">
        <v>200668</v>
      </c>
      <c r="B322" s="97"/>
      <c r="C322" s="28" t="s">
        <v>122</v>
      </c>
      <c r="D322" s="5"/>
      <c r="E322" s="22">
        <v>5.08</v>
      </c>
      <c r="F322" s="23">
        <f t="shared" si="302"/>
        <v>0</v>
      </c>
      <c r="G322" s="23"/>
      <c r="H322" s="23">
        <f t="shared" si="291"/>
        <v>0</v>
      </c>
      <c r="I322" s="23">
        <f t="shared" si="292"/>
        <v>0</v>
      </c>
      <c r="J322" s="23">
        <f t="shared" si="293"/>
        <v>0</v>
      </c>
      <c r="K322" s="23" t="str">
        <f t="shared" si="294"/>
        <v>0</v>
      </c>
      <c r="L322" s="23" t="str">
        <f t="shared" si="295"/>
        <v>0</v>
      </c>
      <c r="M322" s="10">
        <v>1</v>
      </c>
      <c r="N322" s="23">
        <f t="shared" si="296"/>
        <v>0</v>
      </c>
      <c r="O322" s="23">
        <f t="shared" si="297"/>
        <v>1</v>
      </c>
      <c r="P322" s="23" t="str">
        <f t="shared" si="298"/>
        <v/>
      </c>
      <c r="Q322" s="7">
        <v>0.1</v>
      </c>
      <c r="R322" s="6">
        <f t="shared" si="299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301"/>
        <v/>
      </c>
      <c r="BQ322" s="4" t="str">
        <f t="shared" si="301"/>
        <v/>
      </c>
      <c r="BR322" s="4" t="str">
        <f t="shared" si="301"/>
        <v/>
      </c>
      <c r="BS322" s="4">
        <f t="shared" si="301"/>
        <v>0</v>
      </c>
      <c r="BT322" s="4" t="str">
        <f t="shared" si="301"/>
        <v/>
      </c>
      <c r="BU322" s="4">
        <f t="shared" si="305"/>
        <v>0</v>
      </c>
      <c r="BV322" s="4" t="str">
        <f t="shared" si="305"/>
        <v/>
      </c>
      <c r="BW322" s="4">
        <f t="shared" si="305"/>
        <v>0</v>
      </c>
      <c r="BX322" s="4" t="str">
        <f t="shared" si="305"/>
        <v/>
      </c>
      <c r="BY322" s="4" t="str">
        <f t="shared" si="305"/>
        <v/>
      </c>
      <c r="BZ322" s="4" t="str">
        <f t="shared" si="305"/>
        <v/>
      </c>
      <c r="CA322" s="4" t="str">
        <f t="shared" si="305"/>
        <v/>
      </c>
      <c r="CB322" s="4" t="str">
        <f t="shared" si="305"/>
        <v/>
      </c>
      <c r="CC322" s="4" t="str">
        <f t="shared" si="305"/>
        <v/>
      </c>
      <c r="CD322" s="4" t="str">
        <f t="shared" si="305"/>
        <v/>
      </c>
      <c r="CE322" s="4" t="str">
        <f t="shared" si="305"/>
        <v/>
      </c>
      <c r="CF322" s="4" t="str">
        <f t="shared" si="305"/>
        <v/>
      </c>
      <c r="CG322" s="4" t="str">
        <f t="shared" si="305"/>
        <v/>
      </c>
      <c r="CH322" s="4" t="str">
        <f t="shared" si="305"/>
        <v/>
      </c>
      <c r="CI322" s="4" t="str">
        <f t="shared" si="305"/>
        <v/>
      </c>
      <c r="CJ322" s="4" t="str">
        <f t="shared" si="305"/>
        <v/>
      </c>
      <c r="CK322" s="4" t="str">
        <f t="shared" si="307"/>
        <v/>
      </c>
      <c r="CL322" s="4" t="str">
        <f t="shared" si="307"/>
        <v/>
      </c>
      <c r="CM322" s="4" t="str">
        <f t="shared" si="307"/>
        <v/>
      </c>
      <c r="CN322" s="4" t="str">
        <f t="shared" si="307"/>
        <v/>
      </c>
      <c r="CO322" s="4" t="str">
        <f t="shared" si="307"/>
        <v/>
      </c>
      <c r="CP322" s="4" t="str">
        <f t="shared" si="307"/>
        <v/>
      </c>
      <c r="CQ322" s="4" t="str">
        <f t="shared" si="307"/>
        <v/>
      </c>
      <c r="CR322" s="4" t="str">
        <f t="shared" si="307"/>
        <v/>
      </c>
      <c r="CS322" s="4" t="str">
        <f t="shared" si="307"/>
        <v/>
      </c>
      <c r="CT322" s="4" t="str">
        <f t="shared" si="304"/>
        <v/>
      </c>
      <c r="CU322" s="4" t="str">
        <f t="shared" si="304"/>
        <v/>
      </c>
      <c r="CV322" s="4" t="str">
        <f t="shared" si="304"/>
        <v/>
      </c>
      <c r="CW322" s="4" t="str">
        <f t="shared" si="306"/>
        <v/>
      </c>
      <c r="CX322" s="4" t="str">
        <f t="shared" si="306"/>
        <v/>
      </c>
      <c r="CY322" s="4" t="str">
        <f t="shared" si="306"/>
        <v/>
      </c>
      <c r="CZ322" s="4" t="str">
        <f t="shared" si="306"/>
        <v/>
      </c>
      <c r="DA322" s="4" t="str">
        <f t="shared" si="306"/>
        <v/>
      </c>
      <c r="DB322" s="4" t="str">
        <f t="shared" si="306"/>
        <v/>
      </c>
      <c r="DC322" s="4" t="str">
        <f t="shared" si="306"/>
        <v/>
      </c>
    </row>
    <row r="323" spans="1:107" s="9" customFormat="1" ht="15" hidden="1" customHeight="1">
      <c r="A323" s="29">
        <v>200905</v>
      </c>
      <c r="B323" s="96" t="s">
        <v>192</v>
      </c>
      <c r="C323" s="30" t="s">
        <v>160</v>
      </c>
      <c r="D323" s="5"/>
      <c r="E323" s="22">
        <v>5.05</v>
      </c>
      <c r="F323" s="23">
        <f t="shared" si="302"/>
        <v>0</v>
      </c>
      <c r="G323" s="48"/>
      <c r="H323" s="23">
        <f t="shared" si="291"/>
        <v>0</v>
      </c>
      <c r="I323" s="23">
        <f t="shared" si="292"/>
        <v>0</v>
      </c>
      <c r="J323" s="23">
        <f t="shared" si="293"/>
        <v>0</v>
      </c>
      <c r="K323" s="23" t="str">
        <f t="shared" si="294"/>
        <v>0</v>
      </c>
      <c r="L323" s="23" t="str">
        <f t="shared" si="295"/>
        <v>0</v>
      </c>
      <c r="M323" s="3">
        <v>0.15</v>
      </c>
      <c r="N323" s="23">
        <f t="shared" si="296"/>
        <v>0</v>
      </c>
      <c r="O323" s="23">
        <f t="shared" si="297"/>
        <v>0.15</v>
      </c>
      <c r="P323" s="23" t="str">
        <f t="shared" si="298"/>
        <v/>
      </c>
      <c r="Q323" s="2">
        <v>0.5</v>
      </c>
      <c r="R323" s="6">
        <f t="shared" si="299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301"/>
        <v/>
      </c>
      <c r="BQ323" s="4" t="str">
        <f t="shared" si="301"/>
        <v/>
      </c>
      <c r="BR323" s="4" t="str">
        <f t="shared" si="301"/>
        <v/>
      </c>
      <c r="BS323" s="4">
        <f t="shared" si="301"/>
        <v>0</v>
      </c>
      <c r="BT323" s="4" t="str">
        <f t="shared" si="301"/>
        <v/>
      </c>
      <c r="BU323" s="4">
        <f t="shared" si="305"/>
        <v>0</v>
      </c>
      <c r="BV323" s="4" t="str">
        <f t="shared" si="305"/>
        <v/>
      </c>
      <c r="BW323" s="4">
        <f t="shared" si="305"/>
        <v>0</v>
      </c>
      <c r="BX323" s="4" t="str">
        <f t="shared" si="305"/>
        <v/>
      </c>
      <c r="BY323" s="4" t="str">
        <f t="shared" ref="BY323:CL386" si="308">IF(ISERROR(AK323/S323*100),"",(AK323/S323*100))</f>
        <v/>
      </c>
      <c r="BZ323" s="4" t="str">
        <f t="shared" si="308"/>
        <v/>
      </c>
      <c r="CA323" s="4" t="str">
        <f t="shared" si="308"/>
        <v/>
      </c>
      <c r="CB323" s="4" t="str">
        <f t="shared" si="308"/>
        <v/>
      </c>
      <c r="CC323" s="4" t="str">
        <f t="shared" si="308"/>
        <v/>
      </c>
      <c r="CD323" s="4" t="str">
        <f t="shared" si="308"/>
        <v/>
      </c>
      <c r="CE323" s="4" t="str">
        <f t="shared" si="308"/>
        <v/>
      </c>
      <c r="CF323" s="4" t="str">
        <f t="shared" si="308"/>
        <v/>
      </c>
      <c r="CG323" s="4" t="str">
        <f t="shared" si="308"/>
        <v/>
      </c>
      <c r="CH323" s="4" t="str">
        <f t="shared" si="308"/>
        <v/>
      </c>
      <c r="CI323" s="4" t="str">
        <f t="shared" si="308"/>
        <v/>
      </c>
      <c r="CJ323" s="4" t="str">
        <f t="shared" si="308"/>
        <v/>
      </c>
      <c r="CK323" s="4" t="str">
        <f t="shared" si="307"/>
        <v/>
      </c>
      <c r="CL323" s="4" t="str">
        <f t="shared" si="307"/>
        <v/>
      </c>
      <c r="CM323" s="4" t="str">
        <f t="shared" si="307"/>
        <v/>
      </c>
      <c r="CN323" s="4" t="str">
        <f t="shared" si="307"/>
        <v/>
      </c>
      <c r="CO323" s="4" t="str">
        <f t="shared" si="307"/>
        <v/>
      </c>
      <c r="CP323" s="4" t="str">
        <f t="shared" si="307"/>
        <v/>
      </c>
      <c r="CQ323" s="4" t="str">
        <f t="shared" si="307"/>
        <v/>
      </c>
      <c r="CR323" s="4" t="str">
        <f t="shared" si="307"/>
        <v/>
      </c>
      <c r="CS323" s="4" t="str">
        <f t="shared" si="307"/>
        <v/>
      </c>
      <c r="CT323" s="4" t="str">
        <f t="shared" si="304"/>
        <v/>
      </c>
      <c r="CU323" s="4" t="str">
        <f t="shared" si="304"/>
        <v/>
      </c>
      <c r="CV323" s="4" t="str">
        <f t="shared" si="304"/>
        <v/>
      </c>
      <c r="CW323" s="4" t="str">
        <f t="shared" si="306"/>
        <v/>
      </c>
      <c r="CX323" s="4" t="str">
        <f t="shared" si="306"/>
        <v/>
      </c>
      <c r="CY323" s="4" t="str">
        <f t="shared" si="306"/>
        <v/>
      </c>
      <c r="CZ323" s="4" t="str">
        <f t="shared" si="306"/>
        <v/>
      </c>
      <c r="DA323" s="4" t="str">
        <f t="shared" si="306"/>
        <v/>
      </c>
      <c r="DB323" s="4" t="str">
        <f t="shared" si="306"/>
        <v/>
      </c>
      <c r="DC323" s="4" t="str">
        <f t="shared" si="306"/>
        <v/>
      </c>
    </row>
    <row r="324" spans="1:107" s="9" customFormat="1" ht="15" hidden="1" customHeight="1">
      <c r="A324" s="29">
        <v>200908</v>
      </c>
      <c r="B324" s="97"/>
      <c r="C324" s="31" t="s">
        <v>166</v>
      </c>
      <c r="D324" s="5"/>
      <c r="E324" s="22">
        <v>5.05</v>
      </c>
      <c r="F324" s="23">
        <f t="shared" si="302"/>
        <v>0</v>
      </c>
      <c r="G324" s="48"/>
      <c r="H324" s="23">
        <f t="shared" si="291"/>
        <v>0</v>
      </c>
      <c r="I324" s="23">
        <f t="shared" si="292"/>
        <v>0</v>
      </c>
      <c r="J324" s="23">
        <f t="shared" si="293"/>
        <v>0</v>
      </c>
      <c r="K324" s="23" t="str">
        <f t="shared" si="294"/>
        <v>0</v>
      </c>
      <c r="L324" s="23" t="str">
        <f t="shared" si="295"/>
        <v>0</v>
      </c>
      <c r="M324" s="3">
        <v>0.15</v>
      </c>
      <c r="N324" s="23">
        <f t="shared" si="296"/>
        <v>0</v>
      </c>
      <c r="O324" s="23">
        <f t="shared" si="297"/>
        <v>0.15</v>
      </c>
      <c r="P324" s="23" t="str">
        <f t="shared" si="298"/>
        <v/>
      </c>
      <c r="Q324" s="2">
        <v>0.5</v>
      </c>
      <c r="R324" s="6">
        <f t="shared" si="299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301"/>
        <v/>
      </c>
      <c r="BQ324" s="4" t="str">
        <f t="shared" si="301"/>
        <v/>
      </c>
      <c r="BR324" s="4" t="str">
        <f t="shared" si="301"/>
        <v/>
      </c>
      <c r="BS324" s="4">
        <f t="shared" si="301"/>
        <v>0</v>
      </c>
      <c r="BT324" s="4" t="str">
        <f t="shared" si="301"/>
        <v/>
      </c>
      <c r="BU324" s="4">
        <f t="shared" si="301"/>
        <v>0</v>
      </c>
      <c r="BV324" s="4" t="str">
        <f t="shared" si="301"/>
        <v/>
      </c>
      <c r="BW324" s="4">
        <f t="shared" si="301"/>
        <v>0</v>
      </c>
      <c r="BX324" s="4" t="str">
        <f t="shared" si="301"/>
        <v/>
      </c>
      <c r="BY324" s="4" t="str">
        <f t="shared" si="308"/>
        <v/>
      </c>
      <c r="BZ324" s="4" t="str">
        <f t="shared" si="308"/>
        <v/>
      </c>
      <c r="CA324" s="4" t="str">
        <f t="shared" si="308"/>
        <v/>
      </c>
      <c r="CB324" s="4" t="str">
        <f t="shared" si="308"/>
        <v/>
      </c>
      <c r="CC324" s="4" t="str">
        <f t="shared" si="308"/>
        <v/>
      </c>
      <c r="CD324" s="4" t="str">
        <f t="shared" si="308"/>
        <v/>
      </c>
      <c r="CE324" s="4" t="str">
        <f t="shared" si="308"/>
        <v/>
      </c>
      <c r="CF324" s="4" t="str">
        <f t="shared" si="308"/>
        <v/>
      </c>
      <c r="CG324" s="4" t="str">
        <f t="shared" si="308"/>
        <v/>
      </c>
      <c r="CH324" s="4" t="str">
        <f t="shared" si="308"/>
        <v/>
      </c>
      <c r="CI324" s="4" t="str">
        <f t="shared" si="308"/>
        <v/>
      </c>
      <c r="CJ324" s="4" t="str">
        <f t="shared" si="308"/>
        <v/>
      </c>
      <c r="CK324" s="4" t="str">
        <f t="shared" si="307"/>
        <v/>
      </c>
      <c r="CL324" s="4" t="str">
        <f t="shared" si="307"/>
        <v/>
      </c>
      <c r="CM324" s="4" t="str">
        <f t="shared" si="307"/>
        <v/>
      </c>
      <c r="CN324" s="4" t="str">
        <f t="shared" si="307"/>
        <v/>
      </c>
      <c r="CO324" s="4" t="str">
        <f t="shared" si="307"/>
        <v/>
      </c>
      <c r="CP324" s="4" t="str">
        <f t="shared" si="307"/>
        <v/>
      </c>
      <c r="CQ324" s="4" t="str">
        <f t="shared" si="307"/>
        <v/>
      </c>
      <c r="CR324" s="4" t="str">
        <f t="shared" si="307"/>
        <v/>
      </c>
      <c r="CS324" s="4" t="str">
        <f t="shared" si="307"/>
        <v/>
      </c>
      <c r="CT324" s="4" t="str">
        <f t="shared" si="304"/>
        <v/>
      </c>
      <c r="CU324" s="4" t="str">
        <f t="shared" si="304"/>
        <v/>
      </c>
      <c r="CV324" s="4" t="str">
        <f t="shared" si="304"/>
        <v/>
      </c>
      <c r="CW324" s="4" t="str">
        <f t="shared" si="306"/>
        <v/>
      </c>
      <c r="CX324" s="4" t="str">
        <f t="shared" si="306"/>
        <v/>
      </c>
      <c r="CY324" s="4" t="str">
        <f t="shared" si="306"/>
        <v/>
      </c>
      <c r="CZ324" s="4" t="str">
        <f t="shared" si="306"/>
        <v/>
      </c>
      <c r="DA324" s="4" t="str">
        <f t="shared" si="306"/>
        <v/>
      </c>
      <c r="DB324" s="4" t="str">
        <f t="shared" si="306"/>
        <v/>
      </c>
      <c r="DC324" s="4" t="str">
        <f t="shared" si="306"/>
        <v/>
      </c>
    </row>
    <row r="325" spans="1:107" s="9" customFormat="1" ht="15" hidden="1" customHeight="1">
      <c r="A325" s="29">
        <v>200617</v>
      </c>
      <c r="B325" s="95" t="s">
        <v>193</v>
      </c>
      <c r="C325" s="31" t="s">
        <v>152</v>
      </c>
      <c r="D325" s="5"/>
      <c r="E325" s="22">
        <v>5.05</v>
      </c>
      <c r="F325" s="23">
        <f t="shared" si="302"/>
        <v>0</v>
      </c>
      <c r="G325" s="23"/>
      <c r="H325" s="23">
        <f t="shared" si="291"/>
        <v>0</v>
      </c>
      <c r="I325" s="23">
        <f t="shared" si="292"/>
        <v>0</v>
      </c>
      <c r="J325" s="23">
        <f t="shared" si="293"/>
        <v>0</v>
      </c>
      <c r="K325" s="23" t="str">
        <f t="shared" si="294"/>
        <v>0</v>
      </c>
      <c r="L325" s="23" t="str">
        <f t="shared" si="295"/>
        <v>0</v>
      </c>
      <c r="M325" s="3">
        <v>0.5</v>
      </c>
      <c r="N325" s="23">
        <f t="shared" si="296"/>
        <v>0</v>
      </c>
      <c r="O325" s="23">
        <f t="shared" si="297"/>
        <v>0.5</v>
      </c>
      <c r="P325" s="23" t="str">
        <f t="shared" si="298"/>
        <v/>
      </c>
      <c r="Q325" s="2">
        <v>0.4</v>
      </c>
      <c r="R325" s="6">
        <f t="shared" si="299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301"/>
        <v/>
      </c>
      <c r="BQ325" s="4" t="str">
        <f t="shared" si="301"/>
        <v/>
      </c>
      <c r="BR325" s="4" t="str">
        <f t="shared" si="301"/>
        <v/>
      </c>
      <c r="BS325" s="4">
        <f t="shared" si="301"/>
        <v>0</v>
      </c>
      <c r="BT325" s="4" t="str">
        <f t="shared" si="301"/>
        <v/>
      </c>
      <c r="BU325" s="4">
        <f t="shared" si="301"/>
        <v>0</v>
      </c>
      <c r="BV325" s="4" t="str">
        <f t="shared" si="301"/>
        <v/>
      </c>
      <c r="BW325" s="4">
        <f t="shared" si="301"/>
        <v>0</v>
      </c>
      <c r="BX325" s="4" t="str">
        <f t="shared" si="301"/>
        <v/>
      </c>
      <c r="BY325" s="4" t="str">
        <f t="shared" si="308"/>
        <v/>
      </c>
      <c r="BZ325" s="4" t="str">
        <f t="shared" si="308"/>
        <v/>
      </c>
      <c r="CA325" s="4" t="str">
        <f t="shared" si="308"/>
        <v/>
      </c>
      <c r="CB325" s="4" t="str">
        <f t="shared" si="308"/>
        <v/>
      </c>
      <c r="CC325" s="4" t="str">
        <f t="shared" si="308"/>
        <v/>
      </c>
      <c r="CD325" s="4" t="str">
        <f t="shared" si="308"/>
        <v/>
      </c>
      <c r="CE325" s="4" t="str">
        <f t="shared" si="308"/>
        <v/>
      </c>
      <c r="CF325" s="4" t="str">
        <f t="shared" si="308"/>
        <v/>
      </c>
      <c r="CG325" s="4" t="str">
        <f t="shared" si="308"/>
        <v/>
      </c>
      <c r="CH325" s="4" t="str">
        <f t="shared" si="308"/>
        <v/>
      </c>
      <c r="CI325" s="4" t="str">
        <f t="shared" si="308"/>
        <v/>
      </c>
      <c r="CJ325" s="4" t="str">
        <f t="shared" si="308"/>
        <v/>
      </c>
      <c r="CK325" s="4" t="str">
        <f t="shared" si="307"/>
        <v/>
      </c>
      <c r="CL325" s="4" t="str">
        <f t="shared" si="307"/>
        <v/>
      </c>
      <c r="CM325" s="4" t="str">
        <f t="shared" si="307"/>
        <v/>
      </c>
      <c r="CN325" s="4" t="str">
        <f t="shared" si="307"/>
        <v/>
      </c>
      <c r="CO325" s="4" t="str">
        <f t="shared" si="307"/>
        <v/>
      </c>
      <c r="CP325" s="4" t="str">
        <f t="shared" si="307"/>
        <v/>
      </c>
      <c r="CQ325" s="4" t="str">
        <f t="shared" si="307"/>
        <v/>
      </c>
      <c r="CR325" s="4" t="str">
        <f t="shared" si="307"/>
        <v/>
      </c>
      <c r="CS325" s="4" t="str">
        <f t="shared" si="307"/>
        <v/>
      </c>
      <c r="CT325" s="4" t="str">
        <f t="shared" si="304"/>
        <v/>
      </c>
      <c r="CU325" s="4" t="str">
        <f t="shared" si="304"/>
        <v/>
      </c>
      <c r="CV325" s="4" t="str">
        <f t="shared" si="304"/>
        <v/>
      </c>
      <c r="CW325" s="4" t="str">
        <f t="shared" si="306"/>
        <v/>
      </c>
      <c r="CX325" s="4" t="str">
        <f t="shared" si="306"/>
        <v/>
      </c>
      <c r="CY325" s="4" t="str">
        <f t="shared" si="306"/>
        <v/>
      </c>
      <c r="CZ325" s="4" t="str">
        <f t="shared" si="306"/>
        <v/>
      </c>
      <c r="DA325" s="4" t="str">
        <f t="shared" si="306"/>
        <v/>
      </c>
      <c r="DB325" s="4" t="str">
        <f t="shared" si="306"/>
        <v/>
      </c>
      <c r="DC325" s="4" t="str">
        <f t="shared" si="306"/>
        <v/>
      </c>
    </row>
    <row r="326" spans="1:107" s="9" customFormat="1" ht="14.25" hidden="1" customHeight="1">
      <c r="A326" s="29">
        <v>200618</v>
      </c>
      <c r="B326" s="96"/>
      <c r="C326" s="28" t="s">
        <v>139</v>
      </c>
      <c r="D326" s="5"/>
      <c r="E326" s="22">
        <v>5.05</v>
      </c>
      <c r="F326" s="23">
        <f t="shared" si="302"/>
        <v>0</v>
      </c>
      <c r="G326" s="23"/>
      <c r="H326" s="23">
        <f t="shared" si="291"/>
        <v>0</v>
      </c>
      <c r="I326" s="23">
        <f t="shared" si="292"/>
        <v>0</v>
      </c>
      <c r="J326" s="23">
        <f t="shared" si="293"/>
        <v>0</v>
      </c>
      <c r="K326" s="23" t="str">
        <f t="shared" si="294"/>
        <v>0</v>
      </c>
      <c r="L326" s="23" t="str">
        <f t="shared" si="295"/>
        <v>0</v>
      </c>
      <c r="M326" s="3">
        <v>0.5</v>
      </c>
      <c r="N326" s="23">
        <f t="shared" si="296"/>
        <v>0</v>
      </c>
      <c r="O326" s="23">
        <f t="shared" si="297"/>
        <v>0.5</v>
      </c>
      <c r="P326" s="23" t="str">
        <f t="shared" si="298"/>
        <v/>
      </c>
      <c r="Q326" s="2">
        <v>0.4</v>
      </c>
      <c r="R326" s="6">
        <f t="shared" si="299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301"/>
        <v/>
      </c>
      <c r="BQ326" s="4" t="str">
        <f t="shared" si="301"/>
        <v/>
      </c>
      <c r="BR326" s="4" t="str">
        <f t="shared" si="301"/>
        <v/>
      </c>
      <c r="BS326" s="4">
        <f t="shared" si="301"/>
        <v>0</v>
      </c>
      <c r="BT326" s="4" t="str">
        <f t="shared" si="301"/>
        <v/>
      </c>
      <c r="BU326" s="4">
        <f t="shared" si="301"/>
        <v>0</v>
      </c>
      <c r="BV326" s="4" t="str">
        <f t="shared" si="301"/>
        <v/>
      </c>
      <c r="BW326" s="4">
        <f t="shared" si="301"/>
        <v>0</v>
      </c>
      <c r="BX326" s="4" t="str">
        <f t="shared" si="301"/>
        <v/>
      </c>
      <c r="BY326" s="4" t="str">
        <f t="shared" si="308"/>
        <v/>
      </c>
      <c r="BZ326" s="4" t="str">
        <f t="shared" si="308"/>
        <v/>
      </c>
      <c r="CA326" s="4" t="str">
        <f t="shared" si="308"/>
        <v/>
      </c>
      <c r="CB326" s="4" t="str">
        <f t="shared" si="308"/>
        <v/>
      </c>
      <c r="CC326" s="4" t="str">
        <f t="shared" si="308"/>
        <v/>
      </c>
      <c r="CD326" s="4" t="str">
        <f t="shared" si="308"/>
        <v/>
      </c>
      <c r="CE326" s="4" t="str">
        <f t="shared" si="308"/>
        <v/>
      </c>
      <c r="CF326" s="4" t="str">
        <f t="shared" si="308"/>
        <v/>
      </c>
      <c r="CG326" s="4" t="str">
        <f t="shared" si="308"/>
        <v/>
      </c>
      <c r="CH326" s="4" t="str">
        <f t="shared" si="308"/>
        <v/>
      </c>
      <c r="CI326" s="4" t="str">
        <f t="shared" si="308"/>
        <v/>
      </c>
      <c r="CJ326" s="4" t="str">
        <f t="shared" si="308"/>
        <v/>
      </c>
      <c r="CK326" s="4" t="str">
        <f t="shared" si="307"/>
        <v/>
      </c>
      <c r="CL326" s="4" t="str">
        <f t="shared" si="307"/>
        <v/>
      </c>
      <c r="CM326" s="4" t="str">
        <f t="shared" si="307"/>
        <v/>
      </c>
      <c r="CN326" s="4" t="str">
        <f t="shared" si="307"/>
        <v/>
      </c>
      <c r="CO326" s="4" t="str">
        <f t="shared" si="307"/>
        <v/>
      </c>
      <c r="CP326" s="4" t="str">
        <f t="shared" si="307"/>
        <v/>
      </c>
      <c r="CQ326" s="4" t="str">
        <f t="shared" si="307"/>
        <v/>
      </c>
      <c r="CR326" s="4" t="str">
        <f t="shared" si="307"/>
        <v/>
      </c>
      <c r="CS326" s="4" t="str">
        <f t="shared" si="307"/>
        <v/>
      </c>
      <c r="CT326" s="4" t="str">
        <f t="shared" si="304"/>
        <v/>
      </c>
      <c r="CU326" s="4" t="str">
        <f t="shared" si="304"/>
        <v/>
      </c>
      <c r="CV326" s="4" t="str">
        <f t="shared" si="304"/>
        <v/>
      </c>
      <c r="CW326" s="4" t="str">
        <f t="shared" si="306"/>
        <v/>
      </c>
      <c r="CX326" s="4" t="str">
        <f t="shared" si="306"/>
        <v/>
      </c>
      <c r="CY326" s="4" t="str">
        <f t="shared" si="306"/>
        <v/>
      </c>
      <c r="CZ326" s="4" t="str">
        <f t="shared" si="306"/>
        <v/>
      </c>
      <c r="DA326" s="4" t="str">
        <f t="shared" si="306"/>
        <v/>
      </c>
      <c r="DB326" s="4" t="str">
        <f t="shared" si="306"/>
        <v/>
      </c>
      <c r="DC326" s="4" t="str">
        <f t="shared" si="306"/>
        <v/>
      </c>
    </row>
    <row r="327" spans="1:107" s="9" customFormat="1" ht="14.25" hidden="1" customHeight="1">
      <c r="A327" s="29">
        <v>200619</v>
      </c>
      <c r="B327" s="96"/>
      <c r="C327" s="31" t="s">
        <v>194</v>
      </c>
      <c r="D327" s="5"/>
      <c r="E327" s="22">
        <v>5.05</v>
      </c>
      <c r="F327" s="23">
        <f t="shared" si="302"/>
        <v>0</v>
      </c>
      <c r="G327" s="23"/>
      <c r="H327" s="23">
        <f t="shared" si="291"/>
        <v>0</v>
      </c>
      <c r="I327" s="23">
        <f t="shared" si="292"/>
        <v>0</v>
      </c>
      <c r="J327" s="23">
        <f t="shared" si="293"/>
        <v>0</v>
      </c>
      <c r="K327" s="23" t="str">
        <f t="shared" si="294"/>
        <v>0</v>
      </c>
      <c r="L327" s="23" t="str">
        <f t="shared" si="295"/>
        <v>0</v>
      </c>
      <c r="M327" s="3">
        <v>0.5</v>
      </c>
      <c r="N327" s="23">
        <f t="shared" si="296"/>
        <v>0</v>
      </c>
      <c r="O327" s="23">
        <f t="shared" si="297"/>
        <v>0.5</v>
      </c>
      <c r="P327" s="23" t="str">
        <f t="shared" si="298"/>
        <v/>
      </c>
      <c r="Q327" s="2">
        <v>0.4</v>
      </c>
      <c r="R327" s="6">
        <f t="shared" si="299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301"/>
        <v/>
      </c>
      <c r="BQ327" s="4" t="str">
        <f t="shared" si="301"/>
        <v/>
      </c>
      <c r="BR327" s="4" t="str">
        <f t="shared" si="301"/>
        <v/>
      </c>
      <c r="BS327" s="4">
        <f t="shared" si="301"/>
        <v>0</v>
      </c>
      <c r="BT327" s="4" t="str">
        <f t="shared" si="301"/>
        <v/>
      </c>
      <c r="BU327" s="4">
        <f t="shared" si="301"/>
        <v>0</v>
      </c>
      <c r="BV327" s="4" t="str">
        <f t="shared" si="301"/>
        <v/>
      </c>
      <c r="BW327" s="4">
        <f t="shared" si="301"/>
        <v>0</v>
      </c>
      <c r="BX327" s="4" t="str">
        <f t="shared" si="301"/>
        <v/>
      </c>
      <c r="BY327" s="4" t="str">
        <f t="shared" si="308"/>
        <v/>
      </c>
      <c r="BZ327" s="4" t="str">
        <f t="shared" si="308"/>
        <v/>
      </c>
      <c r="CA327" s="4" t="str">
        <f t="shared" si="308"/>
        <v/>
      </c>
      <c r="CB327" s="4" t="str">
        <f t="shared" si="308"/>
        <v/>
      </c>
      <c r="CC327" s="4" t="str">
        <f t="shared" si="308"/>
        <v/>
      </c>
      <c r="CD327" s="4" t="str">
        <f t="shared" si="308"/>
        <v/>
      </c>
      <c r="CE327" s="4" t="str">
        <f t="shared" si="308"/>
        <v/>
      </c>
      <c r="CF327" s="4" t="str">
        <f t="shared" si="308"/>
        <v/>
      </c>
      <c r="CG327" s="4" t="str">
        <f t="shared" si="308"/>
        <v/>
      </c>
      <c r="CH327" s="4" t="str">
        <f t="shared" si="308"/>
        <v/>
      </c>
      <c r="CI327" s="4" t="str">
        <f t="shared" si="308"/>
        <v/>
      </c>
      <c r="CJ327" s="4" t="str">
        <f t="shared" si="308"/>
        <v/>
      </c>
      <c r="CK327" s="4" t="str">
        <f t="shared" si="307"/>
        <v/>
      </c>
      <c r="CL327" s="4" t="str">
        <f t="shared" si="307"/>
        <v/>
      </c>
      <c r="CM327" s="4" t="str">
        <f t="shared" si="307"/>
        <v/>
      </c>
      <c r="CN327" s="4" t="str">
        <f t="shared" si="307"/>
        <v/>
      </c>
      <c r="CO327" s="4" t="str">
        <f t="shared" si="307"/>
        <v/>
      </c>
      <c r="CP327" s="4" t="str">
        <f t="shared" si="307"/>
        <v/>
      </c>
      <c r="CQ327" s="4" t="str">
        <f t="shared" si="307"/>
        <v/>
      </c>
      <c r="CR327" s="4" t="str">
        <f t="shared" si="307"/>
        <v/>
      </c>
      <c r="CS327" s="4" t="str">
        <f t="shared" si="307"/>
        <v/>
      </c>
      <c r="CT327" s="4" t="str">
        <f t="shared" si="304"/>
        <v/>
      </c>
      <c r="CU327" s="4" t="str">
        <f t="shared" si="304"/>
        <v/>
      </c>
      <c r="CV327" s="4" t="str">
        <f t="shared" si="304"/>
        <v/>
      </c>
      <c r="CW327" s="4" t="str">
        <f t="shared" si="306"/>
        <v/>
      </c>
      <c r="CX327" s="4" t="str">
        <f t="shared" si="306"/>
        <v/>
      </c>
      <c r="CY327" s="4" t="str">
        <f t="shared" si="306"/>
        <v/>
      </c>
      <c r="CZ327" s="4" t="str">
        <f t="shared" si="306"/>
        <v/>
      </c>
      <c r="DA327" s="4" t="str">
        <f t="shared" si="306"/>
        <v/>
      </c>
      <c r="DB327" s="4" t="str">
        <f t="shared" si="306"/>
        <v/>
      </c>
      <c r="DC327" s="4" t="str">
        <f t="shared" si="306"/>
        <v/>
      </c>
    </row>
    <row r="328" spans="1:107" s="9" customFormat="1" ht="14.25" hidden="1" customHeight="1">
      <c r="A328" s="29">
        <v>200620</v>
      </c>
      <c r="B328" s="97"/>
      <c r="C328" s="31" t="s">
        <v>120</v>
      </c>
      <c r="D328" s="5"/>
      <c r="E328" s="22">
        <v>5.05</v>
      </c>
      <c r="F328" s="23">
        <f t="shared" si="302"/>
        <v>0</v>
      </c>
      <c r="G328" s="23"/>
      <c r="H328" s="23">
        <f t="shared" si="291"/>
        <v>0</v>
      </c>
      <c r="I328" s="23">
        <f t="shared" si="292"/>
        <v>0</v>
      </c>
      <c r="J328" s="23">
        <f t="shared" si="293"/>
        <v>0</v>
      </c>
      <c r="K328" s="23" t="str">
        <f t="shared" si="294"/>
        <v>0</v>
      </c>
      <c r="L328" s="23" t="str">
        <f t="shared" si="295"/>
        <v>0</v>
      </c>
      <c r="M328" s="3">
        <v>0.5</v>
      </c>
      <c r="N328" s="23">
        <f t="shared" si="296"/>
        <v>0</v>
      </c>
      <c r="O328" s="23">
        <f t="shared" si="297"/>
        <v>0.5</v>
      </c>
      <c r="P328" s="23" t="str">
        <f t="shared" si="298"/>
        <v/>
      </c>
      <c r="Q328" s="2">
        <v>0.4</v>
      </c>
      <c r="R328" s="6">
        <f t="shared" si="299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301"/>
        <v/>
      </c>
      <c r="BQ328" s="4" t="str">
        <f t="shared" si="301"/>
        <v/>
      </c>
      <c r="BR328" s="4" t="str">
        <f t="shared" si="301"/>
        <v/>
      </c>
      <c r="BS328" s="4">
        <f t="shared" si="301"/>
        <v>0</v>
      </c>
      <c r="BT328" s="4" t="str">
        <f t="shared" si="301"/>
        <v/>
      </c>
      <c r="BU328" s="4">
        <f t="shared" si="301"/>
        <v>0</v>
      </c>
      <c r="BV328" s="4" t="str">
        <f t="shared" si="301"/>
        <v/>
      </c>
      <c r="BW328" s="4">
        <f t="shared" si="301"/>
        <v>0</v>
      </c>
      <c r="BX328" s="4" t="str">
        <f t="shared" si="301"/>
        <v/>
      </c>
      <c r="BY328" s="4" t="str">
        <f t="shared" si="308"/>
        <v/>
      </c>
      <c r="BZ328" s="4" t="str">
        <f t="shared" si="308"/>
        <v/>
      </c>
      <c r="CA328" s="4" t="str">
        <f t="shared" si="308"/>
        <v/>
      </c>
      <c r="CB328" s="4" t="str">
        <f t="shared" si="308"/>
        <v/>
      </c>
      <c r="CC328" s="4" t="str">
        <f t="shared" si="308"/>
        <v/>
      </c>
      <c r="CD328" s="4" t="str">
        <f t="shared" si="308"/>
        <v/>
      </c>
      <c r="CE328" s="4" t="str">
        <f t="shared" si="308"/>
        <v/>
      </c>
      <c r="CF328" s="4" t="str">
        <f t="shared" si="308"/>
        <v/>
      </c>
      <c r="CG328" s="4" t="str">
        <f t="shared" si="308"/>
        <v/>
      </c>
      <c r="CH328" s="4" t="str">
        <f t="shared" si="308"/>
        <v/>
      </c>
      <c r="CI328" s="4" t="str">
        <f t="shared" si="308"/>
        <v/>
      </c>
      <c r="CJ328" s="4" t="str">
        <f t="shared" si="308"/>
        <v/>
      </c>
      <c r="CK328" s="4" t="str">
        <f t="shared" si="307"/>
        <v/>
      </c>
      <c r="CL328" s="4" t="str">
        <f t="shared" si="307"/>
        <v/>
      </c>
      <c r="CM328" s="4" t="str">
        <f t="shared" si="307"/>
        <v/>
      </c>
      <c r="CN328" s="4" t="str">
        <f t="shared" si="307"/>
        <v/>
      </c>
      <c r="CO328" s="4" t="str">
        <f t="shared" si="307"/>
        <v/>
      </c>
      <c r="CP328" s="4" t="str">
        <f t="shared" si="307"/>
        <v/>
      </c>
      <c r="CQ328" s="4" t="str">
        <f t="shared" si="307"/>
        <v/>
      </c>
      <c r="CR328" s="4" t="str">
        <f t="shared" si="307"/>
        <v/>
      </c>
      <c r="CS328" s="4" t="str">
        <f t="shared" si="307"/>
        <v/>
      </c>
      <c r="CT328" s="4" t="str">
        <f t="shared" si="304"/>
        <v/>
      </c>
      <c r="CU328" s="4" t="str">
        <f t="shared" si="304"/>
        <v/>
      </c>
      <c r="CV328" s="4" t="str">
        <f t="shared" si="304"/>
        <v/>
      </c>
      <c r="CW328" s="4" t="str">
        <f t="shared" si="306"/>
        <v/>
      </c>
      <c r="CX328" s="4" t="str">
        <f t="shared" si="306"/>
        <v/>
      </c>
      <c r="CY328" s="4" t="str">
        <f t="shared" si="306"/>
        <v/>
      </c>
      <c r="CZ328" s="4" t="str">
        <f t="shared" si="306"/>
        <v/>
      </c>
      <c r="DA328" s="4" t="str">
        <f t="shared" si="306"/>
        <v/>
      </c>
      <c r="DB328" s="4" t="str">
        <f t="shared" si="306"/>
        <v/>
      </c>
      <c r="DC328" s="4" t="str">
        <f t="shared" si="306"/>
        <v/>
      </c>
    </row>
    <row r="329" spans="1:107" s="9" customFormat="1" ht="14.25" hidden="1" customHeight="1">
      <c r="A329" s="29">
        <v>200621</v>
      </c>
      <c r="B329" s="95" t="s">
        <v>195</v>
      </c>
      <c r="C329" s="31" t="s">
        <v>194</v>
      </c>
      <c r="D329" s="5"/>
      <c r="E329" s="22">
        <v>5.05</v>
      </c>
      <c r="F329" s="23">
        <f t="shared" si="302"/>
        <v>0</v>
      </c>
      <c r="G329" s="23"/>
      <c r="H329" s="23">
        <f t="shared" si="291"/>
        <v>0</v>
      </c>
      <c r="I329" s="23">
        <f t="shared" si="292"/>
        <v>0</v>
      </c>
      <c r="J329" s="23">
        <f t="shared" si="293"/>
        <v>0</v>
      </c>
      <c r="K329" s="23" t="str">
        <f t="shared" si="294"/>
        <v>0</v>
      </c>
      <c r="L329" s="23" t="str">
        <f t="shared" si="295"/>
        <v>0</v>
      </c>
      <c r="M329" s="3">
        <v>0.8</v>
      </c>
      <c r="N329" s="23">
        <f t="shared" si="296"/>
        <v>0</v>
      </c>
      <c r="O329" s="23">
        <f t="shared" si="297"/>
        <v>0.8</v>
      </c>
      <c r="P329" s="23" t="str">
        <f t="shared" si="298"/>
        <v/>
      </c>
      <c r="Q329" s="2">
        <v>1</v>
      </c>
      <c r="R329" s="6">
        <f t="shared" si="299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301"/>
        <v/>
      </c>
      <c r="BQ329" s="4" t="str">
        <f t="shared" si="301"/>
        <v/>
      </c>
      <c r="BR329" s="4" t="str">
        <f t="shared" si="301"/>
        <v/>
      </c>
      <c r="BS329" s="4">
        <f t="shared" si="301"/>
        <v>0</v>
      </c>
      <c r="BT329" s="4" t="str">
        <f t="shared" si="301"/>
        <v/>
      </c>
      <c r="BU329" s="4">
        <f t="shared" si="301"/>
        <v>0</v>
      </c>
      <c r="BV329" s="4" t="str">
        <f t="shared" si="301"/>
        <v/>
      </c>
      <c r="BW329" s="4">
        <f t="shared" si="301"/>
        <v>0</v>
      </c>
      <c r="BX329" s="4" t="str">
        <f t="shared" si="301"/>
        <v/>
      </c>
      <c r="BY329" s="4" t="str">
        <f t="shared" si="308"/>
        <v/>
      </c>
      <c r="BZ329" s="4" t="str">
        <f t="shared" si="308"/>
        <v/>
      </c>
      <c r="CA329" s="4" t="str">
        <f t="shared" si="308"/>
        <v/>
      </c>
      <c r="CB329" s="4" t="str">
        <f t="shared" si="308"/>
        <v/>
      </c>
      <c r="CC329" s="4" t="str">
        <f t="shared" si="308"/>
        <v/>
      </c>
      <c r="CD329" s="4" t="str">
        <f t="shared" si="308"/>
        <v/>
      </c>
      <c r="CE329" s="4" t="str">
        <f t="shared" si="308"/>
        <v/>
      </c>
      <c r="CF329" s="4" t="str">
        <f t="shared" si="308"/>
        <v/>
      </c>
      <c r="CG329" s="4" t="str">
        <f t="shared" si="308"/>
        <v/>
      </c>
      <c r="CH329" s="4" t="str">
        <f t="shared" si="308"/>
        <v/>
      </c>
      <c r="CI329" s="4" t="str">
        <f t="shared" si="308"/>
        <v/>
      </c>
      <c r="CJ329" s="4" t="str">
        <f t="shared" si="308"/>
        <v/>
      </c>
      <c r="CK329" s="4" t="str">
        <f t="shared" si="307"/>
        <v/>
      </c>
      <c r="CL329" s="4" t="str">
        <f t="shared" si="307"/>
        <v/>
      </c>
      <c r="CM329" s="4" t="str">
        <f t="shared" si="307"/>
        <v/>
      </c>
      <c r="CN329" s="4" t="str">
        <f t="shared" si="307"/>
        <v/>
      </c>
      <c r="CO329" s="4" t="str">
        <f t="shared" si="307"/>
        <v/>
      </c>
      <c r="CP329" s="4" t="str">
        <f t="shared" si="307"/>
        <v/>
      </c>
      <c r="CQ329" s="4" t="str">
        <f t="shared" si="307"/>
        <v/>
      </c>
      <c r="CR329" s="4" t="str">
        <f t="shared" si="307"/>
        <v/>
      </c>
      <c r="CS329" s="4" t="str">
        <f t="shared" si="307"/>
        <v/>
      </c>
      <c r="CT329" s="4" t="str">
        <f t="shared" si="304"/>
        <v/>
      </c>
      <c r="CU329" s="4" t="str">
        <f t="shared" si="304"/>
        <v/>
      </c>
      <c r="CV329" s="4" t="str">
        <f t="shared" si="304"/>
        <v/>
      </c>
      <c r="CW329" s="4" t="str">
        <f t="shared" si="306"/>
        <v/>
      </c>
      <c r="CX329" s="4" t="str">
        <f t="shared" si="306"/>
        <v/>
      </c>
      <c r="CY329" s="4" t="str">
        <f t="shared" si="306"/>
        <v/>
      </c>
      <c r="CZ329" s="4" t="str">
        <f t="shared" si="306"/>
        <v/>
      </c>
      <c r="DA329" s="4" t="str">
        <f t="shared" si="306"/>
        <v/>
      </c>
      <c r="DB329" s="4" t="str">
        <f t="shared" si="306"/>
        <v/>
      </c>
      <c r="DC329" s="4" t="str">
        <f t="shared" si="306"/>
        <v/>
      </c>
    </row>
    <row r="330" spans="1:107" s="9" customFormat="1" ht="14.25" hidden="1" customHeight="1">
      <c r="A330" s="29">
        <v>200622</v>
      </c>
      <c r="B330" s="96"/>
      <c r="C330" s="31" t="s">
        <v>171</v>
      </c>
      <c r="D330" s="5"/>
      <c r="E330" s="22">
        <v>5.05</v>
      </c>
      <c r="F330" s="23">
        <f t="shared" si="302"/>
        <v>0</v>
      </c>
      <c r="G330" s="23"/>
      <c r="H330" s="23">
        <f t="shared" si="291"/>
        <v>0</v>
      </c>
      <c r="I330" s="23">
        <f t="shared" si="292"/>
        <v>0</v>
      </c>
      <c r="J330" s="23">
        <f t="shared" si="293"/>
        <v>0</v>
      </c>
      <c r="K330" s="23" t="str">
        <f t="shared" si="294"/>
        <v>0</v>
      </c>
      <c r="L330" s="23" t="str">
        <f t="shared" si="295"/>
        <v>0</v>
      </c>
      <c r="M330" s="3">
        <v>0.8</v>
      </c>
      <c r="N330" s="23">
        <f t="shared" si="296"/>
        <v>0</v>
      </c>
      <c r="O330" s="23">
        <f t="shared" si="297"/>
        <v>0.8</v>
      </c>
      <c r="P330" s="23" t="str">
        <f t="shared" si="298"/>
        <v/>
      </c>
      <c r="Q330" s="2">
        <v>1</v>
      </c>
      <c r="R330" s="6">
        <f t="shared" si="299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301"/>
        <v/>
      </c>
      <c r="BQ330" s="4" t="str">
        <f t="shared" si="301"/>
        <v/>
      </c>
      <c r="BR330" s="4" t="str">
        <f t="shared" si="301"/>
        <v/>
      </c>
      <c r="BS330" s="4">
        <f t="shared" si="301"/>
        <v>0</v>
      </c>
      <c r="BT330" s="4" t="str">
        <f t="shared" si="301"/>
        <v/>
      </c>
      <c r="BU330" s="4">
        <f t="shared" si="301"/>
        <v>0</v>
      </c>
      <c r="BV330" s="4" t="str">
        <f t="shared" si="301"/>
        <v/>
      </c>
      <c r="BW330" s="4">
        <f t="shared" si="301"/>
        <v>0</v>
      </c>
      <c r="BX330" s="4" t="str">
        <f t="shared" si="301"/>
        <v/>
      </c>
      <c r="BY330" s="4" t="str">
        <f t="shared" si="308"/>
        <v/>
      </c>
      <c r="BZ330" s="4" t="str">
        <f t="shared" si="308"/>
        <v/>
      </c>
      <c r="CA330" s="4" t="str">
        <f t="shared" si="308"/>
        <v/>
      </c>
      <c r="CB330" s="4" t="str">
        <f t="shared" si="308"/>
        <v/>
      </c>
      <c r="CC330" s="4" t="str">
        <f t="shared" si="308"/>
        <v/>
      </c>
      <c r="CD330" s="4" t="str">
        <f t="shared" si="308"/>
        <v/>
      </c>
      <c r="CE330" s="4" t="str">
        <f t="shared" si="308"/>
        <v/>
      </c>
      <c r="CF330" s="4" t="str">
        <f t="shared" si="308"/>
        <v/>
      </c>
      <c r="CG330" s="4" t="str">
        <f t="shared" si="308"/>
        <v/>
      </c>
      <c r="CH330" s="4" t="str">
        <f t="shared" si="308"/>
        <v/>
      </c>
      <c r="CI330" s="4" t="str">
        <f t="shared" si="308"/>
        <v/>
      </c>
      <c r="CJ330" s="4" t="str">
        <f t="shared" si="308"/>
        <v/>
      </c>
      <c r="CK330" s="4" t="str">
        <f t="shared" si="307"/>
        <v/>
      </c>
      <c r="CL330" s="4" t="str">
        <f t="shared" si="307"/>
        <v/>
      </c>
      <c r="CM330" s="4" t="str">
        <f t="shared" si="307"/>
        <v/>
      </c>
      <c r="CN330" s="4" t="str">
        <f t="shared" si="307"/>
        <v/>
      </c>
      <c r="CO330" s="4" t="str">
        <f t="shared" si="307"/>
        <v/>
      </c>
      <c r="CP330" s="4" t="str">
        <f t="shared" si="307"/>
        <v/>
      </c>
      <c r="CQ330" s="4" t="str">
        <f t="shared" si="307"/>
        <v/>
      </c>
      <c r="CR330" s="4" t="str">
        <f t="shared" si="307"/>
        <v/>
      </c>
      <c r="CS330" s="4" t="str">
        <f t="shared" si="307"/>
        <v/>
      </c>
      <c r="CT330" s="4" t="str">
        <f t="shared" si="304"/>
        <v/>
      </c>
      <c r="CU330" s="4" t="str">
        <f t="shared" si="304"/>
        <v/>
      </c>
      <c r="CV330" s="4" t="str">
        <f t="shared" si="304"/>
        <v/>
      </c>
      <c r="CW330" s="4" t="str">
        <f t="shared" si="306"/>
        <v/>
      </c>
      <c r="CX330" s="4" t="str">
        <f t="shared" si="306"/>
        <v/>
      </c>
      <c r="CY330" s="4" t="str">
        <f t="shared" si="306"/>
        <v/>
      </c>
      <c r="CZ330" s="4" t="str">
        <f t="shared" si="306"/>
        <v/>
      </c>
      <c r="DA330" s="4" t="str">
        <f t="shared" si="306"/>
        <v/>
      </c>
      <c r="DB330" s="4" t="str">
        <f t="shared" si="306"/>
        <v/>
      </c>
      <c r="DC330" s="4" t="str">
        <f t="shared" si="306"/>
        <v/>
      </c>
    </row>
    <row r="331" spans="1:107" s="9" customFormat="1" ht="14.25" hidden="1" customHeight="1">
      <c r="A331" s="29">
        <v>200623</v>
      </c>
      <c r="B331" s="96"/>
      <c r="C331" s="31" t="s">
        <v>158</v>
      </c>
      <c r="D331" s="5"/>
      <c r="E331" s="22">
        <v>5.05</v>
      </c>
      <c r="F331" s="23">
        <f t="shared" si="302"/>
        <v>0</v>
      </c>
      <c r="G331" s="23"/>
      <c r="H331" s="23">
        <f t="shared" si="291"/>
        <v>0</v>
      </c>
      <c r="I331" s="23">
        <f t="shared" si="292"/>
        <v>0</v>
      </c>
      <c r="J331" s="23">
        <f t="shared" si="293"/>
        <v>0</v>
      </c>
      <c r="K331" s="23" t="str">
        <f t="shared" si="294"/>
        <v>0</v>
      </c>
      <c r="L331" s="23" t="str">
        <f t="shared" si="295"/>
        <v>0</v>
      </c>
      <c r="M331" s="3">
        <v>0.8</v>
      </c>
      <c r="N331" s="23">
        <f t="shared" si="296"/>
        <v>0</v>
      </c>
      <c r="O331" s="23">
        <f t="shared" si="297"/>
        <v>0.8</v>
      </c>
      <c r="P331" s="23" t="str">
        <f t="shared" si="298"/>
        <v/>
      </c>
      <c r="Q331" s="2">
        <v>1</v>
      </c>
      <c r="R331" s="6">
        <f t="shared" si="299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301"/>
        <v/>
      </c>
      <c r="BQ331" s="4" t="str">
        <f t="shared" si="301"/>
        <v/>
      </c>
      <c r="BR331" s="4" t="str">
        <f t="shared" si="301"/>
        <v/>
      </c>
      <c r="BS331" s="4">
        <f t="shared" ref="BS331:CA394" si="309">IF(ISERROR(AE331/M331*100),"",(AE331/M331*100))</f>
        <v>0</v>
      </c>
      <c r="BT331" s="4" t="str">
        <f t="shared" si="309"/>
        <v/>
      </c>
      <c r="BU331" s="4">
        <f t="shared" si="309"/>
        <v>0</v>
      </c>
      <c r="BV331" s="4" t="str">
        <f t="shared" si="309"/>
        <v/>
      </c>
      <c r="BW331" s="4">
        <f t="shared" si="309"/>
        <v>0</v>
      </c>
      <c r="BX331" s="4" t="str">
        <f t="shared" si="309"/>
        <v/>
      </c>
      <c r="BY331" s="4" t="str">
        <f t="shared" si="308"/>
        <v/>
      </c>
      <c r="BZ331" s="4" t="str">
        <f t="shared" si="308"/>
        <v/>
      </c>
      <c r="CA331" s="4" t="str">
        <f t="shared" si="308"/>
        <v/>
      </c>
      <c r="CB331" s="4" t="str">
        <f t="shared" si="308"/>
        <v/>
      </c>
      <c r="CC331" s="4" t="str">
        <f t="shared" si="308"/>
        <v/>
      </c>
      <c r="CD331" s="4" t="str">
        <f t="shared" si="308"/>
        <v/>
      </c>
      <c r="CE331" s="4" t="str">
        <f t="shared" si="308"/>
        <v/>
      </c>
      <c r="CF331" s="4" t="str">
        <f t="shared" si="308"/>
        <v/>
      </c>
      <c r="CG331" s="4" t="str">
        <f t="shared" si="308"/>
        <v/>
      </c>
      <c r="CH331" s="4" t="str">
        <f t="shared" si="308"/>
        <v/>
      </c>
      <c r="CI331" s="4" t="str">
        <f t="shared" si="308"/>
        <v/>
      </c>
      <c r="CJ331" s="4" t="str">
        <f t="shared" si="308"/>
        <v/>
      </c>
      <c r="CK331" s="4" t="str">
        <f t="shared" si="307"/>
        <v/>
      </c>
      <c r="CL331" s="4" t="str">
        <f t="shared" si="307"/>
        <v/>
      </c>
      <c r="CM331" s="4" t="str">
        <f t="shared" ref="CK331:CY394" si="310">IF(ISERROR(AY331/AG331*100),"",(AY331/AG331*100))</f>
        <v/>
      </c>
      <c r="CN331" s="4" t="str">
        <f t="shared" si="310"/>
        <v/>
      </c>
      <c r="CO331" s="4" t="str">
        <f t="shared" si="310"/>
        <v/>
      </c>
      <c r="CP331" s="4" t="str">
        <f t="shared" si="310"/>
        <v/>
      </c>
      <c r="CQ331" s="4" t="str">
        <f t="shared" si="310"/>
        <v/>
      </c>
      <c r="CR331" s="4" t="str">
        <f t="shared" si="310"/>
        <v/>
      </c>
      <c r="CS331" s="4" t="str">
        <f t="shared" si="310"/>
        <v/>
      </c>
      <c r="CT331" s="4" t="str">
        <f t="shared" si="304"/>
        <v/>
      </c>
      <c r="CU331" s="4" t="str">
        <f t="shared" si="304"/>
        <v/>
      </c>
      <c r="CV331" s="4" t="str">
        <f t="shared" si="304"/>
        <v/>
      </c>
      <c r="CW331" s="4" t="str">
        <f t="shared" si="306"/>
        <v/>
      </c>
      <c r="CX331" s="4" t="str">
        <f t="shared" si="306"/>
        <v/>
      </c>
      <c r="CY331" s="4" t="str">
        <f t="shared" si="306"/>
        <v/>
      </c>
      <c r="CZ331" s="4" t="str">
        <f t="shared" si="306"/>
        <v/>
      </c>
      <c r="DA331" s="4" t="str">
        <f t="shared" si="306"/>
        <v/>
      </c>
      <c r="DB331" s="4" t="str">
        <f t="shared" si="306"/>
        <v/>
      </c>
      <c r="DC331" s="4" t="str">
        <f t="shared" si="306"/>
        <v/>
      </c>
    </row>
    <row r="332" spans="1:107" s="9" customFormat="1" ht="14.25" hidden="1" customHeight="1">
      <c r="A332" s="29">
        <v>200624</v>
      </c>
      <c r="B332" s="96"/>
      <c r="C332" s="31" t="s">
        <v>157</v>
      </c>
      <c r="D332" s="5"/>
      <c r="E332" s="22">
        <v>5.05</v>
      </c>
      <c r="F332" s="23">
        <f t="shared" si="302"/>
        <v>0</v>
      </c>
      <c r="G332" s="23"/>
      <c r="H332" s="23">
        <f t="shared" si="291"/>
        <v>0</v>
      </c>
      <c r="I332" s="23">
        <f t="shared" si="292"/>
        <v>0</v>
      </c>
      <c r="J332" s="23">
        <f t="shared" si="293"/>
        <v>0</v>
      </c>
      <c r="K332" s="23" t="str">
        <f t="shared" si="294"/>
        <v>0</v>
      </c>
      <c r="L332" s="23" t="str">
        <f t="shared" si="295"/>
        <v>0</v>
      </c>
      <c r="M332" s="3">
        <v>0.8</v>
      </c>
      <c r="N332" s="23">
        <f t="shared" si="296"/>
        <v>0</v>
      </c>
      <c r="O332" s="23">
        <f t="shared" si="297"/>
        <v>0.8</v>
      </c>
      <c r="P332" s="23" t="str">
        <f t="shared" si="298"/>
        <v/>
      </c>
      <c r="Q332" s="2">
        <v>1</v>
      </c>
      <c r="R332" s="6">
        <f t="shared" si="299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D395" si="311">IF(ISERROR(AB332/J332*100),"",(AB332/J332*100))</f>
        <v/>
      </c>
      <c r="BQ332" s="4" t="str">
        <f t="shared" si="311"/>
        <v/>
      </c>
      <c r="BR332" s="4" t="str">
        <f t="shared" si="311"/>
        <v/>
      </c>
      <c r="BS332" s="4">
        <f t="shared" si="309"/>
        <v>0</v>
      </c>
      <c r="BT332" s="4" t="str">
        <f t="shared" si="309"/>
        <v/>
      </c>
      <c r="BU332" s="4">
        <f t="shared" si="309"/>
        <v>0</v>
      </c>
      <c r="BV332" s="4" t="str">
        <f t="shared" si="309"/>
        <v/>
      </c>
      <c r="BW332" s="4">
        <f t="shared" si="309"/>
        <v>0</v>
      </c>
      <c r="BX332" s="4" t="str">
        <f t="shared" si="309"/>
        <v/>
      </c>
      <c r="BY332" s="4" t="str">
        <f t="shared" si="308"/>
        <v/>
      </c>
      <c r="BZ332" s="4" t="str">
        <f t="shared" si="308"/>
        <v/>
      </c>
      <c r="CA332" s="4" t="str">
        <f t="shared" si="308"/>
        <v/>
      </c>
      <c r="CB332" s="4" t="str">
        <f t="shared" si="308"/>
        <v/>
      </c>
      <c r="CC332" s="4" t="str">
        <f t="shared" si="308"/>
        <v/>
      </c>
      <c r="CD332" s="4" t="str">
        <f t="shared" si="308"/>
        <v/>
      </c>
      <c r="CE332" s="4" t="str">
        <f t="shared" si="308"/>
        <v/>
      </c>
      <c r="CF332" s="4" t="str">
        <f t="shared" si="308"/>
        <v/>
      </c>
      <c r="CG332" s="4" t="str">
        <f t="shared" si="308"/>
        <v/>
      </c>
      <c r="CH332" s="4" t="str">
        <f t="shared" si="308"/>
        <v/>
      </c>
      <c r="CI332" s="4" t="str">
        <f t="shared" si="308"/>
        <v/>
      </c>
      <c r="CJ332" s="4" t="str">
        <f t="shared" si="308"/>
        <v/>
      </c>
      <c r="CK332" s="4" t="str">
        <f t="shared" si="308"/>
        <v/>
      </c>
      <c r="CL332" s="4" t="str">
        <f t="shared" si="308"/>
        <v/>
      </c>
      <c r="CM332" s="4" t="str">
        <f t="shared" si="310"/>
        <v/>
      </c>
      <c r="CN332" s="4" t="str">
        <f t="shared" si="310"/>
        <v/>
      </c>
      <c r="CO332" s="4" t="str">
        <f t="shared" si="310"/>
        <v/>
      </c>
      <c r="CP332" s="4" t="str">
        <f t="shared" si="310"/>
        <v/>
      </c>
      <c r="CQ332" s="4" t="str">
        <f t="shared" si="310"/>
        <v/>
      </c>
      <c r="CR332" s="4" t="str">
        <f t="shared" si="310"/>
        <v/>
      </c>
      <c r="CS332" s="4" t="str">
        <f t="shared" si="310"/>
        <v/>
      </c>
      <c r="CT332" s="4" t="str">
        <f t="shared" si="304"/>
        <v/>
      </c>
      <c r="CU332" s="4" t="str">
        <f t="shared" si="304"/>
        <v/>
      </c>
      <c r="CV332" s="4" t="str">
        <f t="shared" si="304"/>
        <v/>
      </c>
      <c r="CW332" s="4" t="str">
        <f t="shared" si="306"/>
        <v/>
      </c>
      <c r="CX332" s="4" t="str">
        <f t="shared" si="306"/>
        <v/>
      </c>
      <c r="CY332" s="4" t="str">
        <f t="shared" si="306"/>
        <v/>
      </c>
      <c r="CZ332" s="4" t="str">
        <f t="shared" si="306"/>
        <v/>
      </c>
      <c r="DA332" s="4" t="str">
        <f t="shared" si="306"/>
        <v/>
      </c>
      <c r="DB332" s="4" t="str">
        <f t="shared" si="306"/>
        <v/>
      </c>
      <c r="DC332" s="4" t="str">
        <f t="shared" si="306"/>
        <v/>
      </c>
    </row>
    <row r="333" spans="1:107" s="9" customFormat="1" ht="14.25" hidden="1" customHeight="1">
      <c r="A333" s="29">
        <v>200625</v>
      </c>
      <c r="B333" s="97"/>
      <c r="C333" s="31" t="s">
        <v>170</v>
      </c>
      <c r="D333" s="5"/>
      <c r="E333" s="22">
        <v>5.05</v>
      </c>
      <c r="F333" s="23">
        <f t="shared" si="302"/>
        <v>0</v>
      </c>
      <c r="G333" s="23"/>
      <c r="H333" s="23">
        <f t="shared" si="291"/>
        <v>0</v>
      </c>
      <c r="I333" s="23">
        <f t="shared" si="292"/>
        <v>0</v>
      </c>
      <c r="J333" s="23">
        <f t="shared" si="293"/>
        <v>0</v>
      </c>
      <c r="K333" s="23" t="str">
        <f t="shared" si="294"/>
        <v>0</v>
      </c>
      <c r="L333" s="23" t="str">
        <f t="shared" si="295"/>
        <v>0</v>
      </c>
      <c r="M333" s="3">
        <v>0.8</v>
      </c>
      <c r="N333" s="23">
        <f t="shared" si="296"/>
        <v>0</v>
      </c>
      <c r="O333" s="23">
        <f t="shared" si="297"/>
        <v>0.8</v>
      </c>
      <c r="P333" s="23" t="str">
        <f t="shared" si="298"/>
        <v/>
      </c>
      <c r="Q333" s="2">
        <v>1</v>
      </c>
      <c r="R333" s="6">
        <f t="shared" si="299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11"/>
        <v/>
      </c>
      <c r="BQ333" s="4" t="str">
        <f t="shared" si="311"/>
        <v/>
      </c>
      <c r="BR333" s="4" t="str">
        <f t="shared" si="311"/>
        <v/>
      </c>
      <c r="BS333" s="4">
        <f t="shared" si="309"/>
        <v>0</v>
      </c>
      <c r="BT333" s="4" t="str">
        <f t="shared" si="309"/>
        <v/>
      </c>
      <c r="BU333" s="4">
        <f t="shared" si="309"/>
        <v>0</v>
      </c>
      <c r="BV333" s="4" t="str">
        <f t="shared" si="309"/>
        <v/>
      </c>
      <c r="BW333" s="4">
        <f t="shared" si="309"/>
        <v>0</v>
      </c>
      <c r="BX333" s="4" t="str">
        <f t="shared" si="309"/>
        <v/>
      </c>
      <c r="BY333" s="4" t="str">
        <f t="shared" si="308"/>
        <v/>
      </c>
      <c r="BZ333" s="4" t="str">
        <f t="shared" si="308"/>
        <v/>
      </c>
      <c r="CA333" s="4" t="str">
        <f t="shared" si="308"/>
        <v/>
      </c>
      <c r="CB333" s="4" t="str">
        <f t="shared" si="308"/>
        <v/>
      </c>
      <c r="CC333" s="4" t="str">
        <f t="shared" si="308"/>
        <v/>
      </c>
      <c r="CD333" s="4" t="str">
        <f t="shared" si="308"/>
        <v/>
      </c>
      <c r="CE333" s="4" t="str">
        <f t="shared" si="308"/>
        <v/>
      </c>
      <c r="CF333" s="4" t="str">
        <f t="shared" si="308"/>
        <v/>
      </c>
      <c r="CG333" s="4" t="str">
        <f t="shared" si="308"/>
        <v/>
      </c>
      <c r="CH333" s="4" t="str">
        <f t="shared" si="308"/>
        <v/>
      </c>
      <c r="CI333" s="4" t="str">
        <f t="shared" si="308"/>
        <v/>
      </c>
      <c r="CJ333" s="4" t="str">
        <f t="shared" si="308"/>
        <v/>
      </c>
      <c r="CK333" s="4" t="str">
        <f t="shared" si="308"/>
        <v/>
      </c>
      <c r="CL333" s="4" t="str">
        <f t="shared" si="308"/>
        <v/>
      </c>
      <c r="CM333" s="4" t="str">
        <f t="shared" si="310"/>
        <v/>
      </c>
      <c r="CN333" s="4" t="str">
        <f t="shared" si="310"/>
        <v/>
      </c>
      <c r="CO333" s="4" t="str">
        <f t="shared" si="310"/>
        <v/>
      </c>
      <c r="CP333" s="4" t="str">
        <f t="shared" si="310"/>
        <v/>
      </c>
      <c r="CQ333" s="4" t="str">
        <f t="shared" si="310"/>
        <v/>
      </c>
      <c r="CR333" s="4" t="str">
        <f t="shared" si="310"/>
        <v/>
      </c>
      <c r="CS333" s="4" t="str">
        <f t="shared" si="310"/>
        <v/>
      </c>
      <c r="CT333" s="4" t="str">
        <f t="shared" si="304"/>
        <v/>
      </c>
      <c r="CU333" s="4" t="str">
        <f t="shared" si="304"/>
        <v/>
      </c>
      <c r="CV333" s="4" t="str">
        <f t="shared" si="304"/>
        <v/>
      </c>
      <c r="CW333" s="4" t="str">
        <f t="shared" si="306"/>
        <v/>
      </c>
      <c r="CX333" s="4" t="str">
        <f t="shared" si="306"/>
        <v/>
      </c>
      <c r="CY333" s="4" t="str">
        <f t="shared" si="306"/>
        <v/>
      </c>
      <c r="CZ333" s="4" t="str">
        <f t="shared" si="306"/>
        <v/>
      </c>
      <c r="DA333" s="4" t="str">
        <f t="shared" si="306"/>
        <v/>
      </c>
      <c r="DB333" s="4" t="str">
        <f t="shared" si="306"/>
        <v/>
      </c>
      <c r="DC333" s="4" t="str">
        <f t="shared" si="306"/>
        <v/>
      </c>
    </row>
    <row r="334" spans="1:107" s="9" customFormat="1" ht="14.25" hidden="1" customHeight="1">
      <c r="A334" s="29">
        <v>200016</v>
      </c>
      <c r="B334" s="73" t="s">
        <v>196</v>
      </c>
      <c r="C334" s="30" t="s">
        <v>197</v>
      </c>
      <c r="D334" s="5"/>
      <c r="E334" s="22">
        <v>5.03</v>
      </c>
      <c r="F334" s="23">
        <f t="shared" si="302"/>
        <v>0</v>
      </c>
      <c r="G334" s="48"/>
      <c r="H334" s="23">
        <f t="shared" si="291"/>
        <v>0</v>
      </c>
      <c r="I334" s="23">
        <f t="shared" si="292"/>
        <v>0</v>
      </c>
      <c r="J334" s="23">
        <f t="shared" si="293"/>
        <v>0</v>
      </c>
      <c r="K334" s="23" t="str">
        <f t="shared" si="294"/>
        <v>0</v>
      </c>
      <c r="L334" s="23" t="str">
        <f t="shared" si="295"/>
        <v>0</v>
      </c>
      <c r="M334" s="3">
        <v>0.15</v>
      </c>
      <c r="N334" s="23">
        <f t="shared" si="296"/>
        <v>0</v>
      </c>
      <c r="O334" s="23">
        <f t="shared" si="297"/>
        <v>0.15</v>
      </c>
      <c r="P334" s="23" t="str">
        <f t="shared" si="298"/>
        <v/>
      </c>
      <c r="Q334" s="2">
        <v>0.5</v>
      </c>
      <c r="R334" s="6">
        <f t="shared" si="299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11"/>
        <v/>
      </c>
      <c r="BQ334" s="4" t="str">
        <f t="shared" si="311"/>
        <v/>
      </c>
      <c r="BR334" s="4" t="str">
        <f t="shared" si="311"/>
        <v/>
      </c>
      <c r="BS334" s="4">
        <f t="shared" si="309"/>
        <v>0</v>
      </c>
      <c r="BT334" s="4" t="str">
        <f t="shared" si="309"/>
        <v/>
      </c>
      <c r="BU334" s="4">
        <f t="shared" si="309"/>
        <v>0</v>
      </c>
      <c r="BV334" s="4" t="str">
        <f t="shared" si="309"/>
        <v/>
      </c>
      <c r="BW334" s="4">
        <f t="shared" si="309"/>
        <v>0</v>
      </c>
      <c r="BX334" s="4" t="str">
        <f t="shared" si="309"/>
        <v/>
      </c>
      <c r="BY334" s="4" t="str">
        <f t="shared" si="308"/>
        <v/>
      </c>
      <c r="BZ334" s="4" t="str">
        <f t="shared" si="308"/>
        <v/>
      </c>
      <c r="CA334" s="4" t="str">
        <f t="shared" si="308"/>
        <v/>
      </c>
      <c r="CB334" s="4" t="str">
        <f t="shared" si="308"/>
        <v/>
      </c>
      <c r="CC334" s="4" t="str">
        <f t="shared" si="308"/>
        <v/>
      </c>
      <c r="CD334" s="4" t="str">
        <f t="shared" si="308"/>
        <v/>
      </c>
      <c r="CE334" s="4" t="str">
        <f t="shared" si="308"/>
        <v/>
      </c>
      <c r="CF334" s="4" t="str">
        <f t="shared" si="308"/>
        <v/>
      </c>
      <c r="CG334" s="4" t="str">
        <f t="shared" si="308"/>
        <v/>
      </c>
      <c r="CH334" s="4" t="str">
        <f t="shared" si="308"/>
        <v/>
      </c>
      <c r="CI334" s="4" t="str">
        <f t="shared" si="308"/>
        <v/>
      </c>
      <c r="CJ334" s="4" t="str">
        <f t="shared" si="308"/>
        <v/>
      </c>
      <c r="CK334" s="4" t="str">
        <f t="shared" si="308"/>
        <v/>
      </c>
      <c r="CL334" s="4" t="str">
        <f t="shared" si="308"/>
        <v/>
      </c>
      <c r="CM334" s="4" t="str">
        <f t="shared" si="310"/>
        <v/>
      </c>
      <c r="CN334" s="4" t="str">
        <f t="shared" si="310"/>
        <v/>
      </c>
      <c r="CO334" s="4" t="str">
        <f t="shared" si="310"/>
        <v/>
      </c>
      <c r="CP334" s="4" t="str">
        <f t="shared" si="310"/>
        <v/>
      </c>
      <c r="CQ334" s="4" t="str">
        <f t="shared" si="310"/>
        <v/>
      </c>
      <c r="CR334" s="4" t="str">
        <f t="shared" si="310"/>
        <v/>
      </c>
      <c r="CS334" s="4" t="str">
        <f t="shared" si="310"/>
        <v/>
      </c>
      <c r="CT334" s="4" t="str">
        <f t="shared" si="304"/>
        <v/>
      </c>
      <c r="CU334" s="4" t="str">
        <f t="shared" si="304"/>
        <v/>
      </c>
      <c r="CV334" s="4" t="str">
        <f t="shared" si="304"/>
        <v/>
      </c>
      <c r="CW334" s="4" t="str">
        <f t="shared" si="304"/>
        <v/>
      </c>
      <c r="CX334" s="4" t="str">
        <f t="shared" si="304"/>
        <v/>
      </c>
      <c r="CY334" s="4" t="str">
        <f t="shared" ref="CT334:DC397" si="312">IF(ISERROR(BK334/AS334*100),"",(BK334/AS334*100))</f>
        <v/>
      </c>
      <c r="CZ334" s="4" t="str">
        <f t="shared" si="312"/>
        <v/>
      </c>
      <c r="DA334" s="4" t="str">
        <f t="shared" si="312"/>
        <v/>
      </c>
      <c r="DB334" s="4" t="str">
        <f t="shared" si="312"/>
        <v/>
      </c>
      <c r="DC334" s="4" t="str">
        <f t="shared" si="312"/>
        <v/>
      </c>
    </row>
    <row r="335" spans="1:107" s="9" customFormat="1" ht="14.25" hidden="1" customHeight="1">
      <c r="A335" s="29">
        <v>200889</v>
      </c>
      <c r="B335" s="95" t="s">
        <v>198</v>
      </c>
      <c r="C335" s="30" t="s">
        <v>199</v>
      </c>
      <c r="D335" s="5"/>
      <c r="E335" s="22">
        <v>5.03</v>
      </c>
      <c r="F335" s="23">
        <f t="shared" si="302"/>
        <v>0</v>
      </c>
      <c r="G335" s="48"/>
      <c r="H335" s="23">
        <f t="shared" si="291"/>
        <v>0</v>
      </c>
      <c r="I335" s="23">
        <f t="shared" si="292"/>
        <v>0</v>
      </c>
      <c r="J335" s="23">
        <f t="shared" si="293"/>
        <v>0</v>
      </c>
      <c r="K335" s="23" t="str">
        <f t="shared" si="294"/>
        <v>0</v>
      </c>
      <c r="L335" s="23" t="str">
        <f t="shared" si="295"/>
        <v>0</v>
      </c>
      <c r="M335" s="3">
        <v>0.15</v>
      </c>
      <c r="N335" s="23">
        <f t="shared" si="296"/>
        <v>0</v>
      </c>
      <c r="O335" s="23">
        <f t="shared" si="297"/>
        <v>0.15</v>
      </c>
      <c r="P335" s="23" t="str">
        <f t="shared" si="298"/>
        <v/>
      </c>
      <c r="Q335" s="2">
        <v>0.5</v>
      </c>
      <c r="R335" s="6">
        <f t="shared" si="299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11"/>
        <v/>
      </c>
      <c r="BQ335" s="4" t="str">
        <f t="shared" si="311"/>
        <v/>
      </c>
      <c r="BR335" s="4" t="str">
        <f t="shared" si="311"/>
        <v/>
      </c>
      <c r="BS335" s="4">
        <f t="shared" si="309"/>
        <v>0</v>
      </c>
      <c r="BT335" s="4" t="str">
        <f t="shared" si="309"/>
        <v/>
      </c>
      <c r="BU335" s="4">
        <f t="shared" si="309"/>
        <v>0</v>
      </c>
      <c r="BV335" s="4" t="str">
        <f t="shared" si="309"/>
        <v/>
      </c>
      <c r="BW335" s="4">
        <f t="shared" si="309"/>
        <v>0</v>
      </c>
      <c r="BX335" s="4" t="str">
        <f t="shared" si="309"/>
        <v/>
      </c>
      <c r="BY335" s="4" t="str">
        <f t="shared" si="308"/>
        <v/>
      </c>
      <c r="BZ335" s="4" t="str">
        <f t="shared" si="308"/>
        <v/>
      </c>
      <c r="CA335" s="4" t="str">
        <f t="shared" si="308"/>
        <v/>
      </c>
      <c r="CB335" s="4" t="str">
        <f t="shared" si="308"/>
        <v/>
      </c>
      <c r="CC335" s="4" t="str">
        <f t="shared" si="308"/>
        <v/>
      </c>
      <c r="CD335" s="4" t="str">
        <f t="shared" si="308"/>
        <v/>
      </c>
      <c r="CE335" s="4" t="str">
        <f t="shared" si="308"/>
        <v/>
      </c>
      <c r="CF335" s="4" t="str">
        <f t="shared" si="308"/>
        <v/>
      </c>
      <c r="CG335" s="4" t="str">
        <f t="shared" si="308"/>
        <v/>
      </c>
      <c r="CH335" s="4" t="str">
        <f t="shared" si="308"/>
        <v/>
      </c>
      <c r="CI335" s="4" t="str">
        <f t="shared" si="308"/>
        <v/>
      </c>
      <c r="CJ335" s="4" t="str">
        <f t="shared" si="308"/>
        <v/>
      </c>
      <c r="CK335" s="4" t="str">
        <f t="shared" si="308"/>
        <v/>
      </c>
      <c r="CL335" s="4" t="str">
        <f t="shared" si="308"/>
        <v/>
      </c>
      <c r="CM335" s="4" t="str">
        <f t="shared" si="310"/>
        <v/>
      </c>
      <c r="CN335" s="4" t="str">
        <f t="shared" si="310"/>
        <v/>
      </c>
      <c r="CO335" s="4" t="str">
        <f t="shared" si="310"/>
        <v/>
      </c>
      <c r="CP335" s="4" t="str">
        <f t="shared" si="310"/>
        <v/>
      </c>
      <c r="CQ335" s="4" t="str">
        <f t="shared" si="310"/>
        <v/>
      </c>
      <c r="CR335" s="4" t="str">
        <f t="shared" si="310"/>
        <v/>
      </c>
      <c r="CS335" s="4" t="str">
        <f t="shared" si="310"/>
        <v/>
      </c>
      <c r="CT335" s="4" t="str">
        <f t="shared" si="304"/>
        <v/>
      </c>
      <c r="CU335" s="4" t="str">
        <f t="shared" si="304"/>
        <v/>
      </c>
      <c r="CV335" s="4" t="str">
        <f t="shared" si="304"/>
        <v/>
      </c>
      <c r="CW335" s="4" t="str">
        <f t="shared" si="312"/>
        <v/>
      </c>
      <c r="CX335" s="4" t="str">
        <f t="shared" si="312"/>
        <v/>
      </c>
      <c r="CY335" s="4" t="str">
        <f t="shared" si="312"/>
        <v/>
      </c>
      <c r="CZ335" s="4" t="str">
        <f t="shared" si="312"/>
        <v/>
      </c>
      <c r="DA335" s="4" t="str">
        <f t="shared" si="312"/>
        <v/>
      </c>
      <c r="DB335" s="4" t="str">
        <f t="shared" si="312"/>
        <v/>
      </c>
      <c r="DC335" s="4" t="str">
        <f t="shared" si="312"/>
        <v/>
      </c>
    </row>
    <row r="336" spans="1:107" s="9" customFormat="1" ht="14.25" hidden="1" customHeight="1">
      <c r="A336" s="29">
        <v>200890</v>
      </c>
      <c r="B336" s="96"/>
      <c r="C336" s="30" t="s">
        <v>197</v>
      </c>
      <c r="D336" s="5"/>
      <c r="E336" s="22">
        <v>5.03</v>
      </c>
      <c r="F336" s="23">
        <f t="shared" si="302"/>
        <v>0</v>
      </c>
      <c r="G336" s="48"/>
      <c r="H336" s="23">
        <f t="shared" si="291"/>
        <v>0</v>
      </c>
      <c r="I336" s="23">
        <f t="shared" si="292"/>
        <v>0</v>
      </c>
      <c r="J336" s="23">
        <f t="shared" si="293"/>
        <v>0</v>
      </c>
      <c r="K336" s="23" t="str">
        <f t="shared" si="294"/>
        <v>0</v>
      </c>
      <c r="L336" s="23" t="str">
        <f t="shared" si="295"/>
        <v>0</v>
      </c>
      <c r="M336" s="3">
        <v>0.15</v>
      </c>
      <c r="N336" s="23">
        <f t="shared" si="296"/>
        <v>0</v>
      </c>
      <c r="O336" s="23">
        <f t="shared" si="297"/>
        <v>0.15</v>
      </c>
      <c r="P336" s="23" t="str">
        <f t="shared" si="298"/>
        <v/>
      </c>
      <c r="Q336" s="2">
        <v>0.5</v>
      </c>
      <c r="R336" s="6">
        <f t="shared" si="299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11"/>
        <v/>
      </c>
      <c r="BQ336" s="4" t="str">
        <f t="shared" si="311"/>
        <v/>
      </c>
      <c r="BR336" s="4" t="str">
        <f t="shared" si="311"/>
        <v/>
      </c>
      <c r="BS336" s="4">
        <f t="shared" si="309"/>
        <v>0</v>
      </c>
      <c r="BT336" s="4" t="str">
        <f t="shared" si="309"/>
        <v/>
      </c>
      <c r="BU336" s="4">
        <f t="shared" si="309"/>
        <v>0</v>
      </c>
      <c r="BV336" s="4" t="str">
        <f t="shared" si="309"/>
        <v/>
      </c>
      <c r="BW336" s="4">
        <f t="shared" si="309"/>
        <v>0</v>
      </c>
      <c r="BX336" s="4" t="str">
        <f t="shared" si="309"/>
        <v/>
      </c>
      <c r="BY336" s="4" t="str">
        <f t="shared" si="308"/>
        <v/>
      </c>
      <c r="BZ336" s="4" t="str">
        <f t="shared" si="308"/>
        <v/>
      </c>
      <c r="CA336" s="4" t="str">
        <f t="shared" si="308"/>
        <v/>
      </c>
      <c r="CB336" s="4" t="str">
        <f t="shared" si="308"/>
        <v/>
      </c>
      <c r="CC336" s="4" t="str">
        <f t="shared" si="308"/>
        <v/>
      </c>
      <c r="CD336" s="4" t="str">
        <f t="shared" si="308"/>
        <v/>
      </c>
      <c r="CE336" s="4" t="str">
        <f t="shared" si="308"/>
        <v/>
      </c>
      <c r="CF336" s="4" t="str">
        <f t="shared" si="308"/>
        <v/>
      </c>
      <c r="CG336" s="4" t="str">
        <f t="shared" si="308"/>
        <v/>
      </c>
      <c r="CH336" s="4" t="str">
        <f t="shared" si="308"/>
        <v/>
      </c>
      <c r="CI336" s="4" t="str">
        <f t="shared" si="308"/>
        <v/>
      </c>
      <c r="CJ336" s="4" t="str">
        <f t="shared" si="308"/>
        <v/>
      </c>
      <c r="CK336" s="4" t="str">
        <f t="shared" si="308"/>
        <v/>
      </c>
      <c r="CL336" s="4" t="str">
        <f t="shared" si="308"/>
        <v/>
      </c>
      <c r="CM336" s="4" t="str">
        <f t="shared" si="310"/>
        <v/>
      </c>
      <c r="CN336" s="4" t="str">
        <f t="shared" si="310"/>
        <v/>
      </c>
      <c r="CO336" s="4" t="str">
        <f t="shared" si="310"/>
        <v/>
      </c>
      <c r="CP336" s="4" t="str">
        <f t="shared" si="310"/>
        <v/>
      </c>
      <c r="CQ336" s="4" t="str">
        <f t="shared" si="310"/>
        <v/>
      </c>
      <c r="CR336" s="4" t="str">
        <f t="shared" si="310"/>
        <v/>
      </c>
      <c r="CS336" s="4" t="str">
        <f t="shared" si="310"/>
        <v/>
      </c>
      <c r="CT336" s="4" t="str">
        <f t="shared" si="304"/>
        <v/>
      </c>
      <c r="CU336" s="4" t="str">
        <f t="shared" si="304"/>
        <v/>
      </c>
      <c r="CV336" s="4" t="str">
        <f t="shared" si="304"/>
        <v/>
      </c>
      <c r="CW336" s="4" t="str">
        <f t="shared" si="312"/>
        <v/>
      </c>
      <c r="CX336" s="4" t="str">
        <f t="shared" si="312"/>
        <v/>
      </c>
      <c r="CY336" s="4" t="str">
        <f t="shared" si="312"/>
        <v/>
      </c>
      <c r="CZ336" s="4" t="str">
        <f t="shared" si="312"/>
        <v/>
      </c>
      <c r="DA336" s="4" t="str">
        <f t="shared" si="312"/>
        <v/>
      </c>
      <c r="DB336" s="4" t="str">
        <f t="shared" si="312"/>
        <v/>
      </c>
      <c r="DC336" s="4" t="str">
        <f t="shared" si="312"/>
        <v/>
      </c>
    </row>
    <row r="337" spans="1:107" s="9" customFormat="1" ht="14.25" hidden="1" customHeight="1">
      <c r="A337" s="29">
        <v>200891</v>
      </c>
      <c r="B337" s="97"/>
      <c r="C337" s="30" t="s">
        <v>200</v>
      </c>
      <c r="D337" s="5"/>
      <c r="E337" s="22">
        <v>5.03</v>
      </c>
      <c r="F337" s="23">
        <f t="shared" si="302"/>
        <v>0</v>
      </c>
      <c r="G337" s="48"/>
      <c r="H337" s="23">
        <f t="shared" ref="H337:H400" si="313">SUM(AB337:BA337)</f>
        <v>0</v>
      </c>
      <c r="I337" s="23">
        <f t="shared" ref="I337:I400" si="314">SUM(BB337:BO337)</f>
        <v>0</v>
      </c>
      <c r="J337" s="23">
        <f t="shared" ref="J337:J400" si="315">F337+H337</f>
        <v>0</v>
      </c>
      <c r="K337" s="23" t="str">
        <f t="shared" ref="K337:K400" si="316">IF(ISERROR(H337/J337*100),"0",(H337/J337*100))</f>
        <v>0</v>
      </c>
      <c r="L337" s="23" t="str">
        <f t="shared" ref="L337:L400" si="317">IF(ISERROR(I337/G337*100),"0",(I337/G337*100))</f>
        <v>0</v>
      </c>
      <c r="M337" s="3">
        <v>0.15</v>
      </c>
      <c r="N337" s="23">
        <f t="shared" ref="N337:N400" si="318">J337*M337/100</f>
        <v>0</v>
      </c>
      <c r="O337" s="23">
        <f t="shared" ref="O337:O400" si="319">IF(ISERROR(M337-K337-L337),"",(M337-K337-L337))</f>
        <v>0.15</v>
      </c>
      <c r="P337" s="23" t="str">
        <f t="shared" ref="P337:P400" si="320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21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11"/>
        <v/>
      </c>
      <c r="BQ337" s="4" t="str">
        <f t="shared" si="311"/>
        <v/>
      </c>
      <c r="BR337" s="4" t="str">
        <f t="shared" si="311"/>
        <v/>
      </c>
      <c r="BS337" s="4">
        <f t="shared" si="309"/>
        <v>0</v>
      </c>
      <c r="BT337" s="4" t="str">
        <f t="shared" si="309"/>
        <v/>
      </c>
      <c r="BU337" s="4">
        <f t="shared" si="309"/>
        <v>0</v>
      </c>
      <c r="BV337" s="4" t="str">
        <f t="shared" si="309"/>
        <v/>
      </c>
      <c r="BW337" s="4">
        <f t="shared" si="309"/>
        <v>0</v>
      </c>
      <c r="BX337" s="4" t="str">
        <f t="shared" si="309"/>
        <v/>
      </c>
      <c r="BY337" s="4" t="str">
        <f t="shared" si="308"/>
        <v/>
      </c>
      <c r="BZ337" s="4" t="str">
        <f t="shared" si="308"/>
        <v/>
      </c>
      <c r="CA337" s="4" t="str">
        <f t="shared" si="308"/>
        <v/>
      </c>
      <c r="CB337" s="4" t="str">
        <f t="shared" si="308"/>
        <v/>
      </c>
      <c r="CC337" s="4" t="str">
        <f t="shared" si="308"/>
        <v/>
      </c>
      <c r="CD337" s="4" t="str">
        <f t="shared" si="308"/>
        <v/>
      </c>
      <c r="CE337" s="4" t="str">
        <f t="shared" si="308"/>
        <v/>
      </c>
      <c r="CF337" s="4" t="str">
        <f t="shared" si="308"/>
        <v/>
      </c>
      <c r="CG337" s="4" t="str">
        <f t="shared" si="308"/>
        <v/>
      </c>
      <c r="CH337" s="4" t="str">
        <f t="shared" si="308"/>
        <v/>
      </c>
      <c r="CI337" s="4" t="str">
        <f t="shared" si="308"/>
        <v/>
      </c>
      <c r="CJ337" s="4" t="str">
        <f t="shared" si="308"/>
        <v/>
      </c>
      <c r="CK337" s="4" t="str">
        <f t="shared" si="308"/>
        <v/>
      </c>
      <c r="CL337" s="4" t="str">
        <f t="shared" si="308"/>
        <v/>
      </c>
      <c r="CM337" s="4" t="str">
        <f t="shared" si="310"/>
        <v/>
      </c>
      <c r="CN337" s="4" t="str">
        <f t="shared" si="310"/>
        <v/>
      </c>
      <c r="CO337" s="4" t="str">
        <f t="shared" si="310"/>
        <v/>
      </c>
      <c r="CP337" s="4" t="str">
        <f t="shared" si="310"/>
        <v/>
      </c>
      <c r="CQ337" s="4" t="str">
        <f t="shared" si="310"/>
        <v/>
      </c>
      <c r="CR337" s="4" t="str">
        <f t="shared" si="310"/>
        <v/>
      </c>
      <c r="CS337" s="4" t="str">
        <f t="shared" si="310"/>
        <v/>
      </c>
      <c r="CT337" s="4" t="str">
        <f t="shared" si="304"/>
        <v/>
      </c>
      <c r="CU337" s="4" t="str">
        <f t="shared" si="304"/>
        <v/>
      </c>
      <c r="CV337" s="4" t="str">
        <f t="shared" si="304"/>
        <v/>
      </c>
      <c r="CW337" s="4" t="str">
        <f t="shared" si="312"/>
        <v/>
      </c>
      <c r="CX337" s="4" t="str">
        <f t="shared" si="312"/>
        <v/>
      </c>
      <c r="CY337" s="4" t="str">
        <f t="shared" si="312"/>
        <v/>
      </c>
      <c r="CZ337" s="4" t="str">
        <f t="shared" si="312"/>
        <v/>
      </c>
      <c r="DA337" s="4" t="str">
        <f t="shared" si="312"/>
        <v/>
      </c>
      <c r="DB337" s="4" t="str">
        <f t="shared" si="312"/>
        <v/>
      </c>
      <c r="DC337" s="4" t="str">
        <f t="shared" si="312"/>
        <v/>
      </c>
    </row>
    <row r="338" spans="1:107" s="9" customFormat="1" ht="14.25" hidden="1" customHeight="1">
      <c r="A338" s="29">
        <v>200896</v>
      </c>
      <c r="B338" s="95" t="s">
        <v>201</v>
      </c>
      <c r="C338" s="31" t="s">
        <v>197</v>
      </c>
      <c r="D338" s="5"/>
      <c r="E338" s="22">
        <v>5.05</v>
      </c>
      <c r="F338" s="23">
        <f t="shared" si="302"/>
        <v>0</v>
      </c>
      <c r="G338" s="48"/>
      <c r="H338" s="23">
        <f t="shared" si="313"/>
        <v>0</v>
      </c>
      <c r="I338" s="23">
        <f t="shared" si="314"/>
        <v>0</v>
      </c>
      <c r="J338" s="23">
        <f t="shared" si="315"/>
        <v>0</v>
      </c>
      <c r="K338" s="23" t="str">
        <f t="shared" si="316"/>
        <v>0</v>
      </c>
      <c r="L338" s="23" t="str">
        <f t="shared" si="317"/>
        <v>0</v>
      </c>
      <c r="M338" s="3">
        <v>0.15</v>
      </c>
      <c r="N338" s="23">
        <f t="shared" si="318"/>
        <v>0</v>
      </c>
      <c r="O338" s="23">
        <f t="shared" si="319"/>
        <v>0.15</v>
      </c>
      <c r="P338" s="23" t="str">
        <f t="shared" si="320"/>
        <v/>
      </c>
      <c r="Q338" s="2">
        <v>0.5</v>
      </c>
      <c r="R338" s="6">
        <f t="shared" si="321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11"/>
        <v/>
      </c>
      <c r="BQ338" s="4" t="str">
        <f t="shared" si="311"/>
        <v/>
      </c>
      <c r="BR338" s="4" t="str">
        <f t="shared" si="311"/>
        <v/>
      </c>
      <c r="BS338" s="4">
        <f t="shared" si="309"/>
        <v>0</v>
      </c>
      <c r="BT338" s="4" t="str">
        <f t="shared" si="309"/>
        <v/>
      </c>
      <c r="BU338" s="4">
        <f t="shared" si="309"/>
        <v>0</v>
      </c>
      <c r="BV338" s="4" t="str">
        <f t="shared" si="309"/>
        <v/>
      </c>
      <c r="BW338" s="4">
        <f t="shared" si="309"/>
        <v>0</v>
      </c>
      <c r="BX338" s="4" t="str">
        <f t="shared" si="309"/>
        <v/>
      </c>
      <c r="BY338" s="4" t="str">
        <f t="shared" si="308"/>
        <v/>
      </c>
      <c r="BZ338" s="4" t="str">
        <f t="shared" si="308"/>
        <v/>
      </c>
      <c r="CA338" s="4" t="str">
        <f t="shared" si="308"/>
        <v/>
      </c>
      <c r="CB338" s="4" t="str">
        <f t="shared" si="308"/>
        <v/>
      </c>
      <c r="CC338" s="4" t="str">
        <f t="shared" si="308"/>
        <v/>
      </c>
      <c r="CD338" s="4" t="str">
        <f t="shared" si="308"/>
        <v/>
      </c>
      <c r="CE338" s="4" t="str">
        <f t="shared" si="308"/>
        <v/>
      </c>
      <c r="CF338" s="4" t="str">
        <f t="shared" si="308"/>
        <v/>
      </c>
      <c r="CG338" s="4" t="str">
        <f t="shared" si="308"/>
        <v/>
      </c>
      <c r="CH338" s="4" t="str">
        <f t="shared" si="308"/>
        <v/>
      </c>
      <c r="CI338" s="4" t="str">
        <f t="shared" si="308"/>
        <v/>
      </c>
      <c r="CJ338" s="4" t="str">
        <f t="shared" si="308"/>
        <v/>
      </c>
      <c r="CK338" s="4" t="str">
        <f t="shared" si="308"/>
        <v/>
      </c>
      <c r="CL338" s="4" t="str">
        <f t="shared" si="308"/>
        <v/>
      </c>
      <c r="CM338" s="4" t="str">
        <f t="shared" si="310"/>
        <v/>
      </c>
      <c r="CN338" s="4" t="str">
        <f t="shared" si="310"/>
        <v/>
      </c>
      <c r="CO338" s="4" t="str">
        <f t="shared" si="310"/>
        <v/>
      </c>
      <c r="CP338" s="4" t="str">
        <f t="shared" si="310"/>
        <v/>
      </c>
      <c r="CQ338" s="4" t="str">
        <f t="shared" si="310"/>
        <v/>
      </c>
      <c r="CR338" s="4" t="str">
        <f t="shared" si="310"/>
        <v/>
      </c>
      <c r="CS338" s="4" t="str">
        <f t="shared" si="310"/>
        <v/>
      </c>
      <c r="CT338" s="4" t="str">
        <f t="shared" si="304"/>
        <v/>
      </c>
      <c r="CU338" s="4" t="str">
        <f t="shared" si="304"/>
        <v/>
      </c>
      <c r="CV338" s="4" t="str">
        <f t="shared" si="304"/>
        <v/>
      </c>
      <c r="CW338" s="4" t="str">
        <f t="shared" si="312"/>
        <v/>
      </c>
      <c r="CX338" s="4" t="str">
        <f t="shared" si="312"/>
        <v/>
      </c>
      <c r="CY338" s="4" t="str">
        <f t="shared" si="312"/>
        <v/>
      </c>
      <c r="CZ338" s="4" t="str">
        <f t="shared" si="312"/>
        <v/>
      </c>
      <c r="DA338" s="4" t="str">
        <f t="shared" si="312"/>
        <v/>
      </c>
      <c r="DB338" s="4" t="str">
        <f t="shared" si="312"/>
        <v/>
      </c>
      <c r="DC338" s="4" t="str">
        <f t="shared" si="312"/>
        <v/>
      </c>
    </row>
    <row r="339" spans="1:107" s="9" customFormat="1" ht="14.25" hidden="1" customHeight="1">
      <c r="A339" s="29">
        <v>200897</v>
      </c>
      <c r="B339" s="96"/>
      <c r="C339" s="31" t="s">
        <v>200</v>
      </c>
      <c r="D339" s="5"/>
      <c r="E339" s="22">
        <v>5.05</v>
      </c>
      <c r="F339" s="23">
        <f t="shared" si="302"/>
        <v>0</v>
      </c>
      <c r="G339" s="48"/>
      <c r="H339" s="23">
        <f t="shared" si="313"/>
        <v>0</v>
      </c>
      <c r="I339" s="23">
        <f t="shared" si="314"/>
        <v>0</v>
      </c>
      <c r="J339" s="23">
        <f t="shared" si="315"/>
        <v>0</v>
      </c>
      <c r="K339" s="23" t="str">
        <f t="shared" si="316"/>
        <v>0</v>
      </c>
      <c r="L339" s="23" t="str">
        <f t="shared" si="317"/>
        <v>0</v>
      </c>
      <c r="M339" s="3">
        <v>0.15</v>
      </c>
      <c r="N339" s="23">
        <f t="shared" si="318"/>
        <v>0</v>
      </c>
      <c r="O339" s="23">
        <f t="shared" si="319"/>
        <v>0.15</v>
      </c>
      <c r="P339" s="23" t="str">
        <f t="shared" si="320"/>
        <v/>
      </c>
      <c r="Q339" s="2">
        <v>0.5</v>
      </c>
      <c r="R339" s="6">
        <f t="shared" si="321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11"/>
        <v/>
      </c>
      <c r="BQ339" s="4" t="str">
        <f t="shared" si="311"/>
        <v/>
      </c>
      <c r="BR339" s="4" t="str">
        <f t="shared" si="311"/>
        <v/>
      </c>
      <c r="BS339" s="4">
        <f t="shared" si="309"/>
        <v>0</v>
      </c>
      <c r="BT339" s="4" t="str">
        <f t="shared" si="309"/>
        <v/>
      </c>
      <c r="BU339" s="4">
        <f t="shared" si="309"/>
        <v>0</v>
      </c>
      <c r="BV339" s="4" t="str">
        <f t="shared" si="309"/>
        <v/>
      </c>
      <c r="BW339" s="4">
        <f t="shared" si="309"/>
        <v>0</v>
      </c>
      <c r="BX339" s="4" t="str">
        <f t="shared" si="309"/>
        <v/>
      </c>
      <c r="BY339" s="4" t="str">
        <f t="shared" si="308"/>
        <v/>
      </c>
      <c r="BZ339" s="4" t="str">
        <f t="shared" si="308"/>
        <v/>
      </c>
      <c r="CA339" s="4" t="str">
        <f t="shared" si="308"/>
        <v/>
      </c>
      <c r="CB339" s="4" t="str">
        <f t="shared" si="308"/>
        <v/>
      </c>
      <c r="CC339" s="4" t="str">
        <f t="shared" si="308"/>
        <v/>
      </c>
      <c r="CD339" s="4" t="str">
        <f t="shared" si="308"/>
        <v/>
      </c>
      <c r="CE339" s="4" t="str">
        <f t="shared" si="308"/>
        <v/>
      </c>
      <c r="CF339" s="4" t="str">
        <f t="shared" si="308"/>
        <v/>
      </c>
      <c r="CG339" s="4" t="str">
        <f t="shared" si="308"/>
        <v/>
      </c>
      <c r="CH339" s="4" t="str">
        <f t="shared" si="308"/>
        <v/>
      </c>
      <c r="CI339" s="4" t="str">
        <f t="shared" si="308"/>
        <v/>
      </c>
      <c r="CJ339" s="4" t="str">
        <f t="shared" si="308"/>
        <v/>
      </c>
      <c r="CK339" s="4" t="str">
        <f t="shared" si="308"/>
        <v/>
      </c>
      <c r="CL339" s="4" t="str">
        <f t="shared" si="308"/>
        <v/>
      </c>
      <c r="CM339" s="4" t="str">
        <f t="shared" si="310"/>
        <v/>
      </c>
      <c r="CN339" s="4" t="str">
        <f t="shared" si="310"/>
        <v/>
      </c>
      <c r="CO339" s="4" t="str">
        <f t="shared" si="310"/>
        <v/>
      </c>
      <c r="CP339" s="4" t="str">
        <f t="shared" si="310"/>
        <v/>
      </c>
      <c r="CQ339" s="4" t="str">
        <f t="shared" si="310"/>
        <v/>
      </c>
      <c r="CR339" s="4" t="str">
        <f t="shared" si="310"/>
        <v/>
      </c>
      <c r="CS339" s="4" t="str">
        <f t="shared" si="310"/>
        <v/>
      </c>
      <c r="CT339" s="4" t="str">
        <f t="shared" si="304"/>
        <v/>
      </c>
      <c r="CU339" s="4" t="str">
        <f t="shared" si="304"/>
        <v/>
      </c>
      <c r="CV339" s="4" t="str">
        <f t="shared" si="304"/>
        <v/>
      </c>
      <c r="CW339" s="4" t="str">
        <f t="shared" si="312"/>
        <v/>
      </c>
      <c r="CX339" s="4" t="str">
        <f t="shared" si="312"/>
        <v/>
      </c>
      <c r="CY339" s="4" t="str">
        <f t="shared" si="312"/>
        <v/>
      </c>
      <c r="CZ339" s="4" t="str">
        <f t="shared" si="312"/>
        <v/>
      </c>
      <c r="DA339" s="4" t="str">
        <f t="shared" si="312"/>
        <v/>
      </c>
      <c r="DB339" s="4" t="str">
        <f t="shared" si="312"/>
        <v/>
      </c>
      <c r="DC339" s="4" t="str">
        <f t="shared" si="312"/>
        <v/>
      </c>
    </row>
    <row r="340" spans="1:107" s="9" customFormat="1" ht="14.25" hidden="1" customHeight="1">
      <c r="A340" s="29">
        <v>200895</v>
      </c>
      <c r="B340" s="97"/>
      <c r="C340" s="31" t="s">
        <v>199</v>
      </c>
      <c r="D340" s="5"/>
      <c r="E340" s="22">
        <v>5.05</v>
      </c>
      <c r="F340" s="23">
        <f t="shared" si="302"/>
        <v>0</v>
      </c>
      <c r="G340" s="48"/>
      <c r="H340" s="23">
        <f t="shared" si="313"/>
        <v>0</v>
      </c>
      <c r="I340" s="23">
        <f t="shared" si="314"/>
        <v>0</v>
      </c>
      <c r="J340" s="23">
        <f t="shared" si="315"/>
        <v>0</v>
      </c>
      <c r="K340" s="23" t="str">
        <f t="shared" si="316"/>
        <v>0</v>
      </c>
      <c r="L340" s="23" t="str">
        <f t="shared" si="317"/>
        <v>0</v>
      </c>
      <c r="M340" s="3">
        <v>0.15</v>
      </c>
      <c r="N340" s="23">
        <f t="shared" si="318"/>
        <v>0</v>
      </c>
      <c r="O340" s="23">
        <f t="shared" si="319"/>
        <v>0.15</v>
      </c>
      <c r="P340" s="23" t="str">
        <f t="shared" si="320"/>
        <v/>
      </c>
      <c r="Q340" s="2">
        <v>0.5</v>
      </c>
      <c r="R340" s="6">
        <f t="shared" si="321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11"/>
        <v/>
      </c>
      <c r="BQ340" s="4" t="str">
        <f t="shared" si="311"/>
        <v/>
      </c>
      <c r="BR340" s="4" t="str">
        <f t="shared" si="311"/>
        <v/>
      </c>
      <c r="BS340" s="4">
        <f t="shared" si="309"/>
        <v>0</v>
      </c>
      <c r="BT340" s="4" t="str">
        <f t="shared" si="309"/>
        <v/>
      </c>
      <c r="BU340" s="4">
        <f t="shared" si="309"/>
        <v>0</v>
      </c>
      <c r="BV340" s="4" t="str">
        <f t="shared" si="309"/>
        <v/>
      </c>
      <c r="BW340" s="4">
        <f t="shared" si="309"/>
        <v>0</v>
      </c>
      <c r="BX340" s="4" t="str">
        <f t="shared" si="309"/>
        <v/>
      </c>
      <c r="BY340" s="4" t="str">
        <f t="shared" si="308"/>
        <v/>
      </c>
      <c r="BZ340" s="4" t="str">
        <f t="shared" si="308"/>
        <v/>
      </c>
      <c r="CA340" s="4" t="str">
        <f t="shared" si="308"/>
        <v/>
      </c>
      <c r="CB340" s="4" t="str">
        <f t="shared" si="308"/>
        <v/>
      </c>
      <c r="CC340" s="4" t="str">
        <f t="shared" si="308"/>
        <v/>
      </c>
      <c r="CD340" s="4" t="str">
        <f t="shared" si="308"/>
        <v/>
      </c>
      <c r="CE340" s="4" t="str">
        <f t="shared" si="308"/>
        <v/>
      </c>
      <c r="CF340" s="4" t="str">
        <f t="shared" si="308"/>
        <v/>
      </c>
      <c r="CG340" s="4" t="str">
        <f t="shared" si="308"/>
        <v/>
      </c>
      <c r="CH340" s="4" t="str">
        <f t="shared" si="308"/>
        <v/>
      </c>
      <c r="CI340" s="4" t="str">
        <f t="shared" si="308"/>
        <v/>
      </c>
      <c r="CJ340" s="4" t="str">
        <f t="shared" si="308"/>
        <v/>
      </c>
      <c r="CK340" s="4" t="str">
        <f t="shared" si="308"/>
        <v/>
      </c>
      <c r="CL340" s="4" t="str">
        <f t="shared" si="308"/>
        <v/>
      </c>
      <c r="CM340" s="4" t="str">
        <f t="shared" si="310"/>
        <v/>
      </c>
      <c r="CN340" s="4" t="str">
        <f t="shared" si="310"/>
        <v/>
      </c>
      <c r="CO340" s="4" t="str">
        <f t="shared" si="310"/>
        <v/>
      </c>
      <c r="CP340" s="4" t="str">
        <f t="shared" si="310"/>
        <v/>
      </c>
      <c r="CQ340" s="4" t="str">
        <f t="shared" si="310"/>
        <v/>
      </c>
      <c r="CR340" s="4" t="str">
        <f t="shared" si="310"/>
        <v/>
      </c>
      <c r="CS340" s="4" t="str">
        <f t="shared" si="310"/>
        <v/>
      </c>
      <c r="CT340" s="4" t="str">
        <f t="shared" si="304"/>
        <v/>
      </c>
      <c r="CU340" s="4" t="str">
        <f t="shared" si="304"/>
        <v/>
      </c>
      <c r="CV340" s="4" t="str">
        <f t="shared" si="304"/>
        <v/>
      </c>
      <c r="CW340" s="4" t="str">
        <f t="shared" si="312"/>
        <v/>
      </c>
      <c r="CX340" s="4" t="str">
        <f t="shared" si="312"/>
        <v/>
      </c>
      <c r="CY340" s="4" t="str">
        <f t="shared" si="312"/>
        <v/>
      </c>
      <c r="CZ340" s="4" t="str">
        <f t="shared" si="312"/>
        <v/>
      </c>
      <c r="DA340" s="4" t="str">
        <f t="shared" si="312"/>
        <v/>
      </c>
      <c r="DB340" s="4" t="str">
        <f t="shared" si="312"/>
        <v/>
      </c>
      <c r="DC340" s="4" t="str">
        <f t="shared" si="312"/>
        <v/>
      </c>
    </row>
    <row r="341" spans="1:107" s="9" customFormat="1" ht="14.25" hidden="1" customHeight="1">
      <c r="A341" s="29">
        <v>200892</v>
      </c>
      <c r="B341" s="95" t="s">
        <v>202</v>
      </c>
      <c r="C341" s="30" t="s">
        <v>199</v>
      </c>
      <c r="D341" s="5"/>
      <c r="E341" s="22">
        <v>6</v>
      </c>
      <c r="F341" s="23">
        <f t="shared" si="302"/>
        <v>0</v>
      </c>
      <c r="G341" s="48"/>
      <c r="H341" s="23">
        <f t="shared" si="313"/>
        <v>0</v>
      </c>
      <c r="I341" s="23">
        <f t="shared" si="314"/>
        <v>0</v>
      </c>
      <c r="J341" s="23">
        <f t="shared" si="315"/>
        <v>0</v>
      </c>
      <c r="K341" s="23" t="str">
        <f t="shared" si="316"/>
        <v>0</v>
      </c>
      <c r="L341" s="23" t="str">
        <f t="shared" si="317"/>
        <v>0</v>
      </c>
      <c r="M341" s="3">
        <v>0.15</v>
      </c>
      <c r="N341" s="23">
        <f t="shared" si="318"/>
        <v>0</v>
      </c>
      <c r="O341" s="23">
        <f t="shared" si="319"/>
        <v>0.15</v>
      </c>
      <c r="P341" s="23" t="str">
        <f t="shared" si="320"/>
        <v/>
      </c>
      <c r="Q341" s="2">
        <v>0.5</v>
      </c>
      <c r="R341" s="6">
        <f t="shared" si="321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11"/>
        <v/>
      </c>
      <c r="BQ341" s="4" t="str">
        <f t="shared" si="311"/>
        <v/>
      </c>
      <c r="BR341" s="4" t="str">
        <f t="shared" si="311"/>
        <v/>
      </c>
      <c r="BS341" s="4">
        <f t="shared" si="309"/>
        <v>0</v>
      </c>
      <c r="BT341" s="4" t="str">
        <f t="shared" si="309"/>
        <v/>
      </c>
      <c r="BU341" s="4">
        <f t="shared" si="309"/>
        <v>0</v>
      </c>
      <c r="BV341" s="4" t="str">
        <f t="shared" si="309"/>
        <v/>
      </c>
      <c r="BW341" s="4">
        <f t="shared" si="309"/>
        <v>0</v>
      </c>
      <c r="BX341" s="4" t="str">
        <f t="shared" si="309"/>
        <v/>
      </c>
      <c r="BY341" s="4" t="str">
        <f t="shared" si="308"/>
        <v/>
      </c>
      <c r="BZ341" s="4" t="str">
        <f t="shared" si="308"/>
        <v/>
      </c>
      <c r="CA341" s="4" t="str">
        <f t="shared" si="308"/>
        <v/>
      </c>
      <c r="CB341" s="4" t="str">
        <f t="shared" si="308"/>
        <v/>
      </c>
      <c r="CC341" s="4" t="str">
        <f t="shared" si="308"/>
        <v/>
      </c>
      <c r="CD341" s="4" t="str">
        <f t="shared" si="308"/>
        <v/>
      </c>
      <c r="CE341" s="4" t="str">
        <f t="shared" si="308"/>
        <v/>
      </c>
      <c r="CF341" s="4" t="str">
        <f t="shared" si="308"/>
        <v/>
      </c>
      <c r="CG341" s="4" t="str">
        <f t="shared" si="308"/>
        <v/>
      </c>
      <c r="CH341" s="4" t="str">
        <f t="shared" si="308"/>
        <v/>
      </c>
      <c r="CI341" s="4" t="str">
        <f t="shared" si="308"/>
        <v/>
      </c>
      <c r="CJ341" s="4" t="str">
        <f t="shared" si="308"/>
        <v/>
      </c>
      <c r="CK341" s="4" t="str">
        <f t="shared" si="308"/>
        <v/>
      </c>
      <c r="CL341" s="4" t="str">
        <f t="shared" si="308"/>
        <v/>
      </c>
      <c r="CM341" s="4" t="str">
        <f t="shared" si="310"/>
        <v/>
      </c>
      <c r="CN341" s="4" t="str">
        <f t="shared" si="310"/>
        <v/>
      </c>
      <c r="CO341" s="4" t="str">
        <f t="shared" si="310"/>
        <v/>
      </c>
      <c r="CP341" s="4" t="str">
        <f t="shared" si="310"/>
        <v/>
      </c>
      <c r="CQ341" s="4" t="str">
        <f t="shared" si="310"/>
        <v/>
      </c>
      <c r="CR341" s="4" t="str">
        <f t="shared" si="310"/>
        <v/>
      </c>
      <c r="CS341" s="4" t="str">
        <f t="shared" si="310"/>
        <v/>
      </c>
      <c r="CT341" s="4" t="str">
        <f t="shared" si="304"/>
        <v/>
      </c>
      <c r="CU341" s="4" t="str">
        <f t="shared" si="304"/>
        <v/>
      </c>
      <c r="CV341" s="4" t="str">
        <f t="shared" si="304"/>
        <v/>
      </c>
      <c r="CW341" s="4" t="str">
        <f t="shared" si="312"/>
        <v/>
      </c>
      <c r="CX341" s="4" t="str">
        <f t="shared" si="312"/>
        <v/>
      </c>
      <c r="CY341" s="4" t="str">
        <f t="shared" si="312"/>
        <v/>
      </c>
      <c r="CZ341" s="4" t="str">
        <f t="shared" si="312"/>
        <v/>
      </c>
      <c r="DA341" s="4" t="str">
        <f t="shared" si="312"/>
        <v/>
      </c>
      <c r="DB341" s="4" t="str">
        <f t="shared" si="312"/>
        <v/>
      </c>
      <c r="DC341" s="4" t="str">
        <f t="shared" si="312"/>
        <v/>
      </c>
    </row>
    <row r="342" spans="1:107" s="9" customFormat="1" ht="14.25" hidden="1" customHeight="1">
      <c r="A342" s="29">
        <v>200893</v>
      </c>
      <c r="B342" s="96"/>
      <c r="C342" s="30" t="s">
        <v>197</v>
      </c>
      <c r="D342" s="5"/>
      <c r="E342" s="22">
        <v>6</v>
      </c>
      <c r="F342" s="23">
        <f t="shared" si="302"/>
        <v>0</v>
      </c>
      <c r="G342" s="48"/>
      <c r="H342" s="23">
        <f t="shared" si="313"/>
        <v>0</v>
      </c>
      <c r="I342" s="23">
        <f t="shared" si="314"/>
        <v>0</v>
      </c>
      <c r="J342" s="23">
        <f t="shared" si="315"/>
        <v>0</v>
      </c>
      <c r="K342" s="23" t="str">
        <f t="shared" si="316"/>
        <v>0</v>
      </c>
      <c r="L342" s="23" t="str">
        <f t="shared" si="317"/>
        <v>0</v>
      </c>
      <c r="M342" s="3">
        <v>0.15</v>
      </c>
      <c r="N342" s="23">
        <f t="shared" si="318"/>
        <v>0</v>
      </c>
      <c r="O342" s="23">
        <f t="shared" si="319"/>
        <v>0.15</v>
      </c>
      <c r="P342" s="23" t="str">
        <f t="shared" si="320"/>
        <v/>
      </c>
      <c r="Q342" s="2">
        <v>0.5</v>
      </c>
      <c r="R342" s="6">
        <f t="shared" si="321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11"/>
        <v/>
      </c>
      <c r="BQ342" s="4" t="str">
        <f t="shared" si="311"/>
        <v/>
      </c>
      <c r="BR342" s="4" t="str">
        <f t="shared" si="311"/>
        <v/>
      </c>
      <c r="BS342" s="4">
        <f t="shared" si="309"/>
        <v>0</v>
      </c>
      <c r="BT342" s="4" t="str">
        <f t="shared" si="309"/>
        <v/>
      </c>
      <c r="BU342" s="4">
        <f t="shared" si="309"/>
        <v>0</v>
      </c>
      <c r="BV342" s="4" t="str">
        <f t="shared" si="309"/>
        <v/>
      </c>
      <c r="BW342" s="4">
        <f t="shared" si="309"/>
        <v>0</v>
      </c>
      <c r="BX342" s="4" t="str">
        <f t="shared" si="309"/>
        <v/>
      </c>
      <c r="BY342" s="4" t="str">
        <f t="shared" si="308"/>
        <v/>
      </c>
      <c r="BZ342" s="4" t="str">
        <f t="shared" si="308"/>
        <v/>
      </c>
      <c r="CA342" s="4" t="str">
        <f t="shared" si="308"/>
        <v/>
      </c>
      <c r="CB342" s="4" t="str">
        <f t="shared" si="308"/>
        <v/>
      </c>
      <c r="CC342" s="4" t="str">
        <f t="shared" si="308"/>
        <v/>
      </c>
      <c r="CD342" s="4" t="str">
        <f t="shared" si="308"/>
        <v/>
      </c>
      <c r="CE342" s="4" t="str">
        <f t="shared" si="308"/>
        <v/>
      </c>
      <c r="CF342" s="4" t="str">
        <f t="shared" ref="BY342:CN405" si="322">IF(ISERROR(AR342/Z342*100),"",(AR342/Z342*100))</f>
        <v/>
      </c>
      <c r="CG342" s="4" t="str">
        <f t="shared" si="322"/>
        <v/>
      </c>
      <c r="CH342" s="4" t="str">
        <f t="shared" si="322"/>
        <v/>
      </c>
      <c r="CI342" s="4" t="str">
        <f t="shared" si="322"/>
        <v/>
      </c>
      <c r="CJ342" s="4" t="str">
        <f t="shared" si="322"/>
        <v/>
      </c>
      <c r="CK342" s="4" t="str">
        <f t="shared" si="322"/>
        <v/>
      </c>
      <c r="CL342" s="4" t="str">
        <f t="shared" si="322"/>
        <v/>
      </c>
      <c r="CM342" s="4" t="str">
        <f t="shared" si="310"/>
        <v/>
      </c>
      <c r="CN342" s="4" t="str">
        <f t="shared" si="310"/>
        <v/>
      </c>
      <c r="CO342" s="4" t="str">
        <f t="shared" si="310"/>
        <v/>
      </c>
      <c r="CP342" s="4" t="str">
        <f t="shared" si="310"/>
        <v/>
      </c>
      <c r="CQ342" s="4" t="str">
        <f t="shared" si="310"/>
        <v/>
      </c>
      <c r="CR342" s="4" t="str">
        <f t="shared" si="310"/>
        <v/>
      </c>
      <c r="CS342" s="4" t="str">
        <f t="shared" si="310"/>
        <v/>
      </c>
      <c r="CT342" s="4" t="str">
        <f t="shared" si="304"/>
        <v/>
      </c>
      <c r="CU342" s="4" t="str">
        <f t="shared" si="304"/>
        <v/>
      </c>
      <c r="CV342" s="4" t="str">
        <f t="shared" si="304"/>
        <v/>
      </c>
      <c r="CW342" s="4" t="str">
        <f t="shared" si="312"/>
        <v/>
      </c>
      <c r="CX342" s="4" t="str">
        <f t="shared" si="312"/>
        <v/>
      </c>
      <c r="CY342" s="4" t="str">
        <f t="shared" si="312"/>
        <v/>
      </c>
      <c r="CZ342" s="4" t="str">
        <f t="shared" si="312"/>
        <v/>
      </c>
      <c r="DA342" s="4" t="str">
        <f t="shared" si="312"/>
        <v/>
      </c>
      <c r="DB342" s="4" t="str">
        <f t="shared" si="312"/>
        <v/>
      </c>
      <c r="DC342" s="4" t="str">
        <f t="shared" si="312"/>
        <v/>
      </c>
    </row>
    <row r="343" spans="1:107" s="9" customFormat="1" ht="14.25" hidden="1" customHeight="1">
      <c r="A343" s="29">
        <v>200894</v>
      </c>
      <c r="B343" s="97"/>
      <c r="C343" s="30" t="s">
        <v>200</v>
      </c>
      <c r="D343" s="5"/>
      <c r="E343" s="22">
        <v>6</v>
      </c>
      <c r="F343" s="23">
        <f t="shared" si="302"/>
        <v>0</v>
      </c>
      <c r="G343" s="48"/>
      <c r="H343" s="23">
        <f t="shared" si="313"/>
        <v>0</v>
      </c>
      <c r="I343" s="23">
        <f t="shared" si="314"/>
        <v>0</v>
      </c>
      <c r="J343" s="23">
        <f t="shared" si="315"/>
        <v>0</v>
      </c>
      <c r="K343" s="23" t="str">
        <f t="shared" si="316"/>
        <v>0</v>
      </c>
      <c r="L343" s="23" t="str">
        <f t="shared" si="317"/>
        <v>0</v>
      </c>
      <c r="M343" s="3">
        <v>0.15</v>
      </c>
      <c r="N343" s="23">
        <f t="shared" si="318"/>
        <v>0</v>
      </c>
      <c r="O343" s="23">
        <f t="shared" si="319"/>
        <v>0.15</v>
      </c>
      <c r="P343" s="23" t="str">
        <f t="shared" si="320"/>
        <v/>
      </c>
      <c r="Q343" s="2">
        <v>0.5</v>
      </c>
      <c r="R343" s="6">
        <f t="shared" si="321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11"/>
        <v/>
      </c>
      <c r="BQ343" s="4" t="str">
        <f t="shared" si="311"/>
        <v/>
      </c>
      <c r="BR343" s="4" t="str">
        <f t="shared" si="311"/>
        <v/>
      </c>
      <c r="BS343" s="4">
        <f t="shared" si="309"/>
        <v>0</v>
      </c>
      <c r="BT343" s="4" t="str">
        <f t="shared" si="309"/>
        <v/>
      </c>
      <c r="BU343" s="4">
        <f t="shared" si="309"/>
        <v>0</v>
      </c>
      <c r="BV343" s="4" t="str">
        <f t="shared" si="309"/>
        <v/>
      </c>
      <c r="BW343" s="4">
        <f t="shared" si="309"/>
        <v>0</v>
      </c>
      <c r="BX343" s="4" t="str">
        <f t="shared" si="309"/>
        <v/>
      </c>
      <c r="BY343" s="4" t="str">
        <f t="shared" si="322"/>
        <v/>
      </c>
      <c r="BZ343" s="4" t="str">
        <f t="shared" si="322"/>
        <v/>
      </c>
      <c r="CA343" s="4" t="str">
        <f t="shared" si="322"/>
        <v/>
      </c>
      <c r="CB343" s="4" t="str">
        <f t="shared" si="322"/>
        <v/>
      </c>
      <c r="CC343" s="4" t="str">
        <f t="shared" si="322"/>
        <v/>
      </c>
      <c r="CD343" s="4" t="str">
        <f t="shared" si="322"/>
        <v/>
      </c>
      <c r="CE343" s="4" t="str">
        <f t="shared" si="322"/>
        <v/>
      </c>
      <c r="CF343" s="4" t="str">
        <f t="shared" si="322"/>
        <v/>
      </c>
      <c r="CG343" s="4" t="str">
        <f t="shared" si="322"/>
        <v/>
      </c>
      <c r="CH343" s="4" t="str">
        <f t="shared" si="322"/>
        <v/>
      </c>
      <c r="CI343" s="4" t="str">
        <f t="shared" si="322"/>
        <v/>
      </c>
      <c r="CJ343" s="4" t="str">
        <f t="shared" si="322"/>
        <v/>
      </c>
      <c r="CK343" s="4" t="str">
        <f t="shared" si="322"/>
        <v/>
      </c>
      <c r="CL343" s="4" t="str">
        <f t="shared" si="322"/>
        <v/>
      </c>
      <c r="CM343" s="4" t="str">
        <f t="shared" si="310"/>
        <v/>
      </c>
      <c r="CN343" s="4" t="str">
        <f t="shared" si="310"/>
        <v/>
      </c>
      <c r="CO343" s="4" t="str">
        <f t="shared" si="310"/>
        <v/>
      </c>
      <c r="CP343" s="4" t="str">
        <f t="shared" si="310"/>
        <v/>
      </c>
      <c r="CQ343" s="4" t="str">
        <f t="shared" si="310"/>
        <v/>
      </c>
      <c r="CR343" s="4" t="str">
        <f t="shared" si="310"/>
        <v/>
      </c>
      <c r="CS343" s="4" t="str">
        <f t="shared" si="310"/>
        <v/>
      </c>
      <c r="CT343" s="4" t="str">
        <f t="shared" si="304"/>
        <v/>
      </c>
      <c r="CU343" s="4" t="str">
        <f t="shared" si="304"/>
        <v/>
      </c>
      <c r="CV343" s="4" t="str">
        <f t="shared" si="304"/>
        <v/>
      </c>
      <c r="CW343" s="4" t="str">
        <f t="shared" si="312"/>
        <v/>
      </c>
      <c r="CX343" s="4" t="str">
        <f t="shared" si="312"/>
        <v/>
      </c>
      <c r="CY343" s="4" t="str">
        <f t="shared" si="312"/>
        <v/>
      </c>
      <c r="CZ343" s="4" t="str">
        <f t="shared" si="312"/>
        <v/>
      </c>
      <c r="DA343" s="4" t="str">
        <f t="shared" si="312"/>
        <v/>
      </c>
      <c r="DB343" s="4" t="str">
        <f t="shared" si="312"/>
        <v/>
      </c>
      <c r="DC343" s="4" t="str">
        <f t="shared" si="312"/>
        <v/>
      </c>
    </row>
    <row r="344" spans="1:107" s="9" customFormat="1" ht="14.25" hidden="1" customHeight="1">
      <c r="A344" s="29">
        <v>200910</v>
      </c>
      <c r="B344" s="72" t="s">
        <v>203</v>
      </c>
      <c r="C344" s="30" t="s">
        <v>204</v>
      </c>
      <c r="D344" s="5"/>
      <c r="E344" s="22">
        <v>5.03</v>
      </c>
      <c r="F344" s="23">
        <f t="shared" si="302"/>
        <v>0</v>
      </c>
      <c r="G344" s="48"/>
      <c r="H344" s="23">
        <f t="shared" si="313"/>
        <v>0</v>
      </c>
      <c r="I344" s="23">
        <f t="shared" si="314"/>
        <v>0</v>
      </c>
      <c r="J344" s="23">
        <f t="shared" si="315"/>
        <v>0</v>
      </c>
      <c r="K344" s="23" t="str">
        <f t="shared" si="316"/>
        <v>0</v>
      </c>
      <c r="L344" s="23" t="str">
        <f t="shared" si="317"/>
        <v>0</v>
      </c>
      <c r="M344" s="3">
        <v>0.15</v>
      </c>
      <c r="N344" s="23">
        <f t="shared" si="318"/>
        <v>0</v>
      </c>
      <c r="O344" s="23">
        <f t="shared" si="319"/>
        <v>0.15</v>
      </c>
      <c r="P344" s="23" t="str">
        <f t="shared" si="320"/>
        <v/>
      </c>
      <c r="Q344" s="2">
        <v>0.5</v>
      </c>
      <c r="R344" s="6">
        <f t="shared" si="321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11"/>
        <v/>
      </c>
      <c r="BQ344" s="4" t="str">
        <f t="shared" si="311"/>
        <v/>
      </c>
      <c r="BR344" s="4" t="str">
        <f t="shared" si="311"/>
        <v/>
      </c>
      <c r="BS344" s="4">
        <f t="shared" si="309"/>
        <v>0</v>
      </c>
      <c r="BT344" s="4" t="str">
        <f t="shared" si="309"/>
        <v/>
      </c>
      <c r="BU344" s="4">
        <f t="shared" si="309"/>
        <v>0</v>
      </c>
      <c r="BV344" s="4" t="str">
        <f t="shared" si="309"/>
        <v/>
      </c>
      <c r="BW344" s="4">
        <f t="shared" si="309"/>
        <v>0</v>
      </c>
      <c r="BX344" s="4" t="str">
        <f t="shared" si="309"/>
        <v/>
      </c>
      <c r="BY344" s="4" t="str">
        <f t="shared" si="322"/>
        <v/>
      </c>
      <c r="BZ344" s="4" t="str">
        <f t="shared" si="322"/>
        <v/>
      </c>
      <c r="CA344" s="4" t="str">
        <f t="shared" si="322"/>
        <v/>
      </c>
      <c r="CB344" s="4" t="str">
        <f t="shared" si="322"/>
        <v/>
      </c>
      <c r="CC344" s="4" t="str">
        <f t="shared" si="322"/>
        <v/>
      </c>
      <c r="CD344" s="4" t="str">
        <f t="shared" si="322"/>
        <v/>
      </c>
      <c r="CE344" s="4" t="str">
        <f t="shared" si="322"/>
        <v/>
      </c>
      <c r="CF344" s="4" t="str">
        <f t="shared" si="322"/>
        <v/>
      </c>
      <c r="CG344" s="4" t="str">
        <f t="shared" si="322"/>
        <v/>
      </c>
      <c r="CH344" s="4" t="str">
        <f t="shared" si="322"/>
        <v/>
      </c>
      <c r="CI344" s="4" t="str">
        <f t="shared" si="322"/>
        <v/>
      </c>
      <c r="CJ344" s="4" t="str">
        <f t="shared" si="322"/>
        <v/>
      </c>
      <c r="CK344" s="4" t="str">
        <f t="shared" si="322"/>
        <v/>
      </c>
      <c r="CL344" s="4" t="str">
        <f t="shared" si="322"/>
        <v/>
      </c>
      <c r="CM344" s="4" t="str">
        <f t="shared" si="310"/>
        <v/>
      </c>
      <c r="CN344" s="4" t="str">
        <f t="shared" si="310"/>
        <v/>
      </c>
      <c r="CO344" s="4" t="str">
        <f t="shared" si="310"/>
        <v/>
      </c>
      <c r="CP344" s="4" t="str">
        <f t="shared" si="310"/>
        <v/>
      </c>
      <c r="CQ344" s="4" t="str">
        <f t="shared" si="310"/>
        <v/>
      </c>
      <c r="CR344" s="4" t="str">
        <f t="shared" si="310"/>
        <v/>
      </c>
      <c r="CS344" s="4" t="str">
        <f t="shared" si="310"/>
        <v/>
      </c>
      <c r="CT344" s="4" t="str">
        <f t="shared" si="304"/>
        <v/>
      </c>
      <c r="CU344" s="4" t="str">
        <f t="shared" si="304"/>
        <v/>
      </c>
      <c r="CV344" s="4" t="str">
        <f t="shared" si="304"/>
        <v/>
      </c>
      <c r="CW344" s="4" t="str">
        <f t="shared" si="312"/>
        <v/>
      </c>
      <c r="CX344" s="4" t="str">
        <f t="shared" si="312"/>
        <v/>
      </c>
      <c r="CY344" s="4" t="str">
        <f t="shared" si="312"/>
        <v/>
      </c>
      <c r="CZ344" s="4" t="str">
        <f t="shared" si="312"/>
        <v/>
      </c>
      <c r="DA344" s="4" t="str">
        <f t="shared" si="312"/>
        <v/>
      </c>
      <c r="DB344" s="4" t="str">
        <f t="shared" si="312"/>
        <v/>
      </c>
      <c r="DC344" s="4" t="str">
        <f t="shared" si="312"/>
        <v/>
      </c>
    </row>
    <row r="345" spans="1:107" s="9" customFormat="1" ht="14.25" hidden="1" customHeight="1">
      <c r="A345" s="29">
        <v>200630</v>
      </c>
      <c r="B345" s="95" t="s">
        <v>205</v>
      </c>
      <c r="C345" s="31" t="s">
        <v>204</v>
      </c>
      <c r="D345" s="5"/>
      <c r="E345" s="22">
        <v>5.03</v>
      </c>
      <c r="F345" s="23">
        <f t="shared" si="302"/>
        <v>0</v>
      </c>
      <c r="G345" s="23"/>
      <c r="H345" s="23">
        <f t="shared" si="313"/>
        <v>0</v>
      </c>
      <c r="I345" s="23">
        <f t="shared" si="314"/>
        <v>0</v>
      </c>
      <c r="J345" s="23">
        <f t="shared" si="315"/>
        <v>0</v>
      </c>
      <c r="K345" s="23" t="str">
        <f t="shared" si="316"/>
        <v>0</v>
      </c>
      <c r="L345" s="23" t="str">
        <f t="shared" si="317"/>
        <v>0</v>
      </c>
      <c r="M345" s="3">
        <v>0.5</v>
      </c>
      <c r="N345" s="23">
        <f t="shared" si="318"/>
        <v>0</v>
      </c>
      <c r="O345" s="23">
        <f t="shared" si="319"/>
        <v>0.5</v>
      </c>
      <c r="P345" s="23" t="str">
        <f t="shared" si="320"/>
        <v/>
      </c>
      <c r="Q345" s="2">
        <v>0.1</v>
      </c>
      <c r="R345" s="6">
        <f t="shared" si="321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11"/>
        <v/>
      </c>
      <c r="BQ345" s="4" t="str">
        <f t="shared" si="311"/>
        <v/>
      </c>
      <c r="BR345" s="4" t="str">
        <f t="shared" si="311"/>
        <v/>
      </c>
      <c r="BS345" s="4">
        <f t="shared" si="309"/>
        <v>0</v>
      </c>
      <c r="BT345" s="4" t="str">
        <f t="shared" si="309"/>
        <v/>
      </c>
      <c r="BU345" s="4">
        <f t="shared" si="309"/>
        <v>0</v>
      </c>
      <c r="BV345" s="4" t="str">
        <f t="shared" si="309"/>
        <v/>
      </c>
      <c r="BW345" s="4">
        <f t="shared" si="309"/>
        <v>0</v>
      </c>
      <c r="BX345" s="4" t="str">
        <f t="shared" si="309"/>
        <v/>
      </c>
      <c r="BY345" s="4" t="str">
        <f t="shared" si="309"/>
        <v/>
      </c>
      <c r="BZ345" s="4" t="str">
        <f t="shared" si="309"/>
        <v/>
      </c>
      <c r="CA345" s="4" t="str">
        <f t="shared" si="309"/>
        <v/>
      </c>
      <c r="CB345" s="4" t="str">
        <f t="shared" si="322"/>
        <v/>
      </c>
      <c r="CC345" s="4" t="str">
        <f t="shared" si="322"/>
        <v/>
      </c>
      <c r="CD345" s="4" t="str">
        <f t="shared" si="322"/>
        <v/>
      </c>
      <c r="CE345" s="4" t="str">
        <f t="shared" si="322"/>
        <v/>
      </c>
      <c r="CF345" s="4" t="str">
        <f t="shared" si="322"/>
        <v/>
      </c>
      <c r="CG345" s="4" t="str">
        <f t="shared" si="322"/>
        <v/>
      </c>
      <c r="CH345" s="4" t="str">
        <f t="shared" si="322"/>
        <v/>
      </c>
      <c r="CI345" s="4" t="str">
        <f t="shared" si="322"/>
        <v/>
      </c>
      <c r="CJ345" s="4" t="str">
        <f t="shared" si="322"/>
        <v/>
      </c>
      <c r="CK345" s="4" t="str">
        <f t="shared" si="322"/>
        <v/>
      </c>
      <c r="CL345" s="4" t="str">
        <f t="shared" si="322"/>
        <v/>
      </c>
      <c r="CM345" s="4" t="str">
        <f t="shared" si="310"/>
        <v/>
      </c>
      <c r="CN345" s="4" t="str">
        <f t="shared" si="310"/>
        <v/>
      </c>
      <c r="CO345" s="4" t="str">
        <f t="shared" si="310"/>
        <v/>
      </c>
      <c r="CP345" s="4" t="str">
        <f t="shared" si="310"/>
        <v/>
      </c>
      <c r="CQ345" s="4" t="str">
        <f t="shared" si="310"/>
        <v/>
      </c>
      <c r="CR345" s="4" t="str">
        <f t="shared" si="310"/>
        <v/>
      </c>
      <c r="CS345" s="4" t="str">
        <f t="shared" si="310"/>
        <v/>
      </c>
      <c r="CT345" s="4" t="str">
        <f t="shared" si="304"/>
        <v/>
      </c>
      <c r="CU345" s="4" t="str">
        <f t="shared" si="304"/>
        <v/>
      </c>
      <c r="CV345" s="4" t="str">
        <f t="shared" si="304"/>
        <v/>
      </c>
      <c r="CW345" s="4" t="str">
        <f t="shared" si="312"/>
        <v/>
      </c>
      <c r="CX345" s="4" t="str">
        <f t="shared" si="312"/>
        <v/>
      </c>
      <c r="CY345" s="4" t="str">
        <f t="shared" si="312"/>
        <v/>
      </c>
      <c r="CZ345" s="4" t="str">
        <f t="shared" si="312"/>
        <v/>
      </c>
      <c r="DA345" s="4" t="str">
        <f t="shared" si="312"/>
        <v/>
      </c>
      <c r="DB345" s="4" t="str">
        <f t="shared" si="312"/>
        <v/>
      </c>
      <c r="DC345" s="4" t="str">
        <f t="shared" si="312"/>
        <v/>
      </c>
    </row>
    <row r="346" spans="1:107" s="9" customFormat="1" ht="14.25" hidden="1" customHeight="1">
      <c r="A346" s="29">
        <v>200631</v>
      </c>
      <c r="B346" s="96"/>
      <c r="C346" s="31" t="s">
        <v>162</v>
      </c>
      <c r="D346" s="5"/>
      <c r="E346" s="22">
        <v>5.03</v>
      </c>
      <c r="F346" s="23">
        <f t="shared" ref="F346:F404" si="323">E346*D346</f>
        <v>0</v>
      </c>
      <c r="G346" s="23"/>
      <c r="H346" s="23">
        <f t="shared" si="313"/>
        <v>0</v>
      </c>
      <c r="I346" s="23">
        <f t="shared" si="314"/>
        <v>0</v>
      </c>
      <c r="J346" s="23">
        <f t="shared" si="315"/>
        <v>0</v>
      </c>
      <c r="K346" s="23" t="str">
        <f t="shared" si="316"/>
        <v>0</v>
      </c>
      <c r="L346" s="23" t="str">
        <f t="shared" si="317"/>
        <v>0</v>
      </c>
      <c r="M346" s="3">
        <v>0.5</v>
      </c>
      <c r="N346" s="23">
        <f t="shared" si="318"/>
        <v>0</v>
      </c>
      <c r="O346" s="23">
        <f t="shared" si="319"/>
        <v>0.5</v>
      </c>
      <c r="P346" s="23" t="str">
        <f t="shared" si="320"/>
        <v/>
      </c>
      <c r="Q346" s="2">
        <v>0.1</v>
      </c>
      <c r="R346" s="6">
        <f t="shared" si="321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11"/>
        <v/>
      </c>
      <c r="BQ346" s="4" t="str">
        <f t="shared" si="311"/>
        <v/>
      </c>
      <c r="BR346" s="4" t="str">
        <f t="shared" si="311"/>
        <v/>
      </c>
      <c r="BS346" s="4">
        <f t="shared" si="309"/>
        <v>0</v>
      </c>
      <c r="BT346" s="4" t="str">
        <f t="shared" si="309"/>
        <v/>
      </c>
      <c r="BU346" s="4">
        <f t="shared" si="309"/>
        <v>0</v>
      </c>
      <c r="BV346" s="4" t="str">
        <f t="shared" si="309"/>
        <v/>
      </c>
      <c r="BW346" s="4">
        <f t="shared" si="309"/>
        <v>0</v>
      </c>
      <c r="BX346" s="4" t="str">
        <f t="shared" si="309"/>
        <v/>
      </c>
      <c r="BY346" s="4" t="str">
        <f t="shared" si="309"/>
        <v/>
      </c>
      <c r="BZ346" s="4" t="str">
        <f t="shared" si="309"/>
        <v/>
      </c>
      <c r="CA346" s="4" t="str">
        <f t="shared" si="309"/>
        <v/>
      </c>
      <c r="CB346" s="4" t="str">
        <f t="shared" si="322"/>
        <v/>
      </c>
      <c r="CC346" s="4" t="str">
        <f t="shared" si="322"/>
        <v/>
      </c>
      <c r="CD346" s="4" t="str">
        <f t="shared" si="322"/>
        <v/>
      </c>
      <c r="CE346" s="4" t="str">
        <f t="shared" si="322"/>
        <v/>
      </c>
      <c r="CF346" s="4" t="str">
        <f t="shared" si="322"/>
        <v/>
      </c>
      <c r="CG346" s="4" t="str">
        <f t="shared" si="322"/>
        <v/>
      </c>
      <c r="CH346" s="4" t="str">
        <f t="shared" si="322"/>
        <v/>
      </c>
      <c r="CI346" s="4" t="str">
        <f t="shared" si="322"/>
        <v/>
      </c>
      <c r="CJ346" s="4" t="str">
        <f t="shared" si="322"/>
        <v/>
      </c>
      <c r="CK346" s="4" t="str">
        <f t="shared" si="322"/>
        <v/>
      </c>
      <c r="CL346" s="4" t="str">
        <f t="shared" si="322"/>
        <v/>
      </c>
      <c r="CM346" s="4" t="str">
        <f t="shared" si="310"/>
        <v/>
      </c>
      <c r="CN346" s="4" t="str">
        <f t="shared" si="310"/>
        <v/>
      </c>
      <c r="CO346" s="4" t="str">
        <f t="shared" si="310"/>
        <v/>
      </c>
      <c r="CP346" s="4" t="str">
        <f t="shared" si="310"/>
        <v/>
      </c>
      <c r="CQ346" s="4" t="str">
        <f t="shared" si="310"/>
        <v/>
      </c>
      <c r="CR346" s="4" t="str">
        <f t="shared" si="310"/>
        <v/>
      </c>
      <c r="CS346" s="4" t="str">
        <f t="shared" si="310"/>
        <v/>
      </c>
      <c r="CT346" s="4" t="str">
        <f t="shared" si="304"/>
        <v/>
      </c>
      <c r="CU346" s="4" t="str">
        <f t="shared" si="304"/>
        <v/>
      </c>
      <c r="CV346" s="4" t="str">
        <f t="shared" si="304"/>
        <v/>
      </c>
      <c r="CW346" s="4" t="str">
        <f t="shared" si="312"/>
        <v/>
      </c>
      <c r="CX346" s="4" t="str">
        <f t="shared" si="312"/>
        <v/>
      </c>
      <c r="CY346" s="4" t="str">
        <f t="shared" si="312"/>
        <v/>
      </c>
      <c r="CZ346" s="4" t="str">
        <f t="shared" si="312"/>
        <v/>
      </c>
      <c r="DA346" s="4" t="str">
        <f t="shared" si="312"/>
        <v/>
      </c>
      <c r="DB346" s="4" t="str">
        <f t="shared" si="312"/>
        <v/>
      </c>
      <c r="DC346" s="4" t="str">
        <f t="shared" si="312"/>
        <v/>
      </c>
    </row>
    <row r="347" spans="1:107" s="9" customFormat="1" ht="14.25" hidden="1" customHeight="1">
      <c r="A347" s="29">
        <v>200632</v>
      </c>
      <c r="B347" s="96"/>
      <c r="C347" s="31" t="s">
        <v>206</v>
      </c>
      <c r="D347" s="5"/>
      <c r="E347" s="22">
        <v>5.03</v>
      </c>
      <c r="F347" s="23">
        <f t="shared" si="323"/>
        <v>0</v>
      </c>
      <c r="G347" s="48"/>
      <c r="H347" s="23">
        <f t="shared" si="313"/>
        <v>0</v>
      </c>
      <c r="I347" s="23">
        <f t="shared" si="314"/>
        <v>0</v>
      </c>
      <c r="J347" s="23">
        <f t="shared" si="315"/>
        <v>0</v>
      </c>
      <c r="K347" s="23" t="str">
        <f t="shared" si="316"/>
        <v>0</v>
      </c>
      <c r="L347" s="23" t="str">
        <f t="shared" si="317"/>
        <v>0</v>
      </c>
      <c r="M347" s="3">
        <v>0.5</v>
      </c>
      <c r="N347" s="23">
        <f t="shared" si="318"/>
        <v>0</v>
      </c>
      <c r="O347" s="23">
        <f t="shared" si="319"/>
        <v>0.5</v>
      </c>
      <c r="P347" s="23" t="str">
        <f t="shared" si="320"/>
        <v/>
      </c>
      <c r="Q347" s="2">
        <v>0.1</v>
      </c>
      <c r="R347" s="6">
        <f t="shared" si="321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11"/>
        <v/>
      </c>
      <c r="BQ347" s="4" t="str">
        <f t="shared" si="311"/>
        <v/>
      </c>
      <c r="BR347" s="4" t="str">
        <f t="shared" si="311"/>
        <v/>
      </c>
      <c r="BS347" s="4">
        <f t="shared" si="309"/>
        <v>0</v>
      </c>
      <c r="BT347" s="4" t="str">
        <f t="shared" si="309"/>
        <v/>
      </c>
      <c r="BU347" s="4">
        <f t="shared" si="309"/>
        <v>0</v>
      </c>
      <c r="BV347" s="4" t="str">
        <f t="shared" si="309"/>
        <v/>
      </c>
      <c r="BW347" s="4">
        <f t="shared" si="309"/>
        <v>0</v>
      </c>
      <c r="BX347" s="4" t="str">
        <f t="shared" si="309"/>
        <v/>
      </c>
      <c r="BY347" s="4" t="str">
        <f t="shared" si="309"/>
        <v/>
      </c>
      <c r="BZ347" s="4" t="str">
        <f t="shared" si="309"/>
        <v/>
      </c>
      <c r="CA347" s="4" t="str">
        <f t="shared" si="309"/>
        <v/>
      </c>
      <c r="CB347" s="4" t="str">
        <f t="shared" si="322"/>
        <v/>
      </c>
      <c r="CC347" s="4" t="str">
        <f t="shared" si="322"/>
        <v/>
      </c>
      <c r="CD347" s="4" t="str">
        <f t="shared" si="322"/>
        <v/>
      </c>
      <c r="CE347" s="4" t="str">
        <f t="shared" si="322"/>
        <v/>
      </c>
      <c r="CF347" s="4" t="str">
        <f t="shared" si="322"/>
        <v/>
      </c>
      <c r="CG347" s="4" t="str">
        <f t="shared" si="322"/>
        <v/>
      </c>
      <c r="CH347" s="4" t="str">
        <f t="shared" si="322"/>
        <v/>
      </c>
      <c r="CI347" s="4" t="str">
        <f t="shared" si="322"/>
        <v/>
      </c>
      <c r="CJ347" s="4" t="str">
        <f t="shared" si="322"/>
        <v/>
      </c>
      <c r="CK347" s="4" t="str">
        <f t="shared" si="322"/>
        <v/>
      </c>
      <c r="CL347" s="4" t="str">
        <f t="shared" si="322"/>
        <v/>
      </c>
      <c r="CM347" s="4" t="str">
        <f t="shared" si="310"/>
        <v/>
      </c>
      <c r="CN347" s="4" t="str">
        <f t="shared" si="310"/>
        <v/>
      </c>
      <c r="CO347" s="4" t="str">
        <f t="shared" si="310"/>
        <v/>
      </c>
      <c r="CP347" s="4" t="str">
        <f t="shared" si="310"/>
        <v/>
      </c>
      <c r="CQ347" s="4" t="str">
        <f t="shared" si="310"/>
        <v/>
      </c>
      <c r="CR347" s="4" t="str">
        <f t="shared" si="310"/>
        <v/>
      </c>
      <c r="CS347" s="4" t="str">
        <f t="shared" si="310"/>
        <v/>
      </c>
      <c r="CT347" s="4" t="str">
        <f t="shared" si="304"/>
        <v/>
      </c>
      <c r="CU347" s="4" t="str">
        <f t="shared" si="304"/>
        <v/>
      </c>
      <c r="CV347" s="4" t="str">
        <f t="shared" si="304"/>
        <v/>
      </c>
      <c r="CW347" s="4" t="str">
        <f t="shared" si="312"/>
        <v/>
      </c>
      <c r="CX347" s="4" t="str">
        <f t="shared" si="312"/>
        <v/>
      </c>
      <c r="CY347" s="4" t="str">
        <f t="shared" si="312"/>
        <v/>
      </c>
      <c r="CZ347" s="4" t="str">
        <f t="shared" si="312"/>
        <v/>
      </c>
      <c r="DA347" s="4" t="str">
        <f t="shared" si="312"/>
        <v/>
      </c>
      <c r="DB347" s="4" t="str">
        <f t="shared" si="312"/>
        <v/>
      </c>
      <c r="DC347" s="4" t="str">
        <f t="shared" si="312"/>
        <v/>
      </c>
    </row>
    <row r="348" spans="1:107" s="9" customFormat="1" ht="14.25" hidden="1" customHeight="1">
      <c r="A348" s="29">
        <v>200633</v>
      </c>
      <c r="B348" s="97"/>
      <c r="C348" s="31" t="s">
        <v>207</v>
      </c>
      <c r="D348" s="5"/>
      <c r="E348" s="22">
        <v>5.03</v>
      </c>
      <c r="F348" s="23">
        <f t="shared" si="323"/>
        <v>0</v>
      </c>
      <c r="G348" s="48"/>
      <c r="H348" s="23">
        <f t="shared" si="313"/>
        <v>0</v>
      </c>
      <c r="I348" s="23">
        <f t="shared" si="314"/>
        <v>0</v>
      </c>
      <c r="J348" s="23">
        <f t="shared" si="315"/>
        <v>0</v>
      </c>
      <c r="K348" s="23" t="str">
        <f t="shared" si="316"/>
        <v>0</v>
      </c>
      <c r="L348" s="23" t="str">
        <f t="shared" si="317"/>
        <v>0</v>
      </c>
      <c r="M348" s="3">
        <v>0.5</v>
      </c>
      <c r="N348" s="23">
        <f t="shared" si="318"/>
        <v>0</v>
      </c>
      <c r="O348" s="23">
        <f t="shared" si="319"/>
        <v>0.5</v>
      </c>
      <c r="P348" s="23" t="str">
        <f t="shared" si="320"/>
        <v/>
      </c>
      <c r="Q348" s="2">
        <v>0.1</v>
      </c>
      <c r="R348" s="6">
        <f t="shared" si="321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11"/>
        <v/>
      </c>
      <c r="BQ348" s="4" t="str">
        <f t="shared" si="311"/>
        <v/>
      </c>
      <c r="BR348" s="4" t="str">
        <f t="shared" si="311"/>
        <v/>
      </c>
      <c r="BS348" s="4">
        <f t="shared" si="309"/>
        <v>0</v>
      </c>
      <c r="BT348" s="4" t="str">
        <f t="shared" si="309"/>
        <v/>
      </c>
      <c r="BU348" s="4">
        <f t="shared" si="309"/>
        <v>0</v>
      </c>
      <c r="BV348" s="4" t="str">
        <f t="shared" si="309"/>
        <v/>
      </c>
      <c r="BW348" s="4">
        <f t="shared" si="309"/>
        <v>0</v>
      </c>
      <c r="BX348" s="4" t="str">
        <f t="shared" si="309"/>
        <v/>
      </c>
      <c r="BY348" s="4" t="str">
        <f t="shared" si="309"/>
        <v/>
      </c>
      <c r="BZ348" s="4" t="str">
        <f t="shared" si="309"/>
        <v/>
      </c>
      <c r="CA348" s="4" t="str">
        <f t="shared" si="309"/>
        <v/>
      </c>
      <c r="CB348" s="4" t="str">
        <f t="shared" si="322"/>
        <v/>
      </c>
      <c r="CC348" s="4" t="str">
        <f t="shared" si="322"/>
        <v/>
      </c>
      <c r="CD348" s="4" t="str">
        <f t="shared" si="322"/>
        <v/>
      </c>
      <c r="CE348" s="4" t="str">
        <f t="shared" si="322"/>
        <v/>
      </c>
      <c r="CF348" s="4" t="str">
        <f t="shared" si="322"/>
        <v/>
      </c>
      <c r="CG348" s="4" t="str">
        <f t="shared" si="322"/>
        <v/>
      </c>
      <c r="CH348" s="4" t="str">
        <f t="shared" si="322"/>
        <v/>
      </c>
      <c r="CI348" s="4" t="str">
        <f t="shared" si="322"/>
        <v/>
      </c>
      <c r="CJ348" s="4" t="str">
        <f t="shared" si="322"/>
        <v/>
      </c>
      <c r="CK348" s="4" t="str">
        <f t="shared" si="322"/>
        <v/>
      </c>
      <c r="CL348" s="4" t="str">
        <f t="shared" si="322"/>
        <v/>
      </c>
      <c r="CM348" s="4" t="str">
        <f t="shared" si="310"/>
        <v/>
      </c>
      <c r="CN348" s="4" t="str">
        <f t="shared" si="310"/>
        <v/>
      </c>
      <c r="CO348" s="4" t="str">
        <f t="shared" si="310"/>
        <v/>
      </c>
      <c r="CP348" s="4" t="str">
        <f t="shared" si="310"/>
        <v/>
      </c>
      <c r="CQ348" s="4" t="str">
        <f t="shared" si="310"/>
        <v/>
      </c>
      <c r="CR348" s="4" t="str">
        <f t="shared" si="310"/>
        <v/>
      </c>
      <c r="CS348" s="4" t="str">
        <f t="shared" si="310"/>
        <v/>
      </c>
      <c r="CT348" s="4" t="str">
        <f t="shared" si="304"/>
        <v/>
      </c>
      <c r="CU348" s="4" t="str">
        <f t="shared" si="304"/>
        <v/>
      </c>
      <c r="CV348" s="4" t="str">
        <f t="shared" si="304"/>
        <v/>
      </c>
      <c r="CW348" s="4" t="str">
        <f t="shared" si="312"/>
        <v/>
      </c>
      <c r="CX348" s="4" t="str">
        <f t="shared" si="312"/>
        <v/>
      </c>
      <c r="CY348" s="4" t="str">
        <f t="shared" si="312"/>
        <v/>
      </c>
      <c r="CZ348" s="4" t="str">
        <f t="shared" si="312"/>
        <v/>
      </c>
      <c r="DA348" s="4" t="str">
        <f t="shared" si="312"/>
        <v/>
      </c>
      <c r="DB348" s="4" t="str">
        <f t="shared" si="312"/>
        <v/>
      </c>
      <c r="DC348" s="4" t="str">
        <f t="shared" si="312"/>
        <v/>
      </c>
    </row>
    <row r="349" spans="1:107" s="9" customFormat="1" ht="14.25" hidden="1" customHeight="1">
      <c r="A349" s="29">
        <v>201050</v>
      </c>
      <c r="B349" s="95" t="s">
        <v>208</v>
      </c>
      <c r="C349" s="31" t="s">
        <v>204</v>
      </c>
      <c r="D349" s="5"/>
      <c r="E349" s="22">
        <v>5.07</v>
      </c>
      <c r="F349" s="23">
        <f t="shared" si="323"/>
        <v>0</v>
      </c>
      <c r="G349" s="48"/>
      <c r="H349" s="23">
        <f t="shared" si="313"/>
        <v>0</v>
      </c>
      <c r="I349" s="23">
        <f t="shared" si="314"/>
        <v>0</v>
      </c>
      <c r="J349" s="23">
        <f t="shared" si="315"/>
        <v>0</v>
      </c>
      <c r="K349" s="23" t="str">
        <f t="shared" si="316"/>
        <v>0</v>
      </c>
      <c r="L349" s="23" t="str">
        <f t="shared" si="317"/>
        <v>0</v>
      </c>
      <c r="M349" s="3">
        <v>0.15</v>
      </c>
      <c r="N349" s="23">
        <f t="shared" si="318"/>
        <v>0</v>
      </c>
      <c r="O349" s="23">
        <f t="shared" si="319"/>
        <v>0.15</v>
      </c>
      <c r="P349" s="23" t="str">
        <f t="shared" si="320"/>
        <v/>
      </c>
      <c r="Q349" s="2">
        <v>0.5</v>
      </c>
      <c r="R349" s="6">
        <f t="shared" si="321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11"/>
        <v/>
      </c>
      <c r="BQ349" s="4" t="str">
        <f t="shared" si="311"/>
        <v/>
      </c>
      <c r="BR349" s="4" t="str">
        <f t="shared" si="311"/>
        <v/>
      </c>
      <c r="BS349" s="4">
        <f t="shared" si="309"/>
        <v>0</v>
      </c>
      <c r="BT349" s="4" t="str">
        <f t="shared" si="309"/>
        <v/>
      </c>
      <c r="BU349" s="4">
        <f t="shared" si="309"/>
        <v>0</v>
      </c>
      <c r="BV349" s="4" t="str">
        <f t="shared" si="309"/>
        <v/>
      </c>
      <c r="BW349" s="4">
        <f t="shared" si="309"/>
        <v>0</v>
      </c>
      <c r="BX349" s="4" t="str">
        <f t="shared" si="309"/>
        <v/>
      </c>
      <c r="BY349" s="4" t="str">
        <f t="shared" si="309"/>
        <v/>
      </c>
      <c r="BZ349" s="4" t="str">
        <f t="shared" si="309"/>
        <v/>
      </c>
      <c r="CA349" s="4" t="str">
        <f t="shared" si="309"/>
        <v/>
      </c>
      <c r="CB349" s="4" t="str">
        <f t="shared" si="322"/>
        <v/>
      </c>
      <c r="CC349" s="4" t="str">
        <f t="shared" si="322"/>
        <v/>
      </c>
      <c r="CD349" s="4" t="str">
        <f t="shared" si="322"/>
        <v/>
      </c>
      <c r="CE349" s="4" t="str">
        <f t="shared" si="322"/>
        <v/>
      </c>
      <c r="CF349" s="4" t="str">
        <f t="shared" si="322"/>
        <v/>
      </c>
      <c r="CG349" s="4" t="str">
        <f t="shared" si="322"/>
        <v/>
      </c>
      <c r="CH349" s="4" t="str">
        <f t="shared" si="322"/>
        <v/>
      </c>
      <c r="CI349" s="4" t="str">
        <f t="shared" si="322"/>
        <v/>
      </c>
      <c r="CJ349" s="4" t="str">
        <f t="shared" si="322"/>
        <v/>
      </c>
      <c r="CK349" s="4" t="str">
        <f t="shared" si="322"/>
        <v/>
      </c>
      <c r="CL349" s="4" t="str">
        <f t="shared" si="322"/>
        <v/>
      </c>
      <c r="CM349" s="4" t="str">
        <f t="shared" si="310"/>
        <v/>
      </c>
      <c r="CN349" s="4" t="str">
        <f t="shared" si="310"/>
        <v/>
      </c>
      <c r="CO349" s="4" t="str">
        <f t="shared" si="310"/>
        <v/>
      </c>
      <c r="CP349" s="4" t="str">
        <f t="shared" si="310"/>
        <v/>
      </c>
      <c r="CQ349" s="4" t="str">
        <f t="shared" si="310"/>
        <v/>
      </c>
      <c r="CR349" s="4" t="str">
        <f t="shared" si="310"/>
        <v/>
      </c>
      <c r="CS349" s="4" t="str">
        <f t="shared" si="310"/>
        <v/>
      </c>
      <c r="CT349" s="4" t="str">
        <f t="shared" si="304"/>
        <v/>
      </c>
      <c r="CU349" s="4" t="str">
        <f t="shared" si="304"/>
        <v/>
      </c>
      <c r="CV349" s="4" t="str">
        <f t="shared" si="304"/>
        <v/>
      </c>
      <c r="CW349" s="4" t="str">
        <f t="shared" si="312"/>
        <v/>
      </c>
      <c r="CX349" s="4" t="str">
        <f t="shared" si="312"/>
        <v/>
      </c>
      <c r="CY349" s="4" t="str">
        <f t="shared" si="312"/>
        <v/>
      </c>
      <c r="CZ349" s="4" t="str">
        <f t="shared" si="312"/>
        <v/>
      </c>
      <c r="DA349" s="4" t="str">
        <f t="shared" si="312"/>
        <v/>
      </c>
      <c r="DB349" s="4" t="str">
        <f t="shared" si="312"/>
        <v/>
      </c>
      <c r="DC349" s="4" t="str">
        <f t="shared" si="312"/>
        <v/>
      </c>
    </row>
    <row r="350" spans="1:107" s="9" customFormat="1" ht="14.25" hidden="1" customHeight="1">
      <c r="A350" s="29">
        <v>201051</v>
      </c>
      <c r="B350" s="96"/>
      <c r="C350" s="31" t="s">
        <v>162</v>
      </c>
      <c r="D350" s="5"/>
      <c r="E350" s="22">
        <v>5.07</v>
      </c>
      <c r="F350" s="23">
        <f t="shared" si="323"/>
        <v>0</v>
      </c>
      <c r="G350" s="48"/>
      <c r="H350" s="23">
        <f t="shared" si="313"/>
        <v>0</v>
      </c>
      <c r="I350" s="23">
        <f t="shared" si="314"/>
        <v>0</v>
      </c>
      <c r="J350" s="23">
        <f t="shared" si="315"/>
        <v>0</v>
      </c>
      <c r="K350" s="23" t="str">
        <f t="shared" si="316"/>
        <v>0</v>
      </c>
      <c r="L350" s="23" t="str">
        <f t="shared" si="317"/>
        <v>0</v>
      </c>
      <c r="M350" s="3">
        <v>0.15</v>
      </c>
      <c r="N350" s="23">
        <f t="shared" si="318"/>
        <v>0</v>
      </c>
      <c r="O350" s="23">
        <f t="shared" si="319"/>
        <v>0.15</v>
      </c>
      <c r="P350" s="23" t="str">
        <f t="shared" si="320"/>
        <v/>
      </c>
      <c r="Q350" s="2">
        <v>0.5</v>
      </c>
      <c r="R350" s="6">
        <f t="shared" si="321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11"/>
        <v/>
      </c>
      <c r="BQ350" s="4" t="str">
        <f t="shared" si="311"/>
        <v/>
      </c>
      <c r="BR350" s="4" t="str">
        <f t="shared" si="311"/>
        <v/>
      </c>
      <c r="BS350" s="4">
        <f t="shared" si="309"/>
        <v>0</v>
      </c>
      <c r="BT350" s="4" t="str">
        <f t="shared" si="309"/>
        <v/>
      </c>
      <c r="BU350" s="4">
        <f t="shared" si="309"/>
        <v>0</v>
      </c>
      <c r="BV350" s="4" t="str">
        <f t="shared" si="309"/>
        <v/>
      </c>
      <c r="BW350" s="4">
        <f t="shared" si="309"/>
        <v>0</v>
      </c>
      <c r="BX350" s="4" t="str">
        <f t="shared" si="309"/>
        <v/>
      </c>
      <c r="BY350" s="4" t="str">
        <f t="shared" si="309"/>
        <v/>
      </c>
      <c r="BZ350" s="4" t="str">
        <f t="shared" si="309"/>
        <v/>
      </c>
      <c r="CA350" s="4" t="str">
        <f t="shared" si="309"/>
        <v/>
      </c>
      <c r="CB350" s="4" t="str">
        <f t="shared" si="322"/>
        <v/>
      </c>
      <c r="CC350" s="4" t="str">
        <f t="shared" si="322"/>
        <v/>
      </c>
      <c r="CD350" s="4" t="str">
        <f t="shared" si="322"/>
        <v/>
      </c>
      <c r="CE350" s="4" t="str">
        <f t="shared" si="322"/>
        <v/>
      </c>
      <c r="CF350" s="4" t="str">
        <f t="shared" si="322"/>
        <v/>
      </c>
      <c r="CG350" s="4" t="str">
        <f t="shared" si="322"/>
        <v/>
      </c>
      <c r="CH350" s="4" t="str">
        <f t="shared" si="322"/>
        <v/>
      </c>
      <c r="CI350" s="4" t="str">
        <f t="shared" si="322"/>
        <v/>
      </c>
      <c r="CJ350" s="4" t="str">
        <f t="shared" si="322"/>
        <v/>
      </c>
      <c r="CK350" s="4" t="str">
        <f t="shared" si="322"/>
        <v/>
      </c>
      <c r="CL350" s="4" t="str">
        <f t="shared" si="322"/>
        <v/>
      </c>
      <c r="CM350" s="4" t="str">
        <f t="shared" si="310"/>
        <v/>
      </c>
      <c r="CN350" s="4" t="str">
        <f t="shared" si="310"/>
        <v/>
      </c>
      <c r="CO350" s="4" t="str">
        <f t="shared" si="310"/>
        <v/>
      </c>
      <c r="CP350" s="4" t="str">
        <f t="shared" si="310"/>
        <v/>
      </c>
      <c r="CQ350" s="4" t="str">
        <f t="shared" si="310"/>
        <v/>
      </c>
      <c r="CR350" s="4" t="str">
        <f t="shared" si="310"/>
        <v/>
      </c>
      <c r="CS350" s="4" t="str">
        <f t="shared" si="310"/>
        <v/>
      </c>
      <c r="CT350" s="4" t="str">
        <f t="shared" si="304"/>
        <v/>
      </c>
      <c r="CU350" s="4" t="str">
        <f t="shared" si="304"/>
        <v/>
      </c>
      <c r="CV350" s="4" t="str">
        <f t="shared" si="304"/>
        <v/>
      </c>
      <c r="CW350" s="4" t="str">
        <f t="shared" si="312"/>
        <v/>
      </c>
      <c r="CX350" s="4" t="str">
        <f t="shared" si="312"/>
        <v/>
      </c>
      <c r="CY350" s="4" t="str">
        <f t="shared" si="312"/>
        <v/>
      </c>
      <c r="CZ350" s="4" t="str">
        <f t="shared" si="312"/>
        <v/>
      </c>
      <c r="DA350" s="4" t="str">
        <f t="shared" si="312"/>
        <v/>
      </c>
      <c r="DB350" s="4" t="str">
        <f t="shared" si="312"/>
        <v/>
      </c>
      <c r="DC350" s="4" t="str">
        <f t="shared" si="312"/>
        <v/>
      </c>
    </row>
    <row r="351" spans="1:107" s="9" customFormat="1" ht="14.25" hidden="1" customHeight="1">
      <c r="A351" s="29">
        <v>200911</v>
      </c>
      <c r="B351" s="96"/>
      <c r="C351" s="31" t="s">
        <v>207</v>
      </c>
      <c r="D351" s="5"/>
      <c r="E351" s="22">
        <v>5.07</v>
      </c>
      <c r="F351" s="23">
        <f t="shared" si="323"/>
        <v>0</v>
      </c>
      <c r="G351" s="48"/>
      <c r="H351" s="23">
        <f t="shared" si="313"/>
        <v>0</v>
      </c>
      <c r="I351" s="23">
        <f t="shared" si="314"/>
        <v>0</v>
      </c>
      <c r="J351" s="23">
        <f t="shared" si="315"/>
        <v>0</v>
      </c>
      <c r="K351" s="23" t="str">
        <f t="shared" si="316"/>
        <v>0</v>
      </c>
      <c r="L351" s="23" t="str">
        <f t="shared" si="317"/>
        <v>0</v>
      </c>
      <c r="M351" s="3">
        <v>0.15</v>
      </c>
      <c r="N351" s="23">
        <f t="shared" si="318"/>
        <v>0</v>
      </c>
      <c r="O351" s="23">
        <f t="shared" si="319"/>
        <v>0.15</v>
      </c>
      <c r="P351" s="23" t="str">
        <f t="shared" si="320"/>
        <v/>
      </c>
      <c r="Q351" s="2">
        <v>0.5</v>
      </c>
      <c r="R351" s="6">
        <f t="shared" si="321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11"/>
        <v/>
      </c>
      <c r="BQ351" s="4" t="str">
        <f t="shared" si="311"/>
        <v/>
      </c>
      <c r="BR351" s="4" t="str">
        <f t="shared" si="311"/>
        <v/>
      </c>
      <c r="BS351" s="4">
        <f t="shared" si="309"/>
        <v>0</v>
      </c>
      <c r="BT351" s="4" t="str">
        <f t="shared" si="309"/>
        <v/>
      </c>
      <c r="BU351" s="4">
        <f t="shared" si="309"/>
        <v>0</v>
      </c>
      <c r="BV351" s="4" t="str">
        <f t="shared" si="309"/>
        <v/>
      </c>
      <c r="BW351" s="4">
        <f t="shared" si="309"/>
        <v>0</v>
      </c>
      <c r="BX351" s="4" t="str">
        <f t="shared" si="309"/>
        <v/>
      </c>
      <c r="BY351" s="4" t="str">
        <f t="shared" si="309"/>
        <v/>
      </c>
      <c r="BZ351" s="4" t="str">
        <f t="shared" si="309"/>
        <v/>
      </c>
      <c r="CA351" s="4" t="str">
        <f t="shared" si="309"/>
        <v/>
      </c>
      <c r="CB351" s="4" t="str">
        <f t="shared" si="322"/>
        <v/>
      </c>
      <c r="CC351" s="4" t="str">
        <f t="shared" si="322"/>
        <v/>
      </c>
      <c r="CD351" s="4" t="str">
        <f t="shared" si="322"/>
        <v/>
      </c>
      <c r="CE351" s="4" t="str">
        <f t="shared" si="322"/>
        <v/>
      </c>
      <c r="CF351" s="4" t="str">
        <f t="shared" si="322"/>
        <v/>
      </c>
      <c r="CG351" s="4" t="str">
        <f t="shared" si="322"/>
        <v/>
      </c>
      <c r="CH351" s="4" t="str">
        <f t="shared" si="322"/>
        <v/>
      </c>
      <c r="CI351" s="4" t="str">
        <f t="shared" si="322"/>
        <v/>
      </c>
      <c r="CJ351" s="4" t="str">
        <f t="shared" si="322"/>
        <v/>
      </c>
      <c r="CK351" s="4" t="str">
        <f t="shared" si="322"/>
        <v/>
      </c>
      <c r="CL351" s="4" t="str">
        <f t="shared" si="322"/>
        <v/>
      </c>
      <c r="CM351" s="4" t="str">
        <f t="shared" si="310"/>
        <v/>
      </c>
      <c r="CN351" s="4" t="str">
        <f t="shared" si="310"/>
        <v/>
      </c>
      <c r="CO351" s="4" t="str">
        <f t="shared" si="310"/>
        <v/>
      </c>
      <c r="CP351" s="4" t="str">
        <f t="shared" si="310"/>
        <v/>
      </c>
      <c r="CQ351" s="4" t="str">
        <f t="shared" si="310"/>
        <v/>
      </c>
      <c r="CR351" s="4" t="str">
        <f t="shared" si="310"/>
        <v/>
      </c>
      <c r="CS351" s="4" t="str">
        <f t="shared" si="310"/>
        <v/>
      </c>
      <c r="CT351" s="4" t="str">
        <f t="shared" si="304"/>
        <v/>
      </c>
      <c r="CU351" s="4" t="str">
        <f t="shared" si="304"/>
        <v/>
      </c>
      <c r="CV351" s="4" t="str">
        <f t="shared" si="304"/>
        <v/>
      </c>
      <c r="CW351" s="4" t="str">
        <f t="shared" si="312"/>
        <v/>
      </c>
      <c r="CX351" s="4" t="str">
        <f t="shared" si="312"/>
        <v/>
      </c>
      <c r="CY351" s="4" t="str">
        <f t="shared" si="312"/>
        <v/>
      </c>
      <c r="CZ351" s="4" t="str">
        <f t="shared" si="312"/>
        <v/>
      </c>
      <c r="DA351" s="4" t="str">
        <f t="shared" si="312"/>
        <v/>
      </c>
      <c r="DB351" s="4" t="str">
        <f t="shared" si="312"/>
        <v/>
      </c>
      <c r="DC351" s="4" t="str">
        <f t="shared" si="312"/>
        <v/>
      </c>
    </row>
    <row r="352" spans="1:107" s="9" customFormat="1" ht="14.25" hidden="1" customHeight="1">
      <c r="A352" s="29">
        <v>200912</v>
      </c>
      <c r="B352" s="97"/>
      <c r="C352" s="31" t="s">
        <v>206</v>
      </c>
      <c r="D352" s="5"/>
      <c r="E352" s="22">
        <v>5.07</v>
      </c>
      <c r="F352" s="23">
        <f t="shared" si="323"/>
        <v>0</v>
      </c>
      <c r="G352" s="48"/>
      <c r="H352" s="23">
        <f t="shared" si="313"/>
        <v>0</v>
      </c>
      <c r="I352" s="23">
        <f t="shared" si="314"/>
        <v>0</v>
      </c>
      <c r="J352" s="23">
        <f t="shared" si="315"/>
        <v>0</v>
      </c>
      <c r="K352" s="23" t="str">
        <f t="shared" si="316"/>
        <v>0</v>
      </c>
      <c r="L352" s="23" t="str">
        <f t="shared" si="317"/>
        <v>0</v>
      </c>
      <c r="M352" s="3">
        <v>0.15</v>
      </c>
      <c r="N352" s="23">
        <f t="shared" si="318"/>
        <v>0</v>
      </c>
      <c r="O352" s="23">
        <f t="shared" si="319"/>
        <v>0.15</v>
      </c>
      <c r="P352" s="23" t="str">
        <f t="shared" si="320"/>
        <v/>
      </c>
      <c r="Q352" s="2">
        <v>0.5</v>
      </c>
      <c r="R352" s="6">
        <f t="shared" si="321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11"/>
        <v/>
      </c>
      <c r="BQ352" s="4" t="str">
        <f t="shared" si="311"/>
        <v/>
      </c>
      <c r="BR352" s="4" t="str">
        <f t="shared" si="311"/>
        <v/>
      </c>
      <c r="BS352" s="4">
        <f t="shared" si="309"/>
        <v>0</v>
      </c>
      <c r="BT352" s="4" t="str">
        <f t="shared" si="309"/>
        <v/>
      </c>
      <c r="BU352" s="4">
        <f t="shared" si="309"/>
        <v>0</v>
      </c>
      <c r="BV352" s="4" t="str">
        <f t="shared" si="309"/>
        <v/>
      </c>
      <c r="BW352" s="4">
        <f t="shared" si="309"/>
        <v>0</v>
      </c>
      <c r="BX352" s="4" t="str">
        <f t="shared" si="309"/>
        <v/>
      </c>
      <c r="BY352" s="4" t="str">
        <f t="shared" si="309"/>
        <v/>
      </c>
      <c r="BZ352" s="4" t="str">
        <f t="shared" si="309"/>
        <v/>
      </c>
      <c r="CA352" s="4" t="str">
        <f t="shared" si="309"/>
        <v/>
      </c>
      <c r="CB352" s="4" t="str">
        <f t="shared" si="322"/>
        <v/>
      </c>
      <c r="CC352" s="4" t="str">
        <f t="shared" si="322"/>
        <v/>
      </c>
      <c r="CD352" s="4" t="str">
        <f t="shared" si="322"/>
        <v/>
      </c>
      <c r="CE352" s="4" t="str">
        <f t="shared" si="322"/>
        <v/>
      </c>
      <c r="CF352" s="4" t="str">
        <f t="shared" si="322"/>
        <v/>
      </c>
      <c r="CG352" s="4" t="str">
        <f t="shared" si="322"/>
        <v/>
      </c>
      <c r="CH352" s="4" t="str">
        <f t="shared" si="322"/>
        <v/>
      </c>
      <c r="CI352" s="4" t="str">
        <f t="shared" si="322"/>
        <v/>
      </c>
      <c r="CJ352" s="4" t="str">
        <f t="shared" si="322"/>
        <v/>
      </c>
      <c r="CK352" s="4" t="str">
        <f t="shared" si="322"/>
        <v/>
      </c>
      <c r="CL352" s="4" t="str">
        <f t="shared" si="322"/>
        <v/>
      </c>
      <c r="CM352" s="4" t="str">
        <f t="shared" si="310"/>
        <v/>
      </c>
      <c r="CN352" s="4" t="str">
        <f t="shared" si="310"/>
        <v/>
      </c>
      <c r="CO352" s="4" t="str">
        <f t="shared" si="310"/>
        <v/>
      </c>
      <c r="CP352" s="4" t="str">
        <f t="shared" si="310"/>
        <v/>
      </c>
      <c r="CQ352" s="4" t="str">
        <f t="shared" si="310"/>
        <v/>
      </c>
      <c r="CR352" s="4" t="str">
        <f t="shared" si="310"/>
        <v/>
      </c>
      <c r="CS352" s="4" t="str">
        <f t="shared" si="310"/>
        <v/>
      </c>
      <c r="CT352" s="4" t="str">
        <f t="shared" si="304"/>
        <v/>
      </c>
      <c r="CU352" s="4" t="str">
        <f t="shared" si="304"/>
        <v/>
      </c>
      <c r="CV352" s="4" t="str">
        <f t="shared" si="304"/>
        <v/>
      </c>
      <c r="CW352" s="4" t="str">
        <f t="shared" si="312"/>
        <v/>
      </c>
      <c r="CX352" s="4" t="str">
        <f t="shared" si="312"/>
        <v/>
      </c>
      <c r="CY352" s="4" t="str">
        <f t="shared" si="312"/>
        <v/>
      </c>
      <c r="CZ352" s="4" t="str">
        <f t="shared" si="312"/>
        <v/>
      </c>
      <c r="DA352" s="4" t="str">
        <f t="shared" si="312"/>
        <v/>
      </c>
      <c r="DB352" s="4" t="str">
        <f t="shared" si="312"/>
        <v/>
      </c>
      <c r="DC352" s="4" t="str">
        <f t="shared" si="312"/>
        <v/>
      </c>
    </row>
    <row r="353" spans="1:107" s="9" customFormat="1" ht="14.25" hidden="1" customHeight="1">
      <c r="A353" s="29">
        <v>201052</v>
      </c>
      <c r="B353" s="95" t="s">
        <v>209</v>
      </c>
      <c r="C353" s="31" t="s">
        <v>204</v>
      </c>
      <c r="D353" s="5"/>
      <c r="E353" s="22">
        <v>5.04</v>
      </c>
      <c r="F353" s="23">
        <f t="shared" si="323"/>
        <v>0</v>
      </c>
      <c r="G353" s="48"/>
      <c r="H353" s="23">
        <f t="shared" si="313"/>
        <v>0</v>
      </c>
      <c r="I353" s="23">
        <f t="shared" si="314"/>
        <v>0</v>
      </c>
      <c r="J353" s="23">
        <f t="shared" si="315"/>
        <v>0</v>
      </c>
      <c r="K353" s="23" t="str">
        <f t="shared" si="316"/>
        <v>0</v>
      </c>
      <c r="L353" s="23" t="str">
        <f t="shared" si="317"/>
        <v>0</v>
      </c>
      <c r="M353" s="3">
        <v>0.15</v>
      </c>
      <c r="N353" s="23">
        <f t="shared" si="318"/>
        <v>0</v>
      </c>
      <c r="O353" s="23">
        <f t="shared" si="319"/>
        <v>0.15</v>
      </c>
      <c r="P353" s="23" t="str">
        <f t="shared" si="320"/>
        <v/>
      </c>
      <c r="Q353" s="2">
        <v>0.5</v>
      </c>
      <c r="R353" s="6">
        <f t="shared" si="321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11"/>
        <v/>
      </c>
      <c r="BQ353" s="4" t="str">
        <f t="shared" si="311"/>
        <v/>
      </c>
      <c r="BR353" s="4" t="str">
        <f t="shared" si="311"/>
        <v/>
      </c>
      <c r="BS353" s="4">
        <f t="shared" si="309"/>
        <v>0</v>
      </c>
      <c r="BT353" s="4" t="str">
        <f t="shared" si="309"/>
        <v/>
      </c>
      <c r="BU353" s="4">
        <f t="shared" si="309"/>
        <v>0</v>
      </c>
      <c r="BV353" s="4" t="str">
        <f t="shared" si="309"/>
        <v/>
      </c>
      <c r="BW353" s="4">
        <f t="shared" si="309"/>
        <v>0</v>
      </c>
      <c r="BX353" s="4" t="str">
        <f t="shared" si="309"/>
        <v/>
      </c>
      <c r="BY353" s="4" t="str">
        <f t="shared" si="309"/>
        <v/>
      </c>
      <c r="BZ353" s="4" t="str">
        <f t="shared" si="309"/>
        <v/>
      </c>
      <c r="CA353" s="4" t="str">
        <f t="shared" si="309"/>
        <v/>
      </c>
      <c r="CB353" s="4" t="str">
        <f t="shared" si="322"/>
        <v/>
      </c>
      <c r="CC353" s="4" t="str">
        <f t="shared" si="322"/>
        <v/>
      </c>
      <c r="CD353" s="4" t="str">
        <f t="shared" si="322"/>
        <v/>
      </c>
      <c r="CE353" s="4" t="str">
        <f t="shared" si="322"/>
        <v/>
      </c>
      <c r="CF353" s="4" t="str">
        <f t="shared" si="322"/>
        <v/>
      </c>
      <c r="CG353" s="4" t="str">
        <f t="shared" si="322"/>
        <v/>
      </c>
      <c r="CH353" s="4" t="str">
        <f t="shared" si="322"/>
        <v/>
      </c>
      <c r="CI353" s="4" t="str">
        <f t="shared" si="322"/>
        <v/>
      </c>
      <c r="CJ353" s="4" t="str">
        <f t="shared" si="322"/>
        <v/>
      </c>
      <c r="CK353" s="4" t="str">
        <f t="shared" si="322"/>
        <v/>
      </c>
      <c r="CL353" s="4" t="str">
        <f t="shared" si="322"/>
        <v/>
      </c>
      <c r="CM353" s="4" t="str">
        <f t="shared" si="310"/>
        <v/>
      </c>
      <c r="CN353" s="4" t="str">
        <f t="shared" si="310"/>
        <v/>
      </c>
      <c r="CO353" s="4" t="str">
        <f t="shared" si="310"/>
        <v/>
      </c>
      <c r="CP353" s="4" t="str">
        <f t="shared" si="310"/>
        <v/>
      </c>
      <c r="CQ353" s="4" t="str">
        <f t="shared" si="310"/>
        <v/>
      </c>
      <c r="CR353" s="4" t="str">
        <f t="shared" si="310"/>
        <v/>
      </c>
      <c r="CS353" s="4" t="str">
        <f t="shared" si="310"/>
        <v/>
      </c>
      <c r="CT353" s="4" t="str">
        <f t="shared" si="304"/>
        <v/>
      </c>
      <c r="CU353" s="4" t="str">
        <f t="shared" si="304"/>
        <v/>
      </c>
      <c r="CV353" s="4" t="str">
        <f t="shared" si="304"/>
        <v/>
      </c>
      <c r="CW353" s="4" t="str">
        <f t="shared" si="312"/>
        <v/>
      </c>
      <c r="CX353" s="4" t="str">
        <f t="shared" si="312"/>
        <v/>
      </c>
      <c r="CY353" s="4" t="str">
        <f t="shared" si="312"/>
        <v/>
      </c>
      <c r="CZ353" s="4" t="str">
        <f t="shared" si="312"/>
        <v/>
      </c>
      <c r="DA353" s="4" t="str">
        <f t="shared" si="312"/>
        <v/>
      </c>
      <c r="DB353" s="4" t="str">
        <f t="shared" si="312"/>
        <v/>
      </c>
      <c r="DC353" s="4" t="str">
        <f t="shared" si="312"/>
        <v/>
      </c>
    </row>
    <row r="354" spans="1:107" s="9" customFormat="1" ht="14.25" hidden="1" customHeight="1">
      <c r="A354" s="29">
        <v>201053</v>
      </c>
      <c r="B354" s="96"/>
      <c r="C354" s="31" t="s">
        <v>162</v>
      </c>
      <c r="D354" s="5"/>
      <c r="E354" s="22">
        <v>5.04</v>
      </c>
      <c r="F354" s="23">
        <f t="shared" si="323"/>
        <v>0</v>
      </c>
      <c r="G354" s="48"/>
      <c r="H354" s="23">
        <f t="shared" si="313"/>
        <v>0</v>
      </c>
      <c r="I354" s="23">
        <f t="shared" si="314"/>
        <v>0</v>
      </c>
      <c r="J354" s="23">
        <f t="shared" si="315"/>
        <v>0</v>
      </c>
      <c r="K354" s="23" t="str">
        <f t="shared" si="316"/>
        <v>0</v>
      </c>
      <c r="L354" s="23" t="str">
        <f t="shared" si="317"/>
        <v>0</v>
      </c>
      <c r="M354" s="3">
        <v>0.15</v>
      </c>
      <c r="N354" s="23">
        <f t="shared" si="318"/>
        <v>0</v>
      </c>
      <c r="O354" s="23">
        <f t="shared" si="319"/>
        <v>0.15</v>
      </c>
      <c r="P354" s="23" t="str">
        <f t="shared" si="320"/>
        <v/>
      </c>
      <c r="Q354" s="2">
        <v>0.5</v>
      </c>
      <c r="R354" s="6">
        <f t="shared" si="321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11"/>
        <v/>
      </c>
      <c r="BQ354" s="4" t="str">
        <f t="shared" si="311"/>
        <v/>
      </c>
      <c r="BR354" s="4" t="str">
        <f t="shared" si="311"/>
        <v/>
      </c>
      <c r="BS354" s="4">
        <f t="shared" si="309"/>
        <v>0</v>
      </c>
      <c r="BT354" s="4" t="str">
        <f t="shared" si="309"/>
        <v/>
      </c>
      <c r="BU354" s="4">
        <f t="shared" si="309"/>
        <v>0</v>
      </c>
      <c r="BV354" s="4" t="str">
        <f t="shared" si="309"/>
        <v/>
      </c>
      <c r="BW354" s="4">
        <f t="shared" si="309"/>
        <v>0</v>
      </c>
      <c r="BX354" s="4" t="str">
        <f t="shared" si="309"/>
        <v/>
      </c>
      <c r="BY354" s="4" t="str">
        <f t="shared" si="309"/>
        <v/>
      </c>
      <c r="BZ354" s="4" t="str">
        <f t="shared" si="309"/>
        <v/>
      </c>
      <c r="CA354" s="4" t="str">
        <f t="shared" si="309"/>
        <v/>
      </c>
      <c r="CB354" s="4" t="str">
        <f t="shared" si="322"/>
        <v/>
      </c>
      <c r="CC354" s="4" t="str">
        <f t="shared" si="322"/>
        <v/>
      </c>
      <c r="CD354" s="4" t="str">
        <f t="shared" si="322"/>
        <v/>
      </c>
      <c r="CE354" s="4" t="str">
        <f t="shared" si="322"/>
        <v/>
      </c>
      <c r="CF354" s="4" t="str">
        <f t="shared" si="322"/>
        <v/>
      </c>
      <c r="CG354" s="4" t="str">
        <f t="shared" si="322"/>
        <v/>
      </c>
      <c r="CH354" s="4" t="str">
        <f t="shared" si="322"/>
        <v/>
      </c>
      <c r="CI354" s="4" t="str">
        <f t="shared" si="322"/>
        <v/>
      </c>
      <c r="CJ354" s="4" t="str">
        <f t="shared" si="322"/>
        <v/>
      </c>
      <c r="CK354" s="4" t="str">
        <f t="shared" si="322"/>
        <v/>
      </c>
      <c r="CL354" s="4" t="str">
        <f t="shared" si="322"/>
        <v/>
      </c>
      <c r="CM354" s="4" t="str">
        <f t="shared" si="322"/>
        <v/>
      </c>
      <c r="CN354" s="4" t="str">
        <f t="shared" si="322"/>
        <v/>
      </c>
      <c r="CO354" s="4" t="str">
        <f t="shared" si="310"/>
        <v/>
      </c>
      <c r="CP354" s="4" t="str">
        <f t="shared" si="310"/>
        <v/>
      </c>
      <c r="CQ354" s="4" t="str">
        <f t="shared" si="310"/>
        <v/>
      </c>
      <c r="CR354" s="4" t="str">
        <f t="shared" si="310"/>
        <v/>
      </c>
      <c r="CS354" s="4" t="str">
        <f t="shared" si="310"/>
        <v/>
      </c>
      <c r="CT354" s="4" t="str">
        <f t="shared" si="304"/>
        <v/>
      </c>
      <c r="CU354" s="4" t="str">
        <f t="shared" si="304"/>
        <v/>
      </c>
      <c r="CV354" s="4" t="str">
        <f t="shared" si="304"/>
        <v/>
      </c>
      <c r="CW354" s="4" t="str">
        <f t="shared" si="312"/>
        <v/>
      </c>
      <c r="CX354" s="4" t="str">
        <f t="shared" si="312"/>
        <v/>
      </c>
      <c r="CY354" s="4" t="str">
        <f t="shared" si="312"/>
        <v/>
      </c>
      <c r="CZ354" s="4" t="str">
        <f t="shared" si="312"/>
        <v/>
      </c>
      <c r="DA354" s="4" t="str">
        <f t="shared" si="312"/>
        <v/>
      </c>
      <c r="DB354" s="4" t="str">
        <f t="shared" si="312"/>
        <v/>
      </c>
      <c r="DC354" s="4" t="str">
        <f t="shared" si="312"/>
        <v/>
      </c>
    </row>
    <row r="355" spans="1:107" s="9" customFormat="1" ht="14.25" hidden="1" customHeight="1">
      <c r="A355" s="29">
        <v>201054</v>
      </c>
      <c r="B355" s="96"/>
      <c r="C355" s="31" t="s">
        <v>207</v>
      </c>
      <c r="D355" s="5"/>
      <c r="E355" s="22">
        <v>5.04</v>
      </c>
      <c r="F355" s="23">
        <f t="shared" si="323"/>
        <v>0</v>
      </c>
      <c r="G355" s="48"/>
      <c r="H355" s="23">
        <f t="shared" si="313"/>
        <v>0</v>
      </c>
      <c r="I355" s="23">
        <f t="shared" si="314"/>
        <v>0</v>
      </c>
      <c r="J355" s="23">
        <f t="shared" si="315"/>
        <v>0</v>
      </c>
      <c r="K355" s="23" t="str">
        <f t="shared" si="316"/>
        <v>0</v>
      </c>
      <c r="L355" s="23" t="str">
        <f t="shared" si="317"/>
        <v>0</v>
      </c>
      <c r="M355" s="3">
        <v>0.15</v>
      </c>
      <c r="N355" s="23">
        <f t="shared" si="318"/>
        <v>0</v>
      </c>
      <c r="O355" s="23">
        <f t="shared" si="319"/>
        <v>0.15</v>
      </c>
      <c r="P355" s="23" t="str">
        <f t="shared" si="320"/>
        <v/>
      </c>
      <c r="Q355" s="2">
        <v>0.5</v>
      </c>
      <c r="R355" s="6">
        <f t="shared" si="321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11"/>
        <v/>
      </c>
      <c r="BQ355" s="4" t="str">
        <f t="shared" si="311"/>
        <v/>
      </c>
      <c r="BR355" s="4" t="str">
        <f t="shared" si="311"/>
        <v/>
      </c>
      <c r="BS355" s="4">
        <f t="shared" si="309"/>
        <v>0</v>
      </c>
      <c r="BT355" s="4" t="str">
        <f t="shared" si="309"/>
        <v/>
      </c>
      <c r="BU355" s="4">
        <f t="shared" si="309"/>
        <v>0</v>
      </c>
      <c r="BV355" s="4" t="str">
        <f t="shared" si="309"/>
        <v/>
      </c>
      <c r="BW355" s="4">
        <f t="shared" si="309"/>
        <v>0</v>
      </c>
      <c r="BX355" s="4" t="str">
        <f t="shared" si="309"/>
        <v/>
      </c>
      <c r="BY355" s="4" t="str">
        <f t="shared" si="309"/>
        <v/>
      </c>
      <c r="BZ355" s="4" t="str">
        <f t="shared" si="309"/>
        <v/>
      </c>
      <c r="CA355" s="4" t="str">
        <f t="shared" si="309"/>
        <v/>
      </c>
      <c r="CB355" s="4" t="str">
        <f t="shared" si="322"/>
        <v/>
      </c>
      <c r="CC355" s="4" t="str">
        <f t="shared" si="322"/>
        <v/>
      </c>
      <c r="CD355" s="4" t="str">
        <f t="shared" si="322"/>
        <v/>
      </c>
      <c r="CE355" s="4" t="str">
        <f t="shared" si="322"/>
        <v/>
      </c>
      <c r="CF355" s="4" t="str">
        <f t="shared" si="322"/>
        <v/>
      </c>
      <c r="CG355" s="4" t="str">
        <f t="shared" si="322"/>
        <v/>
      </c>
      <c r="CH355" s="4" t="str">
        <f t="shared" si="322"/>
        <v/>
      </c>
      <c r="CI355" s="4" t="str">
        <f t="shared" si="322"/>
        <v/>
      </c>
      <c r="CJ355" s="4" t="str">
        <f t="shared" si="322"/>
        <v/>
      </c>
      <c r="CK355" s="4" t="str">
        <f t="shared" si="310"/>
        <v/>
      </c>
      <c r="CL355" s="4" t="str">
        <f t="shared" si="310"/>
        <v/>
      </c>
      <c r="CM355" s="4" t="str">
        <f t="shared" si="310"/>
        <v/>
      </c>
      <c r="CN355" s="4" t="str">
        <f t="shared" si="310"/>
        <v/>
      </c>
      <c r="CO355" s="4" t="str">
        <f t="shared" si="310"/>
        <v/>
      </c>
      <c r="CP355" s="4" t="str">
        <f t="shared" si="310"/>
        <v/>
      </c>
      <c r="CQ355" s="4" t="str">
        <f t="shared" si="310"/>
        <v/>
      </c>
      <c r="CR355" s="4" t="str">
        <f t="shared" si="310"/>
        <v/>
      </c>
      <c r="CS355" s="4" t="str">
        <f t="shared" si="310"/>
        <v/>
      </c>
      <c r="CT355" s="4" t="str">
        <f t="shared" si="304"/>
        <v/>
      </c>
      <c r="CU355" s="4" t="str">
        <f t="shared" si="304"/>
        <v/>
      </c>
      <c r="CV355" s="4" t="str">
        <f t="shared" si="304"/>
        <v/>
      </c>
      <c r="CW355" s="4" t="str">
        <f t="shared" si="312"/>
        <v/>
      </c>
      <c r="CX355" s="4" t="str">
        <f t="shared" si="312"/>
        <v/>
      </c>
      <c r="CY355" s="4" t="str">
        <f t="shared" si="312"/>
        <v/>
      </c>
      <c r="CZ355" s="4" t="str">
        <f t="shared" si="312"/>
        <v/>
      </c>
      <c r="DA355" s="4" t="str">
        <f t="shared" si="312"/>
        <v/>
      </c>
      <c r="DB355" s="4" t="str">
        <f t="shared" si="312"/>
        <v/>
      </c>
      <c r="DC355" s="4" t="str">
        <f t="shared" si="312"/>
        <v/>
      </c>
    </row>
    <row r="356" spans="1:107" s="9" customFormat="1" ht="14.25" hidden="1" customHeight="1">
      <c r="A356" s="29">
        <v>201055</v>
      </c>
      <c r="B356" s="97"/>
      <c r="C356" s="31" t="s">
        <v>206</v>
      </c>
      <c r="D356" s="5"/>
      <c r="E356" s="22">
        <v>5.04</v>
      </c>
      <c r="F356" s="23">
        <f t="shared" si="323"/>
        <v>0</v>
      </c>
      <c r="G356" s="48"/>
      <c r="H356" s="23">
        <f t="shared" si="313"/>
        <v>0</v>
      </c>
      <c r="I356" s="23">
        <f t="shared" si="314"/>
        <v>0</v>
      </c>
      <c r="J356" s="23">
        <f t="shared" si="315"/>
        <v>0</v>
      </c>
      <c r="K356" s="23" t="str">
        <f t="shared" si="316"/>
        <v>0</v>
      </c>
      <c r="L356" s="23" t="str">
        <f t="shared" si="317"/>
        <v>0</v>
      </c>
      <c r="M356" s="3">
        <v>0.15</v>
      </c>
      <c r="N356" s="23">
        <f t="shared" si="318"/>
        <v>0</v>
      </c>
      <c r="O356" s="23">
        <f t="shared" si="319"/>
        <v>0.15</v>
      </c>
      <c r="P356" s="23" t="str">
        <f t="shared" si="320"/>
        <v/>
      </c>
      <c r="Q356" s="2">
        <v>0.5</v>
      </c>
      <c r="R356" s="6">
        <f t="shared" si="321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11"/>
        <v/>
      </c>
      <c r="BQ356" s="4" t="str">
        <f t="shared" si="311"/>
        <v/>
      </c>
      <c r="BR356" s="4" t="str">
        <f t="shared" si="311"/>
        <v/>
      </c>
      <c r="BS356" s="4">
        <f t="shared" si="309"/>
        <v>0</v>
      </c>
      <c r="BT356" s="4" t="str">
        <f t="shared" si="309"/>
        <v/>
      </c>
      <c r="BU356" s="4">
        <f t="shared" si="309"/>
        <v>0</v>
      </c>
      <c r="BV356" s="4" t="str">
        <f t="shared" si="309"/>
        <v/>
      </c>
      <c r="BW356" s="4">
        <f t="shared" si="309"/>
        <v>0</v>
      </c>
      <c r="BX356" s="4" t="str">
        <f t="shared" si="309"/>
        <v/>
      </c>
      <c r="BY356" s="4" t="str">
        <f t="shared" si="309"/>
        <v/>
      </c>
      <c r="BZ356" s="4" t="str">
        <f t="shared" si="309"/>
        <v/>
      </c>
      <c r="CA356" s="4" t="str">
        <f t="shared" si="309"/>
        <v/>
      </c>
      <c r="CB356" s="4" t="str">
        <f t="shared" si="322"/>
        <v/>
      </c>
      <c r="CC356" s="4" t="str">
        <f t="shared" si="322"/>
        <v/>
      </c>
      <c r="CD356" s="4" t="str">
        <f t="shared" si="322"/>
        <v/>
      </c>
      <c r="CE356" s="4" t="str">
        <f t="shared" si="322"/>
        <v/>
      </c>
      <c r="CF356" s="4" t="str">
        <f t="shared" si="322"/>
        <v/>
      </c>
      <c r="CG356" s="4" t="str">
        <f t="shared" si="322"/>
        <v/>
      </c>
      <c r="CH356" s="4" t="str">
        <f t="shared" si="322"/>
        <v/>
      </c>
      <c r="CI356" s="4" t="str">
        <f t="shared" si="322"/>
        <v/>
      </c>
      <c r="CJ356" s="4" t="str">
        <f t="shared" si="322"/>
        <v/>
      </c>
      <c r="CK356" s="4" t="str">
        <f t="shared" si="310"/>
        <v/>
      </c>
      <c r="CL356" s="4" t="str">
        <f t="shared" si="310"/>
        <v/>
      </c>
      <c r="CM356" s="4" t="str">
        <f t="shared" si="310"/>
        <v/>
      </c>
      <c r="CN356" s="4" t="str">
        <f t="shared" si="310"/>
        <v/>
      </c>
      <c r="CO356" s="4" t="str">
        <f t="shared" si="310"/>
        <v/>
      </c>
      <c r="CP356" s="4" t="str">
        <f t="shared" si="310"/>
        <v/>
      </c>
      <c r="CQ356" s="4" t="str">
        <f t="shared" si="310"/>
        <v/>
      </c>
      <c r="CR356" s="4" t="str">
        <f t="shared" si="310"/>
        <v/>
      </c>
      <c r="CS356" s="4" t="str">
        <f t="shared" si="310"/>
        <v/>
      </c>
      <c r="CT356" s="4" t="str">
        <f t="shared" si="304"/>
        <v/>
      </c>
      <c r="CU356" s="4" t="str">
        <f t="shared" si="304"/>
        <v/>
      </c>
      <c r="CV356" s="4" t="str">
        <f t="shared" si="304"/>
        <v/>
      </c>
      <c r="CW356" s="4" t="str">
        <f t="shared" si="312"/>
        <v/>
      </c>
      <c r="CX356" s="4" t="str">
        <f t="shared" si="312"/>
        <v/>
      </c>
      <c r="CY356" s="4" t="str">
        <f t="shared" si="312"/>
        <v/>
      </c>
      <c r="CZ356" s="4" t="str">
        <f t="shared" si="312"/>
        <v/>
      </c>
      <c r="DA356" s="4" t="str">
        <f t="shared" si="312"/>
        <v/>
      </c>
      <c r="DB356" s="4" t="str">
        <f t="shared" si="312"/>
        <v/>
      </c>
      <c r="DC356" s="4" t="str">
        <f t="shared" si="312"/>
        <v/>
      </c>
    </row>
    <row r="357" spans="1:107" s="9" customFormat="1" ht="14.25" hidden="1" customHeight="1">
      <c r="A357" s="57">
        <v>201062</v>
      </c>
      <c r="B357" s="74" t="s">
        <v>210</v>
      </c>
      <c r="C357" s="58" t="s">
        <v>211</v>
      </c>
      <c r="D357" s="5"/>
      <c r="E357" s="22">
        <v>1.55</v>
      </c>
      <c r="F357" s="23">
        <f t="shared" si="323"/>
        <v>0</v>
      </c>
      <c r="G357" s="48"/>
      <c r="H357" s="23">
        <f t="shared" si="313"/>
        <v>0</v>
      </c>
      <c r="I357" s="23">
        <f t="shared" si="314"/>
        <v>0</v>
      </c>
      <c r="J357" s="23">
        <f t="shared" si="315"/>
        <v>0</v>
      </c>
      <c r="K357" s="23" t="str">
        <f t="shared" si="316"/>
        <v>0</v>
      </c>
      <c r="L357" s="23" t="str">
        <f t="shared" si="317"/>
        <v>0</v>
      </c>
      <c r="M357" s="3">
        <v>0.35</v>
      </c>
      <c r="N357" s="23">
        <f t="shared" si="318"/>
        <v>0</v>
      </c>
      <c r="O357" s="23">
        <f t="shared" si="319"/>
        <v>0.35</v>
      </c>
      <c r="P357" s="23" t="str">
        <f t="shared" si="320"/>
        <v/>
      </c>
      <c r="Q357" s="2">
        <v>0.2</v>
      </c>
      <c r="R357" s="6">
        <f t="shared" si="321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11"/>
        <v/>
      </c>
      <c r="BQ357" s="4" t="str">
        <f t="shared" si="311"/>
        <v/>
      </c>
      <c r="BR357" s="4" t="str">
        <f t="shared" si="311"/>
        <v/>
      </c>
      <c r="BS357" s="4">
        <f t="shared" si="309"/>
        <v>0</v>
      </c>
      <c r="BT357" s="4" t="str">
        <f t="shared" si="309"/>
        <v/>
      </c>
      <c r="BU357" s="4">
        <f t="shared" si="309"/>
        <v>0</v>
      </c>
      <c r="BV357" s="4" t="str">
        <f t="shared" si="309"/>
        <v/>
      </c>
      <c r="BW357" s="4">
        <f t="shared" si="309"/>
        <v>0</v>
      </c>
      <c r="BX357" s="4" t="str">
        <f t="shared" si="309"/>
        <v/>
      </c>
      <c r="BY357" s="4" t="str">
        <f t="shared" si="309"/>
        <v/>
      </c>
      <c r="BZ357" s="4" t="str">
        <f t="shared" si="309"/>
        <v/>
      </c>
      <c r="CA357" s="4" t="str">
        <f t="shared" si="309"/>
        <v/>
      </c>
      <c r="CB357" s="4" t="str">
        <f t="shared" si="322"/>
        <v/>
      </c>
      <c r="CC357" s="4" t="str">
        <f t="shared" si="322"/>
        <v/>
      </c>
      <c r="CD357" s="4" t="str">
        <f t="shared" si="322"/>
        <v/>
      </c>
      <c r="CE357" s="4" t="str">
        <f t="shared" si="322"/>
        <v/>
      </c>
      <c r="CF357" s="4" t="str">
        <f t="shared" si="322"/>
        <v/>
      </c>
      <c r="CG357" s="4" t="str">
        <f t="shared" si="322"/>
        <v/>
      </c>
      <c r="CH357" s="4" t="str">
        <f t="shared" si="322"/>
        <v/>
      </c>
      <c r="CI357" s="4" t="str">
        <f t="shared" si="322"/>
        <v/>
      </c>
      <c r="CJ357" s="4" t="str">
        <f t="shared" si="322"/>
        <v/>
      </c>
      <c r="CK357" s="4" t="str">
        <f t="shared" si="310"/>
        <v/>
      </c>
      <c r="CL357" s="4" t="str">
        <f t="shared" si="310"/>
        <v/>
      </c>
      <c r="CM357" s="4" t="str">
        <f t="shared" si="310"/>
        <v/>
      </c>
      <c r="CN357" s="4" t="str">
        <f t="shared" si="310"/>
        <v/>
      </c>
      <c r="CO357" s="4" t="str">
        <f t="shared" si="310"/>
        <v/>
      </c>
      <c r="CP357" s="4" t="str">
        <f t="shared" si="310"/>
        <v/>
      </c>
      <c r="CQ357" s="4" t="str">
        <f t="shared" si="310"/>
        <v/>
      </c>
      <c r="CR357" s="4" t="str">
        <f t="shared" si="310"/>
        <v/>
      </c>
      <c r="CS357" s="4" t="str">
        <f t="shared" si="310"/>
        <v/>
      </c>
      <c r="CT357" s="4" t="str">
        <f t="shared" si="304"/>
        <v/>
      </c>
      <c r="CU357" s="4" t="str">
        <f t="shared" si="304"/>
        <v/>
      </c>
      <c r="CV357" s="4" t="str">
        <f t="shared" si="304"/>
        <v/>
      </c>
      <c r="CW357" s="4" t="str">
        <f t="shared" si="312"/>
        <v/>
      </c>
      <c r="CX357" s="4" t="str">
        <f t="shared" si="312"/>
        <v/>
      </c>
      <c r="CY357" s="4" t="str">
        <f t="shared" si="312"/>
        <v/>
      </c>
      <c r="CZ357" s="4" t="str">
        <f t="shared" si="312"/>
        <v/>
      </c>
      <c r="DA357" s="4" t="str">
        <f t="shared" si="312"/>
        <v/>
      </c>
      <c r="DB357" s="4" t="str">
        <f t="shared" si="312"/>
        <v/>
      </c>
      <c r="DC357" s="4" t="str">
        <f t="shared" si="312"/>
        <v/>
      </c>
    </row>
    <row r="358" spans="1:107" s="9" customFormat="1" ht="14.25" hidden="1" customHeight="1">
      <c r="A358" s="57">
        <v>201063</v>
      </c>
      <c r="B358" s="74" t="s">
        <v>212</v>
      </c>
      <c r="C358" s="58" t="s">
        <v>19</v>
      </c>
      <c r="D358" s="5"/>
      <c r="E358" s="22">
        <v>5.03</v>
      </c>
      <c r="F358" s="23">
        <f t="shared" si="323"/>
        <v>0</v>
      </c>
      <c r="G358" s="48"/>
      <c r="H358" s="23">
        <f t="shared" si="313"/>
        <v>0</v>
      </c>
      <c r="I358" s="23">
        <f t="shared" si="314"/>
        <v>0</v>
      </c>
      <c r="J358" s="23">
        <f t="shared" si="315"/>
        <v>0</v>
      </c>
      <c r="K358" s="23" t="str">
        <f t="shared" si="316"/>
        <v>0</v>
      </c>
      <c r="L358" s="23" t="str">
        <f t="shared" si="317"/>
        <v>0</v>
      </c>
      <c r="M358" s="3">
        <v>0.4</v>
      </c>
      <c r="N358" s="23">
        <f t="shared" si="318"/>
        <v>0</v>
      </c>
      <c r="O358" s="23">
        <f t="shared" si="319"/>
        <v>0.4</v>
      </c>
      <c r="P358" s="23" t="str">
        <f t="shared" si="320"/>
        <v/>
      </c>
      <c r="Q358" s="2">
        <v>0.1</v>
      </c>
      <c r="R358" s="6">
        <f t="shared" si="321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11"/>
        <v/>
      </c>
      <c r="BQ358" s="4" t="str">
        <f t="shared" si="311"/>
        <v/>
      </c>
      <c r="BR358" s="4" t="str">
        <f t="shared" si="311"/>
        <v/>
      </c>
      <c r="BS358" s="4">
        <f t="shared" si="309"/>
        <v>0</v>
      </c>
      <c r="BT358" s="4" t="str">
        <f t="shared" si="309"/>
        <v/>
      </c>
      <c r="BU358" s="4">
        <f t="shared" si="309"/>
        <v>0</v>
      </c>
      <c r="BV358" s="4" t="str">
        <f t="shared" si="309"/>
        <v/>
      </c>
      <c r="BW358" s="4">
        <f t="shared" si="309"/>
        <v>0</v>
      </c>
      <c r="BX358" s="4" t="str">
        <f t="shared" si="309"/>
        <v/>
      </c>
      <c r="BY358" s="4" t="str">
        <f t="shared" si="309"/>
        <v/>
      </c>
      <c r="BZ358" s="4" t="str">
        <f t="shared" si="309"/>
        <v/>
      </c>
      <c r="CA358" s="4" t="str">
        <f t="shared" si="309"/>
        <v/>
      </c>
      <c r="CB358" s="4" t="str">
        <f t="shared" si="322"/>
        <v/>
      </c>
      <c r="CC358" s="4" t="str">
        <f t="shared" si="322"/>
        <v/>
      </c>
      <c r="CD358" s="4" t="str">
        <f t="shared" si="322"/>
        <v/>
      </c>
      <c r="CE358" s="4" t="str">
        <f t="shared" si="322"/>
        <v/>
      </c>
      <c r="CF358" s="4" t="str">
        <f t="shared" si="322"/>
        <v/>
      </c>
      <c r="CG358" s="4" t="str">
        <f t="shared" si="322"/>
        <v/>
      </c>
      <c r="CH358" s="4" t="str">
        <f t="shared" si="322"/>
        <v/>
      </c>
      <c r="CI358" s="4" t="str">
        <f t="shared" si="322"/>
        <v/>
      </c>
      <c r="CJ358" s="4" t="str">
        <f t="shared" si="322"/>
        <v/>
      </c>
      <c r="CK358" s="4" t="str">
        <f t="shared" si="310"/>
        <v/>
      </c>
      <c r="CL358" s="4" t="str">
        <f t="shared" si="310"/>
        <v/>
      </c>
      <c r="CM358" s="4" t="str">
        <f t="shared" si="310"/>
        <v/>
      </c>
      <c r="CN358" s="4" t="str">
        <f t="shared" si="310"/>
        <v/>
      </c>
      <c r="CO358" s="4" t="str">
        <f t="shared" si="310"/>
        <v/>
      </c>
      <c r="CP358" s="4" t="str">
        <f t="shared" si="310"/>
        <v/>
      </c>
      <c r="CQ358" s="4" t="str">
        <f t="shared" si="310"/>
        <v/>
      </c>
      <c r="CR358" s="4" t="str">
        <f t="shared" si="310"/>
        <v/>
      </c>
      <c r="CS358" s="4" t="str">
        <f t="shared" si="310"/>
        <v/>
      </c>
      <c r="CT358" s="4" t="str">
        <f t="shared" si="304"/>
        <v/>
      </c>
      <c r="CU358" s="4" t="str">
        <f t="shared" si="304"/>
        <v/>
      </c>
      <c r="CV358" s="4" t="str">
        <f t="shared" si="304"/>
        <v/>
      </c>
      <c r="CW358" s="4" t="str">
        <f t="shared" si="304"/>
        <v/>
      </c>
      <c r="CX358" s="4" t="str">
        <f t="shared" si="304"/>
        <v/>
      </c>
      <c r="CY358" s="4" t="str">
        <f t="shared" si="312"/>
        <v/>
      </c>
      <c r="CZ358" s="4" t="str">
        <f t="shared" si="312"/>
        <v/>
      </c>
      <c r="DA358" s="4" t="str">
        <f t="shared" si="312"/>
        <v/>
      </c>
      <c r="DB358" s="4" t="str">
        <f t="shared" si="312"/>
        <v/>
      </c>
      <c r="DC358" s="4" t="str">
        <f t="shared" si="312"/>
        <v/>
      </c>
    </row>
    <row r="359" spans="1:107" s="9" customFormat="1" ht="14.25" hidden="1" customHeight="1">
      <c r="A359" s="57">
        <v>201064</v>
      </c>
      <c r="B359" s="92" t="s">
        <v>213</v>
      </c>
      <c r="C359" s="58" t="s">
        <v>214</v>
      </c>
      <c r="D359" s="5"/>
      <c r="E359" s="22">
        <v>5.05</v>
      </c>
      <c r="F359" s="23">
        <f t="shared" si="323"/>
        <v>0</v>
      </c>
      <c r="G359" s="48"/>
      <c r="H359" s="23">
        <f t="shared" si="313"/>
        <v>0</v>
      </c>
      <c r="I359" s="23">
        <f t="shared" si="314"/>
        <v>0</v>
      </c>
      <c r="J359" s="23">
        <f t="shared" si="315"/>
        <v>0</v>
      </c>
      <c r="K359" s="23" t="str">
        <f t="shared" si="316"/>
        <v>0</v>
      </c>
      <c r="L359" s="23" t="str">
        <f t="shared" si="317"/>
        <v>0</v>
      </c>
      <c r="M359" s="3">
        <v>0.4</v>
      </c>
      <c r="N359" s="23">
        <f t="shared" si="318"/>
        <v>0</v>
      </c>
      <c r="O359" s="23">
        <f t="shared" si="319"/>
        <v>0.4</v>
      </c>
      <c r="P359" s="23" t="str">
        <f t="shared" si="320"/>
        <v/>
      </c>
      <c r="Q359" s="2">
        <v>0.1</v>
      </c>
      <c r="R359" s="6">
        <f t="shared" si="321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11"/>
        <v/>
      </c>
      <c r="BQ359" s="4" t="str">
        <f t="shared" si="311"/>
        <v/>
      </c>
      <c r="BR359" s="4" t="str">
        <f t="shared" si="311"/>
        <v/>
      </c>
      <c r="BS359" s="4">
        <f t="shared" si="309"/>
        <v>0</v>
      </c>
      <c r="BT359" s="4" t="str">
        <f t="shared" si="309"/>
        <v/>
      </c>
      <c r="BU359" s="4">
        <f t="shared" si="309"/>
        <v>0</v>
      </c>
      <c r="BV359" s="4" t="str">
        <f t="shared" si="309"/>
        <v/>
      </c>
      <c r="BW359" s="4">
        <f t="shared" si="309"/>
        <v>0</v>
      </c>
      <c r="BX359" s="4" t="str">
        <f t="shared" si="309"/>
        <v/>
      </c>
      <c r="BY359" s="4" t="str">
        <f t="shared" si="309"/>
        <v/>
      </c>
      <c r="BZ359" s="4" t="str">
        <f t="shared" si="309"/>
        <v/>
      </c>
      <c r="CA359" s="4" t="str">
        <f t="shared" si="309"/>
        <v/>
      </c>
      <c r="CB359" s="4" t="str">
        <f t="shared" si="322"/>
        <v/>
      </c>
      <c r="CC359" s="4" t="str">
        <f t="shared" si="322"/>
        <v/>
      </c>
      <c r="CD359" s="4" t="str">
        <f t="shared" si="322"/>
        <v/>
      </c>
      <c r="CE359" s="4" t="str">
        <f t="shared" si="322"/>
        <v/>
      </c>
      <c r="CF359" s="4" t="str">
        <f t="shared" si="322"/>
        <v/>
      </c>
      <c r="CG359" s="4" t="str">
        <f t="shared" si="322"/>
        <v/>
      </c>
      <c r="CH359" s="4" t="str">
        <f t="shared" si="322"/>
        <v/>
      </c>
      <c r="CI359" s="4" t="str">
        <f t="shared" si="322"/>
        <v/>
      </c>
      <c r="CJ359" s="4" t="str">
        <f t="shared" si="322"/>
        <v/>
      </c>
      <c r="CK359" s="4" t="str">
        <f t="shared" si="310"/>
        <v/>
      </c>
      <c r="CL359" s="4" t="str">
        <f t="shared" si="310"/>
        <v/>
      </c>
      <c r="CM359" s="4" t="str">
        <f t="shared" si="310"/>
        <v/>
      </c>
      <c r="CN359" s="4" t="str">
        <f t="shared" si="310"/>
        <v/>
      </c>
      <c r="CO359" s="4" t="str">
        <f t="shared" si="310"/>
        <v/>
      </c>
      <c r="CP359" s="4" t="str">
        <f t="shared" si="310"/>
        <v/>
      </c>
      <c r="CQ359" s="4" t="str">
        <f t="shared" si="310"/>
        <v/>
      </c>
      <c r="CR359" s="4" t="str">
        <f t="shared" si="310"/>
        <v/>
      </c>
      <c r="CS359" s="4" t="str">
        <f t="shared" si="310"/>
        <v/>
      </c>
      <c r="CT359" s="4" t="str">
        <f t="shared" si="312"/>
        <v/>
      </c>
      <c r="CU359" s="4" t="str">
        <f t="shared" si="312"/>
        <v/>
      </c>
      <c r="CV359" s="4" t="str">
        <f t="shared" si="312"/>
        <v/>
      </c>
      <c r="CW359" s="4" t="str">
        <f t="shared" si="312"/>
        <v/>
      </c>
      <c r="CX359" s="4" t="str">
        <f t="shared" si="312"/>
        <v/>
      </c>
      <c r="CY359" s="4" t="str">
        <f t="shared" si="312"/>
        <v/>
      </c>
      <c r="CZ359" s="4" t="str">
        <f t="shared" si="312"/>
        <v/>
      </c>
      <c r="DA359" s="4" t="str">
        <f t="shared" si="312"/>
        <v/>
      </c>
      <c r="DB359" s="4" t="str">
        <f t="shared" si="312"/>
        <v/>
      </c>
      <c r="DC359" s="4" t="str">
        <f t="shared" si="312"/>
        <v/>
      </c>
    </row>
    <row r="360" spans="1:107" s="9" customFormat="1" ht="14.25" hidden="1" customHeight="1">
      <c r="A360" s="57">
        <v>201065</v>
      </c>
      <c r="B360" s="94"/>
      <c r="C360" s="58" t="s">
        <v>158</v>
      </c>
      <c r="D360" s="5"/>
      <c r="E360" s="22">
        <v>5.05</v>
      </c>
      <c r="F360" s="23">
        <f t="shared" si="323"/>
        <v>0</v>
      </c>
      <c r="G360" s="48"/>
      <c r="H360" s="23">
        <f t="shared" si="313"/>
        <v>0</v>
      </c>
      <c r="I360" s="23">
        <f t="shared" si="314"/>
        <v>0</v>
      </c>
      <c r="J360" s="23">
        <f t="shared" si="315"/>
        <v>0</v>
      </c>
      <c r="K360" s="23" t="str">
        <f t="shared" si="316"/>
        <v>0</v>
      </c>
      <c r="L360" s="23" t="str">
        <f t="shared" si="317"/>
        <v>0</v>
      </c>
      <c r="M360" s="3">
        <v>0.4</v>
      </c>
      <c r="N360" s="23">
        <f t="shared" si="318"/>
        <v>0</v>
      </c>
      <c r="O360" s="23">
        <f t="shared" si="319"/>
        <v>0.4</v>
      </c>
      <c r="P360" s="23" t="str">
        <f t="shared" si="320"/>
        <v/>
      </c>
      <c r="Q360" s="2">
        <v>0.1</v>
      </c>
      <c r="R360" s="6">
        <f t="shared" si="321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11"/>
        <v/>
      </c>
      <c r="BQ360" s="4" t="str">
        <f t="shared" si="311"/>
        <v/>
      </c>
      <c r="BR360" s="4" t="str">
        <f t="shared" si="311"/>
        <v/>
      </c>
      <c r="BS360" s="4">
        <f t="shared" si="309"/>
        <v>0</v>
      </c>
      <c r="BT360" s="4" t="str">
        <f t="shared" si="309"/>
        <v/>
      </c>
      <c r="BU360" s="4">
        <f t="shared" si="309"/>
        <v>0</v>
      </c>
      <c r="BV360" s="4" t="str">
        <f t="shared" si="309"/>
        <v/>
      </c>
      <c r="BW360" s="4">
        <f t="shared" si="309"/>
        <v>0</v>
      </c>
      <c r="BX360" s="4" t="str">
        <f t="shared" si="309"/>
        <v/>
      </c>
      <c r="BY360" s="4" t="str">
        <f t="shared" si="309"/>
        <v/>
      </c>
      <c r="BZ360" s="4" t="str">
        <f t="shared" si="309"/>
        <v/>
      </c>
      <c r="CA360" s="4" t="str">
        <f t="shared" si="309"/>
        <v/>
      </c>
      <c r="CB360" s="4" t="str">
        <f t="shared" si="322"/>
        <v/>
      </c>
      <c r="CC360" s="4" t="str">
        <f t="shared" si="322"/>
        <v/>
      </c>
      <c r="CD360" s="4" t="str">
        <f t="shared" si="322"/>
        <v/>
      </c>
      <c r="CE360" s="4" t="str">
        <f t="shared" si="322"/>
        <v/>
      </c>
      <c r="CF360" s="4" t="str">
        <f t="shared" si="322"/>
        <v/>
      </c>
      <c r="CG360" s="4" t="str">
        <f t="shared" si="322"/>
        <v/>
      </c>
      <c r="CH360" s="4" t="str">
        <f t="shared" si="322"/>
        <v/>
      </c>
      <c r="CI360" s="4" t="str">
        <f t="shared" si="322"/>
        <v/>
      </c>
      <c r="CJ360" s="4" t="str">
        <f t="shared" si="322"/>
        <v/>
      </c>
      <c r="CK360" s="4" t="str">
        <f t="shared" si="310"/>
        <v/>
      </c>
      <c r="CL360" s="4" t="str">
        <f t="shared" si="310"/>
        <v/>
      </c>
      <c r="CM360" s="4" t="str">
        <f t="shared" si="310"/>
        <v/>
      </c>
      <c r="CN360" s="4" t="str">
        <f t="shared" si="310"/>
        <v/>
      </c>
      <c r="CO360" s="4" t="str">
        <f t="shared" si="310"/>
        <v/>
      </c>
      <c r="CP360" s="4" t="str">
        <f t="shared" si="310"/>
        <v/>
      </c>
      <c r="CQ360" s="4" t="str">
        <f t="shared" si="310"/>
        <v/>
      </c>
      <c r="CR360" s="4" t="str">
        <f t="shared" si="310"/>
        <v/>
      </c>
      <c r="CS360" s="4" t="str">
        <f t="shared" si="310"/>
        <v/>
      </c>
      <c r="CT360" s="4" t="str">
        <f t="shared" si="312"/>
        <v/>
      </c>
      <c r="CU360" s="4" t="str">
        <f t="shared" si="312"/>
        <v/>
      </c>
      <c r="CV360" s="4" t="str">
        <f t="shared" si="312"/>
        <v/>
      </c>
      <c r="CW360" s="4" t="str">
        <f t="shared" si="312"/>
        <v/>
      </c>
      <c r="CX360" s="4" t="str">
        <f t="shared" si="312"/>
        <v/>
      </c>
      <c r="CY360" s="4" t="str">
        <f t="shared" si="312"/>
        <v/>
      </c>
      <c r="CZ360" s="4" t="str">
        <f t="shared" si="312"/>
        <v/>
      </c>
      <c r="DA360" s="4" t="str">
        <f t="shared" si="312"/>
        <v/>
      </c>
      <c r="DB360" s="4" t="str">
        <f t="shared" si="312"/>
        <v/>
      </c>
      <c r="DC360" s="4" t="str">
        <f t="shared" si="312"/>
        <v/>
      </c>
    </row>
    <row r="361" spans="1:107" s="9" customFormat="1" ht="14.25" customHeight="1">
      <c r="A361" s="57">
        <v>201372</v>
      </c>
      <c r="B361" s="92" t="s">
        <v>215</v>
      </c>
      <c r="C361" s="58" t="s">
        <v>166</v>
      </c>
      <c r="D361" s="5">
        <v>21</v>
      </c>
      <c r="E361" s="22">
        <v>5.05</v>
      </c>
      <c r="F361" s="23">
        <f t="shared" si="323"/>
        <v>106.05</v>
      </c>
      <c r="G361" s="48"/>
      <c r="H361" s="23">
        <f t="shared" si="313"/>
        <v>0</v>
      </c>
      <c r="I361" s="23">
        <f t="shared" si="314"/>
        <v>0</v>
      </c>
      <c r="J361" s="23">
        <f t="shared" si="315"/>
        <v>106.05</v>
      </c>
      <c r="K361" s="23">
        <f t="shared" si="316"/>
        <v>0</v>
      </c>
      <c r="L361" s="23" t="str">
        <f t="shared" si="317"/>
        <v>0</v>
      </c>
      <c r="M361" s="3">
        <v>0.8</v>
      </c>
      <c r="N361" s="23">
        <f t="shared" si="318"/>
        <v>0.84840000000000004</v>
      </c>
      <c r="O361" s="23">
        <f t="shared" si="319"/>
        <v>0.8</v>
      </c>
      <c r="P361" s="23">
        <f t="shared" si="320"/>
        <v>0</v>
      </c>
      <c r="Q361" s="2">
        <v>0.1</v>
      </c>
      <c r="R361" s="6">
        <f t="shared" si="321"/>
        <v>1.0605E-2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>
        <f t="shared" si="311"/>
        <v>0</v>
      </c>
      <c r="BQ361" s="4" t="str">
        <f t="shared" si="311"/>
        <v/>
      </c>
      <c r="BR361" s="4" t="str">
        <f t="shared" si="311"/>
        <v/>
      </c>
      <c r="BS361" s="4">
        <f t="shared" si="309"/>
        <v>0</v>
      </c>
      <c r="BT361" s="4">
        <f t="shared" si="309"/>
        <v>0</v>
      </c>
      <c r="BU361" s="4">
        <f t="shared" si="309"/>
        <v>0</v>
      </c>
      <c r="BV361" s="4" t="str">
        <f t="shared" si="309"/>
        <v/>
      </c>
      <c r="BW361" s="4">
        <f t="shared" si="309"/>
        <v>0</v>
      </c>
      <c r="BX361" s="4">
        <f t="shared" si="309"/>
        <v>0</v>
      </c>
      <c r="BY361" s="4" t="str">
        <f t="shared" si="309"/>
        <v/>
      </c>
      <c r="BZ361" s="4" t="str">
        <f t="shared" si="309"/>
        <v/>
      </c>
      <c r="CA361" s="4" t="str">
        <f t="shared" si="309"/>
        <v/>
      </c>
      <c r="CB361" s="4" t="str">
        <f t="shared" si="322"/>
        <v/>
      </c>
      <c r="CC361" s="4" t="str">
        <f t="shared" si="322"/>
        <v/>
      </c>
      <c r="CD361" s="4" t="str">
        <f t="shared" si="322"/>
        <v/>
      </c>
      <c r="CE361" s="4" t="str">
        <f t="shared" si="322"/>
        <v/>
      </c>
      <c r="CF361" s="4" t="str">
        <f t="shared" si="322"/>
        <v/>
      </c>
      <c r="CG361" s="4" t="str">
        <f t="shared" si="322"/>
        <v/>
      </c>
      <c r="CH361" s="4" t="str">
        <f t="shared" si="322"/>
        <v/>
      </c>
      <c r="CI361" s="4" t="str">
        <f t="shared" si="322"/>
        <v/>
      </c>
      <c r="CJ361" s="4" t="str">
        <f t="shared" si="322"/>
        <v/>
      </c>
      <c r="CK361" s="4" t="str">
        <f t="shared" si="310"/>
        <v/>
      </c>
      <c r="CL361" s="4" t="str">
        <f t="shared" si="310"/>
        <v/>
      </c>
      <c r="CM361" s="4" t="str">
        <f t="shared" si="310"/>
        <v/>
      </c>
      <c r="CN361" s="4" t="str">
        <f t="shared" si="310"/>
        <v/>
      </c>
      <c r="CO361" s="4" t="str">
        <f t="shared" si="310"/>
        <v/>
      </c>
      <c r="CP361" s="4" t="str">
        <f t="shared" si="310"/>
        <v/>
      </c>
      <c r="CQ361" s="4" t="str">
        <f t="shared" si="310"/>
        <v/>
      </c>
      <c r="CR361" s="4" t="str">
        <f t="shared" si="310"/>
        <v/>
      </c>
      <c r="CS361" s="4" t="str">
        <f t="shared" si="310"/>
        <v/>
      </c>
      <c r="CT361" s="4" t="str">
        <f t="shared" si="312"/>
        <v/>
      </c>
      <c r="CU361" s="4" t="str">
        <f t="shared" si="312"/>
        <v/>
      </c>
      <c r="CV361" s="4" t="str">
        <f t="shared" si="312"/>
        <v/>
      </c>
      <c r="CW361" s="4" t="str">
        <f t="shared" si="312"/>
        <v/>
      </c>
      <c r="CX361" s="4" t="str">
        <f t="shared" si="312"/>
        <v/>
      </c>
      <c r="CY361" s="4" t="str">
        <f t="shared" si="312"/>
        <v/>
      </c>
      <c r="CZ361" s="4" t="str">
        <f t="shared" si="312"/>
        <v/>
      </c>
      <c r="DA361" s="4" t="str">
        <f t="shared" si="312"/>
        <v/>
      </c>
      <c r="DB361" s="4" t="str">
        <f t="shared" si="312"/>
        <v/>
      </c>
      <c r="DC361" s="4" t="str">
        <f t="shared" si="312"/>
        <v/>
      </c>
    </row>
    <row r="362" spans="1:107" s="9" customFormat="1" ht="14.25" customHeight="1">
      <c r="A362" s="57">
        <v>201373</v>
      </c>
      <c r="B362" s="93"/>
      <c r="C362" s="58" t="s">
        <v>128</v>
      </c>
      <c r="D362" s="5">
        <f>13+50</f>
        <v>63</v>
      </c>
      <c r="E362" s="22">
        <v>5.05</v>
      </c>
      <c r="F362" s="23">
        <f t="shared" si="323"/>
        <v>318.14999999999998</v>
      </c>
      <c r="G362" s="48"/>
      <c r="H362" s="23">
        <f t="shared" si="313"/>
        <v>0</v>
      </c>
      <c r="I362" s="23">
        <f t="shared" si="314"/>
        <v>0</v>
      </c>
      <c r="J362" s="23">
        <f t="shared" si="315"/>
        <v>318.14999999999998</v>
      </c>
      <c r="K362" s="23">
        <f t="shared" si="316"/>
        <v>0</v>
      </c>
      <c r="L362" s="23" t="str">
        <f t="shared" si="317"/>
        <v>0</v>
      </c>
      <c r="M362" s="3">
        <v>0.8</v>
      </c>
      <c r="N362" s="23">
        <f t="shared" si="318"/>
        <v>2.5451999999999999</v>
      </c>
      <c r="O362" s="23">
        <f t="shared" si="319"/>
        <v>0.8</v>
      </c>
      <c r="P362" s="23">
        <f t="shared" si="320"/>
        <v>0</v>
      </c>
      <c r="Q362" s="2">
        <v>0.1</v>
      </c>
      <c r="R362" s="6">
        <f t="shared" si="321"/>
        <v>3.1814999999999996E-2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>
        <f t="shared" si="311"/>
        <v>0</v>
      </c>
      <c r="BQ362" s="4" t="str">
        <f t="shared" si="311"/>
        <v/>
      </c>
      <c r="BR362" s="4" t="str">
        <f t="shared" si="311"/>
        <v/>
      </c>
      <c r="BS362" s="4">
        <f t="shared" si="309"/>
        <v>0</v>
      </c>
      <c r="BT362" s="4">
        <f t="shared" si="309"/>
        <v>0</v>
      </c>
      <c r="BU362" s="4">
        <f t="shared" si="309"/>
        <v>0</v>
      </c>
      <c r="BV362" s="4" t="str">
        <f t="shared" si="309"/>
        <v/>
      </c>
      <c r="BW362" s="4">
        <f t="shared" si="309"/>
        <v>0</v>
      </c>
      <c r="BX362" s="4">
        <f t="shared" si="309"/>
        <v>0</v>
      </c>
      <c r="BY362" s="4" t="str">
        <f t="shared" si="309"/>
        <v/>
      </c>
      <c r="BZ362" s="4" t="str">
        <f t="shared" si="309"/>
        <v/>
      </c>
      <c r="CA362" s="4" t="str">
        <f t="shared" si="309"/>
        <v/>
      </c>
      <c r="CB362" s="4" t="str">
        <f t="shared" si="322"/>
        <v/>
      </c>
      <c r="CC362" s="4" t="str">
        <f t="shared" si="322"/>
        <v/>
      </c>
      <c r="CD362" s="4" t="str">
        <f t="shared" si="322"/>
        <v/>
      </c>
      <c r="CE362" s="4" t="str">
        <f t="shared" si="322"/>
        <v/>
      </c>
      <c r="CF362" s="4" t="str">
        <f t="shared" si="322"/>
        <v/>
      </c>
      <c r="CG362" s="4" t="str">
        <f t="shared" si="322"/>
        <v/>
      </c>
      <c r="CH362" s="4" t="str">
        <f t="shared" si="322"/>
        <v/>
      </c>
      <c r="CI362" s="4" t="str">
        <f t="shared" si="322"/>
        <v/>
      </c>
      <c r="CJ362" s="4" t="str">
        <f t="shared" si="322"/>
        <v/>
      </c>
      <c r="CK362" s="4" t="str">
        <f t="shared" si="310"/>
        <v/>
      </c>
      <c r="CL362" s="4" t="str">
        <f t="shared" si="310"/>
        <v/>
      </c>
      <c r="CM362" s="4" t="str">
        <f t="shared" si="310"/>
        <v/>
      </c>
      <c r="CN362" s="4" t="str">
        <f t="shared" si="310"/>
        <v/>
      </c>
      <c r="CO362" s="4" t="str">
        <f t="shared" si="310"/>
        <v/>
      </c>
      <c r="CP362" s="4" t="str">
        <f t="shared" si="310"/>
        <v/>
      </c>
      <c r="CQ362" s="4" t="str">
        <f t="shared" si="310"/>
        <v/>
      </c>
      <c r="CR362" s="4" t="str">
        <f t="shared" si="310"/>
        <v/>
      </c>
      <c r="CS362" s="4" t="str">
        <f t="shared" si="310"/>
        <v/>
      </c>
      <c r="CT362" s="4" t="str">
        <f t="shared" si="310"/>
        <v/>
      </c>
      <c r="CU362" s="4" t="str">
        <f t="shared" si="310"/>
        <v/>
      </c>
      <c r="CV362" s="4" t="str">
        <f t="shared" si="310"/>
        <v/>
      </c>
      <c r="CW362" s="4" t="str">
        <f t="shared" si="310"/>
        <v/>
      </c>
      <c r="CX362" s="4" t="str">
        <f t="shared" si="310"/>
        <v/>
      </c>
      <c r="CY362" s="4" t="str">
        <f t="shared" si="310"/>
        <v/>
      </c>
      <c r="CZ362" s="4" t="str">
        <f t="shared" si="312"/>
        <v/>
      </c>
      <c r="DA362" s="4" t="str">
        <f t="shared" si="312"/>
        <v/>
      </c>
      <c r="DB362" s="4" t="str">
        <f t="shared" si="312"/>
        <v/>
      </c>
      <c r="DC362" s="4" t="str">
        <f t="shared" si="312"/>
        <v/>
      </c>
    </row>
    <row r="363" spans="1:107" s="9" customFormat="1" ht="14.25" hidden="1" customHeight="1">
      <c r="A363" s="57">
        <v>201374</v>
      </c>
      <c r="B363" s="94"/>
      <c r="C363" s="58" t="s">
        <v>216</v>
      </c>
      <c r="D363" s="5"/>
      <c r="E363" s="22">
        <v>5.05</v>
      </c>
      <c r="F363" s="23">
        <f t="shared" si="323"/>
        <v>0</v>
      </c>
      <c r="G363" s="48"/>
      <c r="H363" s="23">
        <f t="shared" si="313"/>
        <v>0</v>
      </c>
      <c r="I363" s="23">
        <f t="shared" si="314"/>
        <v>0</v>
      </c>
      <c r="J363" s="23">
        <f t="shared" si="315"/>
        <v>0</v>
      </c>
      <c r="K363" s="23" t="str">
        <f t="shared" si="316"/>
        <v>0</v>
      </c>
      <c r="L363" s="23" t="str">
        <f t="shared" si="317"/>
        <v>0</v>
      </c>
      <c r="M363" s="3">
        <v>0.8</v>
      </c>
      <c r="N363" s="23">
        <f t="shared" si="318"/>
        <v>0</v>
      </c>
      <c r="O363" s="23">
        <f t="shared" si="319"/>
        <v>0.8</v>
      </c>
      <c r="P363" s="23" t="str">
        <f t="shared" si="320"/>
        <v/>
      </c>
      <c r="Q363" s="2">
        <v>0.1</v>
      </c>
      <c r="R363" s="6">
        <f t="shared" si="321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11"/>
        <v/>
      </c>
      <c r="BQ363" s="4" t="str">
        <f t="shared" si="311"/>
        <v/>
      </c>
      <c r="BR363" s="4" t="str">
        <f t="shared" si="311"/>
        <v/>
      </c>
      <c r="BS363" s="4">
        <f t="shared" si="309"/>
        <v>0</v>
      </c>
      <c r="BT363" s="4" t="str">
        <f t="shared" si="309"/>
        <v/>
      </c>
      <c r="BU363" s="4">
        <f t="shared" si="309"/>
        <v>0</v>
      </c>
      <c r="BV363" s="4" t="str">
        <f t="shared" si="309"/>
        <v/>
      </c>
      <c r="BW363" s="4">
        <f t="shared" si="309"/>
        <v>0</v>
      </c>
      <c r="BX363" s="4" t="str">
        <f t="shared" si="309"/>
        <v/>
      </c>
      <c r="BY363" s="4" t="str">
        <f t="shared" si="309"/>
        <v/>
      </c>
      <c r="BZ363" s="4" t="str">
        <f t="shared" si="309"/>
        <v/>
      </c>
      <c r="CA363" s="4" t="str">
        <f t="shared" si="309"/>
        <v/>
      </c>
      <c r="CB363" s="4" t="str">
        <f t="shared" si="322"/>
        <v/>
      </c>
      <c r="CC363" s="4" t="str">
        <f t="shared" si="322"/>
        <v/>
      </c>
      <c r="CD363" s="4" t="str">
        <f t="shared" si="322"/>
        <v/>
      </c>
      <c r="CE363" s="4" t="str">
        <f t="shared" si="322"/>
        <v/>
      </c>
      <c r="CF363" s="4" t="str">
        <f t="shared" si="322"/>
        <v/>
      </c>
      <c r="CG363" s="4" t="str">
        <f t="shared" si="322"/>
        <v/>
      </c>
      <c r="CH363" s="4" t="str">
        <f t="shared" si="322"/>
        <v/>
      </c>
      <c r="CI363" s="4" t="str">
        <f t="shared" si="322"/>
        <v/>
      </c>
      <c r="CJ363" s="4" t="str">
        <f t="shared" si="322"/>
        <v/>
      </c>
      <c r="CK363" s="4" t="str">
        <f t="shared" si="310"/>
        <v/>
      </c>
      <c r="CL363" s="4" t="str">
        <f t="shared" si="310"/>
        <v/>
      </c>
      <c r="CM363" s="4" t="str">
        <f t="shared" si="310"/>
        <v/>
      </c>
      <c r="CN363" s="4" t="str">
        <f t="shared" si="310"/>
        <v/>
      </c>
      <c r="CO363" s="4" t="str">
        <f t="shared" si="310"/>
        <v/>
      </c>
      <c r="CP363" s="4" t="str">
        <f t="shared" si="310"/>
        <v/>
      </c>
      <c r="CQ363" s="4" t="str">
        <f t="shared" si="310"/>
        <v/>
      </c>
      <c r="CR363" s="4" t="str">
        <f t="shared" si="310"/>
        <v/>
      </c>
      <c r="CS363" s="4" t="str">
        <f t="shared" si="310"/>
        <v/>
      </c>
      <c r="CT363" s="4" t="str">
        <f t="shared" si="310"/>
        <v/>
      </c>
      <c r="CU363" s="4" t="str">
        <f t="shared" si="310"/>
        <v/>
      </c>
      <c r="CV363" s="4" t="str">
        <f t="shared" ref="CP363:CY426" si="324">IF(ISERROR(BH363/AP363*100),"",(BH363/AP363*100))</f>
        <v/>
      </c>
      <c r="CW363" s="4" t="str">
        <f t="shared" si="324"/>
        <v/>
      </c>
      <c r="CX363" s="4" t="str">
        <f t="shared" si="324"/>
        <v/>
      </c>
      <c r="CY363" s="4" t="str">
        <f t="shared" si="324"/>
        <v/>
      </c>
      <c r="CZ363" s="4" t="str">
        <f t="shared" si="312"/>
        <v/>
      </c>
      <c r="DA363" s="4" t="str">
        <f t="shared" si="312"/>
        <v/>
      </c>
      <c r="DB363" s="4" t="str">
        <f t="shared" si="312"/>
        <v/>
      </c>
      <c r="DC363" s="4" t="str">
        <f t="shared" si="312"/>
        <v/>
      </c>
    </row>
    <row r="364" spans="1:107" s="9" customFormat="1" ht="15" hidden="1" customHeight="1">
      <c r="A364" s="57">
        <v>201383</v>
      </c>
      <c r="B364" s="92" t="s">
        <v>217</v>
      </c>
      <c r="C364" s="58" t="s">
        <v>166</v>
      </c>
      <c r="D364" s="5"/>
      <c r="E364" s="22">
        <v>5.03</v>
      </c>
      <c r="F364" s="23">
        <f t="shared" si="323"/>
        <v>0</v>
      </c>
      <c r="G364" s="48"/>
      <c r="H364" s="23">
        <f t="shared" si="313"/>
        <v>0</v>
      </c>
      <c r="I364" s="23">
        <f t="shared" si="314"/>
        <v>0</v>
      </c>
      <c r="J364" s="23">
        <f t="shared" si="315"/>
        <v>0</v>
      </c>
      <c r="K364" s="23" t="str">
        <f t="shared" si="316"/>
        <v>0</v>
      </c>
      <c r="L364" s="23" t="str">
        <f t="shared" si="317"/>
        <v>0</v>
      </c>
      <c r="M364" s="3">
        <v>0.8</v>
      </c>
      <c r="N364" s="23">
        <f t="shared" si="318"/>
        <v>0</v>
      </c>
      <c r="O364" s="23">
        <f t="shared" si="319"/>
        <v>0.8</v>
      </c>
      <c r="P364" s="23" t="str">
        <f t="shared" si="320"/>
        <v/>
      </c>
      <c r="Q364" s="2">
        <v>0.1</v>
      </c>
      <c r="R364" s="6">
        <f t="shared" si="321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11"/>
        <v/>
      </c>
      <c r="BQ364" s="4" t="str">
        <f t="shared" si="311"/>
        <v/>
      </c>
      <c r="BR364" s="4" t="str">
        <f t="shared" si="311"/>
        <v/>
      </c>
      <c r="BS364" s="4">
        <f t="shared" si="311"/>
        <v>0</v>
      </c>
      <c r="BT364" s="4" t="str">
        <f t="shared" si="311"/>
        <v/>
      </c>
      <c r="BU364" s="4">
        <f t="shared" si="311"/>
        <v>0</v>
      </c>
      <c r="BV364" s="4" t="str">
        <f t="shared" si="311"/>
        <v/>
      </c>
      <c r="BW364" s="4">
        <f t="shared" si="311"/>
        <v>0</v>
      </c>
      <c r="BX364" s="4" t="str">
        <f t="shared" si="311"/>
        <v/>
      </c>
      <c r="BY364" s="4" t="str">
        <f t="shared" si="311"/>
        <v/>
      </c>
      <c r="BZ364" s="4" t="str">
        <f t="shared" si="311"/>
        <v/>
      </c>
      <c r="CA364" s="4" t="str">
        <f t="shared" si="311"/>
        <v/>
      </c>
      <c r="CB364" s="4" t="str">
        <f t="shared" si="322"/>
        <v/>
      </c>
      <c r="CC364" s="4" t="str">
        <f t="shared" si="322"/>
        <v/>
      </c>
      <c r="CD364" s="4" t="str">
        <f t="shared" si="322"/>
        <v/>
      </c>
      <c r="CE364" s="4" t="str">
        <f t="shared" si="322"/>
        <v/>
      </c>
      <c r="CF364" s="4" t="str">
        <f t="shared" si="322"/>
        <v/>
      </c>
      <c r="CG364" s="4" t="str">
        <f t="shared" si="322"/>
        <v/>
      </c>
      <c r="CH364" s="4" t="str">
        <f t="shared" si="322"/>
        <v/>
      </c>
      <c r="CI364" s="4" t="str">
        <f t="shared" si="322"/>
        <v/>
      </c>
      <c r="CJ364" s="4" t="str">
        <f t="shared" si="322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ref="CK364:CO427" si="325">IF(ISERROR(BA364/AI364*100),"",(BA364/AI364*100))</f>
        <v/>
      </c>
      <c r="CP364" s="4" t="str">
        <f t="shared" si="324"/>
        <v/>
      </c>
      <c r="CQ364" s="4" t="str">
        <f t="shared" si="324"/>
        <v/>
      </c>
      <c r="CR364" s="4" t="str">
        <f t="shared" si="324"/>
        <v/>
      </c>
      <c r="CS364" s="4" t="str">
        <f t="shared" si="324"/>
        <v/>
      </c>
      <c r="CT364" s="4" t="str">
        <f t="shared" si="324"/>
        <v/>
      </c>
      <c r="CU364" s="4" t="str">
        <f t="shared" si="324"/>
        <v/>
      </c>
      <c r="CV364" s="4" t="str">
        <f t="shared" si="324"/>
        <v/>
      </c>
      <c r="CW364" s="4" t="str">
        <f t="shared" si="324"/>
        <v/>
      </c>
      <c r="CX364" s="4" t="str">
        <f t="shared" si="324"/>
        <v/>
      </c>
      <c r="CY364" s="4" t="str">
        <f t="shared" si="324"/>
        <v/>
      </c>
      <c r="CZ364" s="4" t="str">
        <f t="shared" si="312"/>
        <v/>
      </c>
      <c r="DA364" s="4" t="str">
        <f t="shared" si="312"/>
        <v/>
      </c>
      <c r="DB364" s="4" t="str">
        <f t="shared" si="312"/>
        <v/>
      </c>
      <c r="DC364" s="4" t="str">
        <f t="shared" si="312"/>
        <v/>
      </c>
    </row>
    <row r="365" spans="1:107" s="9" customFormat="1" ht="15" hidden="1" customHeight="1">
      <c r="A365" s="57">
        <v>201384</v>
      </c>
      <c r="B365" s="93"/>
      <c r="C365" s="58" t="s">
        <v>152</v>
      </c>
      <c r="D365" s="5"/>
      <c r="E365" s="22">
        <v>5.03</v>
      </c>
      <c r="F365" s="23">
        <f t="shared" si="323"/>
        <v>0</v>
      </c>
      <c r="G365" s="48"/>
      <c r="H365" s="23">
        <f t="shared" si="313"/>
        <v>0</v>
      </c>
      <c r="I365" s="23">
        <f t="shared" si="314"/>
        <v>0</v>
      </c>
      <c r="J365" s="23">
        <f t="shared" si="315"/>
        <v>0</v>
      </c>
      <c r="K365" s="23" t="str">
        <f t="shared" si="316"/>
        <v>0</v>
      </c>
      <c r="L365" s="23" t="str">
        <f t="shared" si="317"/>
        <v>0</v>
      </c>
      <c r="M365" s="3">
        <v>0.8</v>
      </c>
      <c r="N365" s="23">
        <f t="shared" si="318"/>
        <v>0</v>
      </c>
      <c r="O365" s="23">
        <f t="shared" si="319"/>
        <v>0.8</v>
      </c>
      <c r="P365" s="23" t="str">
        <f t="shared" si="320"/>
        <v/>
      </c>
      <c r="Q365" s="2">
        <v>0.1</v>
      </c>
      <c r="R365" s="6">
        <f t="shared" si="321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11"/>
        <v/>
      </c>
      <c r="BQ365" s="4" t="str">
        <f t="shared" si="311"/>
        <v/>
      </c>
      <c r="BR365" s="4" t="str">
        <f t="shared" si="311"/>
        <v/>
      </c>
      <c r="BS365" s="4">
        <f t="shared" si="311"/>
        <v>0</v>
      </c>
      <c r="BT365" s="4" t="str">
        <f t="shared" si="311"/>
        <v/>
      </c>
      <c r="BU365" s="4">
        <f t="shared" si="311"/>
        <v>0</v>
      </c>
      <c r="BV365" s="4" t="str">
        <f t="shared" si="311"/>
        <v/>
      </c>
      <c r="BW365" s="4">
        <f t="shared" si="311"/>
        <v>0</v>
      </c>
      <c r="BX365" s="4" t="str">
        <f t="shared" si="311"/>
        <v/>
      </c>
      <c r="BY365" s="4" t="str">
        <f t="shared" si="311"/>
        <v/>
      </c>
      <c r="BZ365" s="4" t="str">
        <f t="shared" si="311"/>
        <v/>
      </c>
      <c r="CA365" s="4" t="str">
        <f t="shared" si="311"/>
        <v/>
      </c>
      <c r="CB365" s="4" t="str">
        <f t="shared" si="322"/>
        <v/>
      </c>
      <c r="CC365" s="4" t="str">
        <f t="shared" si="322"/>
        <v/>
      </c>
      <c r="CD365" s="4" t="str">
        <f t="shared" si="322"/>
        <v/>
      </c>
      <c r="CE365" s="4" t="str">
        <f t="shared" si="322"/>
        <v/>
      </c>
      <c r="CF365" s="4" t="str">
        <f t="shared" si="322"/>
        <v/>
      </c>
      <c r="CG365" s="4" t="str">
        <f t="shared" si="322"/>
        <v/>
      </c>
      <c r="CH365" s="4" t="str">
        <f t="shared" si="322"/>
        <v/>
      </c>
      <c r="CI365" s="4" t="str">
        <f t="shared" si="322"/>
        <v/>
      </c>
      <c r="CJ365" s="4" t="str">
        <f t="shared" si="322"/>
        <v/>
      </c>
      <c r="CK365" s="4" t="str">
        <f t="shared" si="325"/>
        <v/>
      </c>
      <c r="CL365" s="4" t="str">
        <f t="shared" si="325"/>
        <v/>
      </c>
      <c r="CM365" s="4" t="str">
        <f t="shared" si="325"/>
        <v/>
      </c>
      <c r="CN365" s="4" t="str">
        <f t="shared" si="325"/>
        <v/>
      </c>
      <c r="CO365" s="4" t="str">
        <f t="shared" si="325"/>
        <v/>
      </c>
      <c r="CP365" s="4" t="str">
        <f t="shared" si="324"/>
        <v/>
      </c>
      <c r="CQ365" s="4" t="str">
        <f t="shared" si="324"/>
        <v/>
      </c>
      <c r="CR365" s="4" t="str">
        <f t="shared" si="324"/>
        <v/>
      </c>
      <c r="CS365" s="4" t="str">
        <f t="shared" si="324"/>
        <v/>
      </c>
      <c r="CT365" s="4" t="str">
        <f t="shared" si="324"/>
        <v/>
      </c>
      <c r="CU365" s="4" t="str">
        <f t="shared" si="324"/>
        <v/>
      </c>
      <c r="CV365" s="4" t="str">
        <f t="shared" si="324"/>
        <v/>
      </c>
      <c r="CW365" s="4" t="str">
        <f t="shared" si="324"/>
        <v/>
      </c>
      <c r="CX365" s="4" t="str">
        <f t="shared" si="324"/>
        <v/>
      </c>
      <c r="CY365" s="4" t="str">
        <f t="shared" si="324"/>
        <v/>
      </c>
      <c r="CZ365" s="4" t="str">
        <f t="shared" si="312"/>
        <v/>
      </c>
      <c r="DA365" s="4" t="str">
        <f t="shared" si="312"/>
        <v/>
      </c>
      <c r="DB365" s="4" t="str">
        <f t="shared" si="312"/>
        <v/>
      </c>
      <c r="DC365" s="4" t="str">
        <f t="shared" si="312"/>
        <v/>
      </c>
    </row>
    <row r="366" spans="1:107" s="9" customFormat="1" ht="15" hidden="1" customHeight="1">
      <c r="A366" s="57">
        <v>201385</v>
      </c>
      <c r="B366" s="94"/>
      <c r="C366" s="58" t="s">
        <v>216</v>
      </c>
      <c r="D366" s="5"/>
      <c r="E366" s="22">
        <v>5.03</v>
      </c>
      <c r="F366" s="23">
        <f t="shared" si="323"/>
        <v>0</v>
      </c>
      <c r="G366" s="48"/>
      <c r="H366" s="23">
        <f t="shared" si="313"/>
        <v>0</v>
      </c>
      <c r="I366" s="23">
        <f t="shared" si="314"/>
        <v>0</v>
      </c>
      <c r="J366" s="23">
        <f t="shared" si="315"/>
        <v>0</v>
      </c>
      <c r="K366" s="23" t="str">
        <f t="shared" si="316"/>
        <v>0</v>
      </c>
      <c r="L366" s="23" t="str">
        <f t="shared" si="317"/>
        <v>0</v>
      </c>
      <c r="M366" s="3">
        <v>0.8</v>
      </c>
      <c r="N366" s="23">
        <f t="shared" si="318"/>
        <v>0</v>
      </c>
      <c r="O366" s="23">
        <f t="shared" si="319"/>
        <v>0.8</v>
      </c>
      <c r="P366" s="23" t="str">
        <f t="shared" si="320"/>
        <v/>
      </c>
      <c r="Q366" s="2">
        <v>0.1</v>
      </c>
      <c r="R366" s="6">
        <f t="shared" si="321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11"/>
        <v/>
      </c>
      <c r="BQ366" s="4" t="str">
        <f t="shared" si="311"/>
        <v/>
      </c>
      <c r="BR366" s="4" t="str">
        <f t="shared" si="311"/>
        <v/>
      </c>
      <c r="BS366" s="4">
        <f t="shared" si="311"/>
        <v>0</v>
      </c>
      <c r="BT366" s="4" t="str">
        <f t="shared" si="311"/>
        <v/>
      </c>
      <c r="BU366" s="4">
        <f t="shared" si="311"/>
        <v>0</v>
      </c>
      <c r="BV366" s="4" t="str">
        <f t="shared" si="311"/>
        <v/>
      </c>
      <c r="BW366" s="4">
        <f t="shared" si="311"/>
        <v>0</v>
      </c>
      <c r="BX366" s="4" t="str">
        <f t="shared" si="311"/>
        <v/>
      </c>
      <c r="BY366" s="4" t="str">
        <f t="shared" si="311"/>
        <v/>
      </c>
      <c r="BZ366" s="4" t="str">
        <f t="shared" si="311"/>
        <v/>
      </c>
      <c r="CA366" s="4" t="str">
        <f t="shared" si="311"/>
        <v/>
      </c>
      <c r="CB366" s="4" t="str">
        <f t="shared" si="322"/>
        <v/>
      </c>
      <c r="CC366" s="4" t="str">
        <f t="shared" si="322"/>
        <v/>
      </c>
      <c r="CD366" s="4" t="str">
        <f t="shared" si="322"/>
        <v/>
      </c>
      <c r="CE366" s="4" t="str">
        <f t="shared" si="322"/>
        <v/>
      </c>
      <c r="CF366" s="4" t="str">
        <f t="shared" si="322"/>
        <v/>
      </c>
      <c r="CG366" s="4" t="str">
        <f t="shared" ref="CB366:CQ429" si="326">IF(ISERROR(AS366/AA366*100),"",(AS366/AA366*100))</f>
        <v/>
      </c>
      <c r="CH366" s="4" t="str">
        <f t="shared" si="326"/>
        <v/>
      </c>
      <c r="CI366" s="4" t="str">
        <f t="shared" si="326"/>
        <v/>
      </c>
      <c r="CJ366" s="4" t="str">
        <f t="shared" si="326"/>
        <v/>
      </c>
      <c r="CK366" s="4" t="str">
        <f t="shared" si="325"/>
        <v/>
      </c>
      <c r="CL366" s="4" t="str">
        <f t="shared" si="325"/>
        <v/>
      </c>
      <c r="CM366" s="4" t="str">
        <f t="shared" si="325"/>
        <v/>
      </c>
      <c r="CN366" s="4" t="str">
        <f t="shared" si="325"/>
        <v/>
      </c>
      <c r="CO366" s="4" t="str">
        <f t="shared" si="325"/>
        <v/>
      </c>
      <c r="CP366" s="4" t="str">
        <f t="shared" si="324"/>
        <v/>
      </c>
      <c r="CQ366" s="4" t="str">
        <f t="shared" si="324"/>
        <v/>
      </c>
      <c r="CR366" s="4" t="str">
        <f t="shared" si="324"/>
        <v/>
      </c>
      <c r="CS366" s="4" t="str">
        <f t="shared" si="324"/>
        <v/>
      </c>
      <c r="CT366" s="4" t="str">
        <f t="shared" si="324"/>
        <v/>
      </c>
      <c r="CU366" s="4" t="str">
        <f t="shared" si="324"/>
        <v/>
      </c>
      <c r="CV366" s="4" t="str">
        <f t="shared" si="324"/>
        <v/>
      </c>
      <c r="CW366" s="4" t="str">
        <f t="shared" si="324"/>
        <v/>
      </c>
      <c r="CX366" s="4" t="str">
        <f t="shared" si="324"/>
        <v/>
      </c>
      <c r="CY366" s="4" t="str">
        <f t="shared" si="324"/>
        <v/>
      </c>
      <c r="CZ366" s="4" t="str">
        <f t="shared" si="312"/>
        <v/>
      </c>
      <c r="DA366" s="4" t="str">
        <f t="shared" si="312"/>
        <v/>
      </c>
      <c r="DB366" s="4" t="str">
        <f t="shared" si="312"/>
        <v/>
      </c>
      <c r="DC366" s="4" t="str">
        <f t="shared" si="312"/>
        <v/>
      </c>
    </row>
    <row r="367" spans="1:107" s="9" customFormat="1" ht="14.25" hidden="1" customHeight="1">
      <c r="A367" s="57">
        <v>201066</v>
      </c>
      <c r="B367" s="74" t="s">
        <v>218</v>
      </c>
      <c r="C367" s="58" t="s">
        <v>20</v>
      </c>
      <c r="D367" s="5"/>
      <c r="E367" s="22">
        <v>5.05</v>
      </c>
      <c r="F367" s="23">
        <f t="shared" si="323"/>
        <v>0</v>
      </c>
      <c r="G367" s="48"/>
      <c r="H367" s="23">
        <f t="shared" si="313"/>
        <v>0</v>
      </c>
      <c r="I367" s="23">
        <f t="shared" si="314"/>
        <v>0</v>
      </c>
      <c r="J367" s="23">
        <f t="shared" si="315"/>
        <v>0</v>
      </c>
      <c r="K367" s="23" t="str">
        <f t="shared" si="316"/>
        <v>0</v>
      </c>
      <c r="L367" s="23" t="str">
        <f t="shared" si="317"/>
        <v>0</v>
      </c>
      <c r="M367" s="3">
        <v>0.4</v>
      </c>
      <c r="N367" s="23">
        <f t="shared" si="318"/>
        <v>0</v>
      </c>
      <c r="O367" s="23">
        <f t="shared" si="319"/>
        <v>0.4</v>
      </c>
      <c r="P367" s="23" t="str">
        <f t="shared" si="320"/>
        <v/>
      </c>
      <c r="Q367" s="2">
        <v>0.1</v>
      </c>
      <c r="R367" s="6">
        <f t="shared" si="321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11"/>
        <v/>
      </c>
      <c r="BQ367" s="4" t="str">
        <f t="shared" si="311"/>
        <v/>
      </c>
      <c r="BR367" s="4" t="str">
        <f t="shared" si="311"/>
        <v/>
      </c>
      <c r="BS367" s="4">
        <f t="shared" si="311"/>
        <v>0</v>
      </c>
      <c r="BT367" s="4" t="str">
        <f t="shared" si="311"/>
        <v/>
      </c>
      <c r="BU367" s="4">
        <f t="shared" si="311"/>
        <v>0</v>
      </c>
      <c r="BV367" s="4" t="str">
        <f t="shared" si="311"/>
        <v/>
      </c>
      <c r="BW367" s="4">
        <f t="shared" si="311"/>
        <v>0</v>
      </c>
      <c r="BX367" s="4" t="str">
        <f t="shared" si="311"/>
        <v/>
      </c>
      <c r="BY367" s="4" t="str">
        <f t="shared" si="311"/>
        <v/>
      </c>
      <c r="BZ367" s="4" t="str">
        <f t="shared" si="311"/>
        <v/>
      </c>
      <c r="CA367" s="4" t="str">
        <f t="shared" si="311"/>
        <v/>
      </c>
      <c r="CB367" s="4" t="str">
        <f t="shared" si="326"/>
        <v/>
      </c>
      <c r="CC367" s="4" t="str">
        <f t="shared" si="326"/>
        <v/>
      </c>
      <c r="CD367" s="4" t="str">
        <f t="shared" si="326"/>
        <v/>
      </c>
      <c r="CE367" s="4" t="str">
        <f t="shared" si="326"/>
        <v/>
      </c>
      <c r="CF367" s="4" t="str">
        <f t="shared" si="326"/>
        <v/>
      </c>
      <c r="CG367" s="4" t="str">
        <f t="shared" si="326"/>
        <v/>
      </c>
      <c r="CH367" s="4" t="str">
        <f t="shared" si="326"/>
        <v/>
      </c>
      <c r="CI367" s="4" t="str">
        <f t="shared" si="326"/>
        <v/>
      </c>
      <c r="CJ367" s="4" t="str">
        <f t="shared" si="326"/>
        <v/>
      </c>
      <c r="CK367" s="4" t="str">
        <f t="shared" si="325"/>
        <v/>
      </c>
      <c r="CL367" s="4" t="str">
        <f t="shared" si="325"/>
        <v/>
      </c>
      <c r="CM367" s="4" t="str">
        <f t="shared" si="325"/>
        <v/>
      </c>
      <c r="CN367" s="4" t="str">
        <f t="shared" si="325"/>
        <v/>
      </c>
      <c r="CO367" s="4" t="str">
        <f t="shared" si="325"/>
        <v/>
      </c>
      <c r="CP367" s="4" t="str">
        <f t="shared" si="324"/>
        <v/>
      </c>
      <c r="CQ367" s="4" t="str">
        <f t="shared" si="324"/>
        <v/>
      </c>
      <c r="CR367" s="4" t="str">
        <f t="shared" si="324"/>
        <v/>
      </c>
      <c r="CS367" s="4" t="str">
        <f t="shared" si="324"/>
        <v/>
      </c>
      <c r="CT367" s="4" t="str">
        <f t="shared" si="324"/>
        <v/>
      </c>
      <c r="CU367" s="4" t="str">
        <f t="shared" si="324"/>
        <v/>
      </c>
      <c r="CV367" s="4" t="str">
        <f t="shared" si="324"/>
        <v/>
      </c>
      <c r="CW367" s="4" t="str">
        <f t="shared" si="324"/>
        <v/>
      </c>
      <c r="CX367" s="4" t="str">
        <f t="shared" si="324"/>
        <v/>
      </c>
      <c r="CY367" s="4" t="str">
        <f t="shared" si="324"/>
        <v/>
      </c>
      <c r="CZ367" s="4" t="str">
        <f t="shared" si="312"/>
        <v/>
      </c>
      <c r="DA367" s="4" t="str">
        <f t="shared" si="312"/>
        <v/>
      </c>
      <c r="DB367" s="4" t="str">
        <f t="shared" si="312"/>
        <v/>
      </c>
      <c r="DC367" s="4" t="str">
        <f t="shared" si="312"/>
        <v/>
      </c>
    </row>
    <row r="368" spans="1:107" s="9" customFormat="1" ht="14.25" hidden="1" customHeight="1">
      <c r="A368" s="57">
        <v>201392</v>
      </c>
      <c r="B368" s="92" t="s">
        <v>266</v>
      </c>
      <c r="C368" s="58" t="s">
        <v>21</v>
      </c>
      <c r="D368" s="5"/>
      <c r="E368" s="22">
        <v>5.03</v>
      </c>
      <c r="F368" s="23">
        <f t="shared" si="323"/>
        <v>0</v>
      </c>
      <c r="G368" s="48"/>
      <c r="H368" s="23">
        <f t="shared" si="313"/>
        <v>0</v>
      </c>
      <c r="I368" s="23">
        <f t="shared" si="314"/>
        <v>0</v>
      </c>
      <c r="J368" s="23">
        <f t="shared" si="315"/>
        <v>0</v>
      </c>
      <c r="K368" s="23" t="str">
        <f t="shared" si="316"/>
        <v>0</v>
      </c>
      <c r="L368" s="23" t="str">
        <f t="shared" si="317"/>
        <v>0</v>
      </c>
      <c r="M368" s="3">
        <v>0.2</v>
      </c>
      <c r="N368" s="23">
        <f t="shared" si="318"/>
        <v>0</v>
      </c>
      <c r="O368" s="23">
        <f t="shared" si="319"/>
        <v>0.2</v>
      </c>
      <c r="P368" s="23" t="str">
        <f t="shared" si="320"/>
        <v/>
      </c>
      <c r="Q368" s="2">
        <v>0.5</v>
      </c>
      <c r="R368" s="6">
        <f t="shared" si="321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11"/>
        <v/>
      </c>
      <c r="BQ368" s="4" t="str">
        <f t="shared" si="311"/>
        <v/>
      </c>
      <c r="BR368" s="4" t="str">
        <f t="shared" si="311"/>
        <v/>
      </c>
      <c r="BS368" s="4">
        <f t="shared" si="311"/>
        <v>0</v>
      </c>
      <c r="BT368" s="4" t="str">
        <f t="shared" si="311"/>
        <v/>
      </c>
      <c r="BU368" s="4">
        <f t="shared" si="311"/>
        <v>0</v>
      </c>
      <c r="BV368" s="4" t="str">
        <f t="shared" si="311"/>
        <v/>
      </c>
      <c r="BW368" s="4">
        <f t="shared" si="311"/>
        <v>0</v>
      </c>
      <c r="BX368" s="4" t="str">
        <f t="shared" si="311"/>
        <v/>
      </c>
      <c r="BY368" s="4" t="str">
        <f t="shared" si="311"/>
        <v/>
      </c>
      <c r="BZ368" s="4" t="str">
        <f t="shared" si="311"/>
        <v/>
      </c>
      <c r="CA368" s="4" t="str">
        <f t="shared" si="311"/>
        <v/>
      </c>
      <c r="CB368" s="4" t="str">
        <f t="shared" si="326"/>
        <v/>
      </c>
      <c r="CC368" s="4" t="str">
        <f t="shared" si="326"/>
        <v/>
      </c>
      <c r="CD368" s="4" t="str">
        <f t="shared" si="326"/>
        <v/>
      </c>
      <c r="CE368" s="4" t="str">
        <f t="shared" si="326"/>
        <v/>
      </c>
      <c r="CF368" s="4" t="str">
        <f t="shared" si="326"/>
        <v/>
      </c>
      <c r="CG368" s="4" t="str">
        <f t="shared" si="326"/>
        <v/>
      </c>
      <c r="CH368" s="4" t="str">
        <f t="shared" si="326"/>
        <v/>
      </c>
      <c r="CI368" s="4" t="str">
        <f t="shared" si="326"/>
        <v/>
      </c>
      <c r="CJ368" s="4" t="str">
        <f t="shared" si="326"/>
        <v/>
      </c>
      <c r="CK368" s="4" t="str">
        <f t="shared" si="325"/>
        <v/>
      </c>
      <c r="CL368" s="4" t="str">
        <f t="shared" si="325"/>
        <v/>
      </c>
      <c r="CM368" s="4" t="str">
        <f t="shared" si="325"/>
        <v/>
      </c>
      <c r="CN368" s="4" t="str">
        <f t="shared" si="325"/>
        <v/>
      </c>
      <c r="CO368" s="4" t="str">
        <f t="shared" si="325"/>
        <v/>
      </c>
      <c r="CP368" s="4" t="str">
        <f t="shared" si="324"/>
        <v/>
      </c>
      <c r="CQ368" s="4" t="str">
        <f t="shared" si="324"/>
        <v/>
      </c>
      <c r="CR368" s="4" t="str">
        <f t="shared" si="324"/>
        <v/>
      </c>
      <c r="CS368" s="4" t="str">
        <f t="shared" si="324"/>
        <v/>
      </c>
      <c r="CT368" s="4" t="str">
        <f t="shared" si="324"/>
        <v/>
      </c>
      <c r="CU368" s="4" t="str">
        <f t="shared" si="324"/>
        <v/>
      </c>
      <c r="CV368" s="4" t="str">
        <f t="shared" si="324"/>
        <v/>
      </c>
      <c r="CW368" s="4" t="str">
        <f t="shared" si="324"/>
        <v/>
      </c>
      <c r="CX368" s="4" t="str">
        <f t="shared" si="324"/>
        <v/>
      </c>
      <c r="CY368" s="4" t="str">
        <f t="shared" si="324"/>
        <v/>
      </c>
      <c r="CZ368" s="4" t="str">
        <f t="shared" si="312"/>
        <v/>
      </c>
      <c r="DA368" s="4" t="str">
        <f t="shared" si="312"/>
        <v/>
      </c>
      <c r="DB368" s="4" t="str">
        <f t="shared" si="312"/>
        <v/>
      </c>
      <c r="DC368" s="4" t="str">
        <f t="shared" si="312"/>
        <v/>
      </c>
    </row>
    <row r="369" spans="1:107" s="9" customFormat="1" ht="14.25" hidden="1" customHeight="1">
      <c r="A369" s="57">
        <v>201391</v>
      </c>
      <c r="B369" s="93"/>
      <c r="C369" s="58" t="s">
        <v>137</v>
      </c>
      <c r="D369" s="5"/>
      <c r="E369" s="22">
        <v>5.03</v>
      </c>
      <c r="F369" s="23">
        <f t="shared" si="323"/>
        <v>0</v>
      </c>
      <c r="G369" s="48"/>
      <c r="H369" s="23">
        <f t="shared" si="313"/>
        <v>0</v>
      </c>
      <c r="I369" s="23">
        <f t="shared" si="314"/>
        <v>0</v>
      </c>
      <c r="J369" s="23">
        <f t="shared" si="315"/>
        <v>0</v>
      </c>
      <c r="K369" s="23" t="str">
        <f t="shared" si="316"/>
        <v>0</v>
      </c>
      <c r="L369" s="23" t="str">
        <f t="shared" si="317"/>
        <v>0</v>
      </c>
      <c r="M369" s="3">
        <v>0.2</v>
      </c>
      <c r="N369" s="23">
        <f t="shared" si="318"/>
        <v>0</v>
      </c>
      <c r="O369" s="23">
        <f t="shared" si="319"/>
        <v>0.2</v>
      </c>
      <c r="P369" s="23" t="str">
        <f t="shared" si="320"/>
        <v/>
      </c>
      <c r="Q369" s="2">
        <v>0.5</v>
      </c>
      <c r="R369" s="6">
        <f t="shared" si="321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11"/>
        <v/>
      </c>
      <c r="BQ369" s="4" t="str">
        <f t="shared" si="311"/>
        <v/>
      </c>
      <c r="BR369" s="4" t="str">
        <f t="shared" si="311"/>
        <v/>
      </c>
      <c r="BS369" s="4">
        <f t="shared" si="311"/>
        <v>0</v>
      </c>
      <c r="BT369" s="4" t="str">
        <f t="shared" si="311"/>
        <v/>
      </c>
      <c r="BU369" s="4">
        <f t="shared" si="311"/>
        <v>0</v>
      </c>
      <c r="BV369" s="4" t="str">
        <f t="shared" si="311"/>
        <v/>
      </c>
      <c r="BW369" s="4">
        <f t="shared" si="311"/>
        <v>0</v>
      </c>
      <c r="BX369" s="4" t="str">
        <f t="shared" si="311"/>
        <v/>
      </c>
      <c r="BY369" s="4" t="str">
        <f t="shared" si="311"/>
        <v/>
      </c>
      <c r="BZ369" s="4" t="str">
        <f t="shared" si="311"/>
        <v/>
      </c>
      <c r="CA369" s="4" t="str">
        <f t="shared" si="311"/>
        <v/>
      </c>
      <c r="CB369" s="4" t="str">
        <f t="shared" si="326"/>
        <v/>
      </c>
      <c r="CC369" s="4" t="str">
        <f t="shared" si="326"/>
        <v/>
      </c>
      <c r="CD369" s="4" t="str">
        <f t="shared" si="326"/>
        <v/>
      </c>
      <c r="CE369" s="4" t="str">
        <f t="shared" si="326"/>
        <v/>
      </c>
      <c r="CF369" s="4" t="str">
        <f t="shared" si="326"/>
        <v/>
      </c>
      <c r="CG369" s="4" t="str">
        <f t="shared" si="326"/>
        <v/>
      </c>
      <c r="CH369" s="4" t="str">
        <f t="shared" si="326"/>
        <v/>
      </c>
      <c r="CI369" s="4" t="str">
        <f t="shared" si="326"/>
        <v/>
      </c>
      <c r="CJ369" s="4" t="str">
        <f t="shared" si="326"/>
        <v/>
      </c>
      <c r="CK369" s="4" t="str">
        <f t="shared" si="325"/>
        <v/>
      </c>
      <c r="CL369" s="4" t="str">
        <f t="shared" si="325"/>
        <v/>
      </c>
      <c r="CM369" s="4" t="str">
        <f t="shared" si="325"/>
        <v/>
      </c>
      <c r="CN369" s="4" t="str">
        <f t="shared" si="325"/>
        <v/>
      </c>
      <c r="CO369" s="4" t="str">
        <f t="shared" si="325"/>
        <v/>
      </c>
      <c r="CP369" s="4" t="str">
        <f t="shared" si="324"/>
        <v/>
      </c>
      <c r="CQ369" s="4" t="str">
        <f t="shared" si="324"/>
        <v/>
      </c>
      <c r="CR369" s="4" t="str">
        <f t="shared" si="324"/>
        <v/>
      </c>
      <c r="CS369" s="4" t="str">
        <f t="shared" si="324"/>
        <v/>
      </c>
      <c r="CT369" s="4" t="str">
        <f t="shared" si="324"/>
        <v/>
      </c>
      <c r="CU369" s="4" t="str">
        <f t="shared" si="324"/>
        <v/>
      </c>
      <c r="CV369" s="4" t="str">
        <f t="shared" si="324"/>
        <v/>
      </c>
      <c r="CW369" s="4" t="str">
        <f t="shared" si="324"/>
        <v/>
      </c>
      <c r="CX369" s="4" t="str">
        <f t="shared" si="324"/>
        <v/>
      </c>
      <c r="CY369" s="4" t="str">
        <f t="shared" si="324"/>
        <v/>
      </c>
      <c r="CZ369" s="4" t="str">
        <f t="shared" si="312"/>
        <v/>
      </c>
      <c r="DA369" s="4" t="str">
        <f t="shared" si="312"/>
        <v/>
      </c>
      <c r="DB369" s="4" t="str">
        <f t="shared" si="312"/>
        <v/>
      </c>
      <c r="DC369" s="4" t="str">
        <f t="shared" si="312"/>
        <v/>
      </c>
    </row>
    <row r="370" spans="1:107" s="9" customFormat="1" ht="14.25" hidden="1" customHeight="1">
      <c r="A370" s="57">
        <v>201393</v>
      </c>
      <c r="B370" s="94"/>
      <c r="C370" s="58" t="s">
        <v>119</v>
      </c>
      <c r="D370" s="5"/>
      <c r="E370" s="22">
        <v>5.03</v>
      </c>
      <c r="F370" s="23">
        <f t="shared" si="323"/>
        <v>0</v>
      </c>
      <c r="G370" s="48"/>
      <c r="H370" s="23">
        <f t="shared" si="313"/>
        <v>0</v>
      </c>
      <c r="I370" s="23">
        <f t="shared" si="314"/>
        <v>0</v>
      </c>
      <c r="J370" s="23">
        <f t="shared" si="315"/>
        <v>0</v>
      </c>
      <c r="K370" s="23" t="str">
        <f t="shared" si="316"/>
        <v>0</v>
      </c>
      <c r="L370" s="23" t="str">
        <f t="shared" si="317"/>
        <v>0</v>
      </c>
      <c r="M370" s="3">
        <v>0.2</v>
      </c>
      <c r="N370" s="23">
        <f t="shared" si="318"/>
        <v>0</v>
      </c>
      <c r="O370" s="23">
        <f t="shared" si="319"/>
        <v>0.2</v>
      </c>
      <c r="P370" s="23" t="str">
        <f t="shared" si="320"/>
        <v/>
      </c>
      <c r="Q370" s="2">
        <v>0.5</v>
      </c>
      <c r="R370" s="6">
        <f t="shared" si="321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11"/>
        <v/>
      </c>
      <c r="BQ370" s="4" t="str">
        <f t="shared" si="311"/>
        <v/>
      </c>
      <c r="BR370" s="4" t="str">
        <f t="shared" si="311"/>
        <v/>
      </c>
      <c r="BS370" s="4">
        <f t="shared" si="311"/>
        <v>0</v>
      </c>
      <c r="BT370" s="4" t="str">
        <f t="shared" si="311"/>
        <v/>
      </c>
      <c r="BU370" s="4">
        <f t="shared" si="311"/>
        <v>0</v>
      </c>
      <c r="BV370" s="4" t="str">
        <f t="shared" si="311"/>
        <v/>
      </c>
      <c r="BW370" s="4">
        <f t="shared" si="311"/>
        <v>0</v>
      </c>
      <c r="BX370" s="4" t="str">
        <f t="shared" si="311"/>
        <v/>
      </c>
      <c r="BY370" s="4" t="str">
        <f t="shared" si="311"/>
        <v/>
      </c>
      <c r="BZ370" s="4" t="str">
        <f t="shared" si="311"/>
        <v/>
      </c>
      <c r="CA370" s="4" t="str">
        <f t="shared" si="311"/>
        <v/>
      </c>
      <c r="CB370" s="4" t="str">
        <f t="shared" si="326"/>
        <v/>
      </c>
      <c r="CC370" s="4" t="str">
        <f t="shared" si="326"/>
        <v/>
      </c>
      <c r="CD370" s="4" t="str">
        <f t="shared" si="326"/>
        <v/>
      </c>
      <c r="CE370" s="4" t="str">
        <f t="shared" si="326"/>
        <v/>
      </c>
      <c r="CF370" s="4" t="str">
        <f t="shared" si="326"/>
        <v/>
      </c>
      <c r="CG370" s="4" t="str">
        <f t="shared" si="326"/>
        <v/>
      </c>
      <c r="CH370" s="4" t="str">
        <f t="shared" si="326"/>
        <v/>
      </c>
      <c r="CI370" s="4" t="str">
        <f t="shared" si="326"/>
        <v/>
      </c>
      <c r="CJ370" s="4" t="str">
        <f t="shared" si="326"/>
        <v/>
      </c>
      <c r="CK370" s="4" t="str">
        <f t="shared" si="325"/>
        <v/>
      </c>
      <c r="CL370" s="4" t="str">
        <f t="shared" si="325"/>
        <v/>
      </c>
      <c r="CM370" s="4" t="str">
        <f t="shared" si="325"/>
        <v/>
      </c>
      <c r="CN370" s="4" t="str">
        <f t="shared" si="325"/>
        <v/>
      </c>
      <c r="CO370" s="4" t="str">
        <f t="shared" si="325"/>
        <v/>
      </c>
      <c r="CP370" s="4" t="str">
        <f t="shared" si="324"/>
        <v/>
      </c>
      <c r="CQ370" s="4" t="str">
        <f t="shared" si="324"/>
        <v/>
      </c>
      <c r="CR370" s="4" t="str">
        <f t="shared" si="324"/>
        <v/>
      </c>
      <c r="CS370" s="4" t="str">
        <f t="shared" si="324"/>
        <v/>
      </c>
      <c r="CT370" s="4" t="str">
        <f t="shared" si="324"/>
        <v/>
      </c>
      <c r="CU370" s="4" t="str">
        <f t="shared" si="324"/>
        <v/>
      </c>
      <c r="CV370" s="4" t="str">
        <f t="shared" si="324"/>
        <v/>
      </c>
      <c r="CW370" s="4" t="str">
        <f t="shared" si="324"/>
        <v/>
      </c>
      <c r="CX370" s="4" t="str">
        <f t="shared" si="324"/>
        <v/>
      </c>
      <c r="CY370" s="4" t="str">
        <f t="shared" si="324"/>
        <v/>
      </c>
      <c r="CZ370" s="4" t="str">
        <f t="shared" si="312"/>
        <v/>
      </c>
      <c r="DA370" s="4" t="str">
        <f t="shared" si="312"/>
        <v/>
      </c>
      <c r="DB370" s="4" t="str">
        <f t="shared" si="312"/>
        <v/>
      </c>
      <c r="DC370" s="4" t="str">
        <f t="shared" si="312"/>
        <v/>
      </c>
    </row>
    <row r="371" spans="1:107" s="9" customFormat="1" ht="15" hidden="1" customHeight="1">
      <c r="A371" s="57">
        <v>201394</v>
      </c>
      <c r="B371" s="92" t="s">
        <v>220</v>
      </c>
      <c r="C371" s="58" t="s">
        <v>143</v>
      </c>
      <c r="D371" s="5"/>
      <c r="E371" s="22">
        <v>5.03</v>
      </c>
      <c r="F371" s="23">
        <f t="shared" si="323"/>
        <v>0</v>
      </c>
      <c r="G371" s="48"/>
      <c r="H371" s="23">
        <f t="shared" si="313"/>
        <v>0</v>
      </c>
      <c r="I371" s="23">
        <f t="shared" si="314"/>
        <v>0</v>
      </c>
      <c r="J371" s="23">
        <f t="shared" si="315"/>
        <v>0</v>
      </c>
      <c r="K371" s="23" t="str">
        <f t="shared" si="316"/>
        <v>0</v>
      </c>
      <c r="L371" s="23" t="str">
        <f t="shared" si="317"/>
        <v>0</v>
      </c>
      <c r="M371" s="3">
        <v>0.2</v>
      </c>
      <c r="N371" s="23">
        <f t="shared" si="318"/>
        <v>0</v>
      </c>
      <c r="O371" s="23">
        <f t="shared" si="319"/>
        <v>0.2</v>
      </c>
      <c r="P371" s="23" t="str">
        <f t="shared" si="320"/>
        <v/>
      </c>
      <c r="Q371" s="2">
        <v>0.5</v>
      </c>
      <c r="R371" s="6">
        <f t="shared" si="321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11"/>
        <v/>
      </c>
      <c r="BQ371" s="4" t="str">
        <f t="shared" si="311"/>
        <v/>
      </c>
      <c r="BR371" s="4" t="str">
        <f t="shared" si="311"/>
        <v/>
      </c>
      <c r="BS371" s="4">
        <f t="shared" si="311"/>
        <v>0</v>
      </c>
      <c r="BT371" s="4" t="str">
        <f t="shared" si="311"/>
        <v/>
      </c>
      <c r="BU371" s="4">
        <f t="shared" si="311"/>
        <v>0</v>
      </c>
      <c r="BV371" s="4" t="str">
        <f t="shared" si="311"/>
        <v/>
      </c>
      <c r="BW371" s="4">
        <f t="shared" si="311"/>
        <v>0</v>
      </c>
      <c r="BX371" s="4" t="str">
        <f t="shared" si="311"/>
        <v/>
      </c>
      <c r="BY371" s="4" t="str">
        <f t="shared" si="311"/>
        <v/>
      </c>
      <c r="BZ371" s="4" t="str">
        <f t="shared" si="311"/>
        <v/>
      </c>
      <c r="CA371" s="4" t="str">
        <f t="shared" si="311"/>
        <v/>
      </c>
      <c r="CB371" s="4" t="str">
        <f t="shared" si="326"/>
        <v/>
      </c>
      <c r="CC371" s="4" t="str">
        <f t="shared" si="326"/>
        <v/>
      </c>
      <c r="CD371" s="4" t="str">
        <f t="shared" si="326"/>
        <v/>
      </c>
      <c r="CE371" s="4" t="str">
        <f t="shared" si="326"/>
        <v/>
      </c>
      <c r="CF371" s="4" t="str">
        <f t="shared" si="326"/>
        <v/>
      </c>
      <c r="CG371" s="4" t="str">
        <f t="shared" si="326"/>
        <v/>
      </c>
      <c r="CH371" s="4" t="str">
        <f t="shared" si="326"/>
        <v/>
      </c>
      <c r="CI371" s="4" t="str">
        <f t="shared" si="326"/>
        <v/>
      </c>
      <c r="CJ371" s="4" t="str">
        <f t="shared" si="326"/>
        <v/>
      </c>
      <c r="CK371" s="4" t="str">
        <f t="shared" si="325"/>
        <v/>
      </c>
      <c r="CL371" s="4" t="str">
        <f t="shared" si="325"/>
        <v/>
      </c>
      <c r="CM371" s="4" t="str">
        <f t="shared" si="325"/>
        <v/>
      </c>
      <c r="CN371" s="4" t="str">
        <f t="shared" si="325"/>
        <v/>
      </c>
      <c r="CO371" s="4" t="str">
        <f t="shared" si="325"/>
        <v/>
      </c>
      <c r="CP371" s="4" t="str">
        <f t="shared" si="324"/>
        <v/>
      </c>
      <c r="CQ371" s="4" t="str">
        <f t="shared" si="324"/>
        <v/>
      </c>
      <c r="CR371" s="4" t="str">
        <f t="shared" si="324"/>
        <v/>
      </c>
      <c r="CS371" s="4" t="str">
        <f t="shared" si="324"/>
        <v/>
      </c>
      <c r="CT371" s="4" t="str">
        <f t="shared" si="324"/>
        <v/>
      </c>
      <c r="CU371" s="4" t="str">
        <f t="shared" si="324"/>
        <v/>
      </c>
      <c r="CV371" s="4" t="str">
        <f t="shared" si="324"/>
        <v/>
      </c>
      <c r="CW371" s="4" t="str">
        <f t="shared" si="324"/>
        <v/>
      </c>
      <c r="CX371" s="4" t="str">
        <f t="shared" si="324"/>
        <v/>
      </c>
      <c r="CY371" s="4" t="str">
        <f t="shared" si="324"/>
        <v/>
      </c>
      <c r="CZ371" s="4" t="str">
        <f t="shared" si="312"/>
        <v/>
      </c>
      <c r="DA371" s="4" t="str">
        <f t="shared" si="312"/>
        <v/>
      </c>
      <c r="DB371" s="4" t="str">
        <f t="shared" si="312"/>
        <v/>
      </c>
      <c r="DC371" s="4" t="str">
        <f t="shared" si="312"/>
        <v/>
      </c>
    </row>
    <row r="372" spans="1:107" s="9" customFormat="1" ht="15" hidden="1" customHeight="1">
      <c r="A372" s="57">
        <v>201395</v>
      </c>
      <c r="B372" s="93"/>
      <c r="C372" s="58" t="s">
        <v>120</v>
      </c>
      <c r="D372" s="5"/>
      <c r="E372" s="22">
        <v>5.03</v>
      </c>
      <c r="F372" s="23">
        <f t="shared" si="323"/>
        <v>0</v>
      </c>
      <c r="G372" s="48"/>
      <c r="H372" s="23">
        <f t="shared" si="313"/>
        <v>0</v>
      </c>
      <c r="I372" s="23">
        <f t="shared" si="314"/>
        <v>0</v>
      </c>
      <c r="J372" s="23">
        <f t="shared" si="315"/>
        <v>0</v>
      </c>
      <c r="K372" s="23" t="str">
        <f t="shared" si="316"/>
        <v>0</v>
      </c>
      <c r="L372" s="23" t="str">
        <f t="shared" si="317"/>
        <v>0</v>
      </c>
      <c r="M372" s="3">
        <v>0.2</v>
      </c>
      <c r="N372" s="23">
        <f t="shared" si="318"/>
        <v>0</v>
      </c>
      <c r="O372" s="23">
        <f t="shared" si="319"/>
        <v>0.2</v>
      </c>
      <c r="P372" s="23" t="str">
        <f t="shared" si="320"/>
        <v/>
      </c>
      <c r="Q372" s="2">
        <v>0.5</v>
      </c>
      <c r="R372" s="6">
        <f t="shared" si="321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11"/>
        <v/>
      </c>
      <c r="BQ372" s="4" t="str">
        <f t="shared" si="311"/>
        <v/>
      </c>
      <c r="BR372" s="4" t="str">
        <f t="shared" si="311"/>
        <v/>
      </c>
      <c r="BS372" s="4">
        <f t="shared" si="311"/>
        <v>0</v>
      </c>
      <c r="BT372" s="4" t="str">
        <f t="shared" si="311"/>
        <v/>
      </c>
      <c r="BU372" s="4">
        <f t="shared" si="311"/>
        <v>0</v>
      </c>
      <c r="BV372" s="4" t="str">
        <f t="shared" si="311"/>
        <v/>
      </c>
      <c r="BW372" s="4">
        <f t="shared" si="311"/>
        <v>0</v>
      </c>
      <c r="BX372" s="4" t="str">
        <f t="shared" si="311"/>
        <v/>
      </c>
      <c r="BY372" s="4" t="str">
        <f t="shared" si="311"/>
        <v/>
      </c>
      <c r="BZ372" s="4" t="str">
        <f t="shared" si="311"/>
        <v/>
      </c>
      <c r="CA372" s="4" t="str">
        <f t="shared" si="311"/>
        <v/>
      </c>
      <c r="CB372" s="4" t="str">
        <f t="shared" si="326"/>
        <v/>
      </c>
      <c r="CC372" s="4" t="str">
        <f t="shared" si="326"/>
        <v/>
      </c>
      <c r="CD372" s="4" t="str">
        <f t="shared" si="326"/>
        <v/>
      </c>
      <c r="CE372" s="4" t="str">
        <f t="shared" si="326"/>
        <v/>
      </c>
      <c r="CF372" s="4" t="str">
        <f t="shared" si="326"/>
        <v/>
      </c>
      <c r="CG372" s="4" t="str">
        <f t="shared" si="326"/>
        <v/>
      </c>
      <c r="CH372" s="4" t="str">
        <f t="shared" si="326"/>
        <v/>
      </c>
      <c r="CI372" s="4" t="str">
        <f t="shared" si="326"/>
        <v/>
      </c>
      <c r="CJ372" s="4" t="str">
        <f t="shared" si="326"/>
        <v/>
      </c>
      <c r="CK372" s="4" t="str">
        <f t="shared" si="325"/>
        <v/>
      </c>
      <c r="CL372" s="4" t="str">
        <f t="shared" si="325"/>
        <v/>
      </c>
      <c r="CM372" s="4" t="str">
        <f t="shared" si="325"/>
        <v/>
      </c>
      <c r="CN372" s="4" t="str">
        <f t="shared" si="325"/>
        <v/>
      </c>
      <c r="CO372" s="4" t="str">
        <f t="shared" si="325"/>
        <v/>
      </c>
      <c r="CP372" s="4" t="str">
        <f t="shared" si="324"/>
        <v/>
      </c>
      <c r="CQ372" s="4" t="str">
        <f t="shared" si="324"/>
        <v/>
      </c>
      <c r="CR372" s="4" t="str">
        <f t="shared" si="324"/>
        <v/>
      </c>
      <c r="CS372" s="4" t="str">
        <f t="shared" si="324"/>
        <v/>
      </c>
      <c r="CT372" s="4" t="str">
        <f t="shared" si="324"/>
        <v/>
      </c>
      <c r="CU372" s="4" t="str">
        <f t="shared" si="324"/>
        <v/>
      </c>
      <c r="CV372" s="4" t="str">
        <f t="shared" si="324"/>
        <v/>
      </c>
      <c r="CW372" s="4" t="str">
        <f t="shared" si="324"/>
        <v/>
      </c>
      <c r="CX372" s="4" t="str">
        <f t="shared" si="324"/>
        <v/>
      </c>
      <c r="CY372" s="4" t="str">
        <f t="shared" si="324"/>
        <v/>
      </c>
      <c r="CZ372" s="4" t="str">
        <f t="shared" si="312"/>
        <v/>
      </c>
      <c r="DA372" s="4" t="str">
        <f t="shared" si="312"/>
        <v/>
      </c>
      <c r="DB372" s="4" t="str">
        <f t="shared" si="312"/>
        <v/>
      </c>
      <c r="DC372" s="4" t="str">
        <f t="shared" si="312"/>
        <v/>
      </c>
    </row>
    <row r="373" spans="1:107" s="9" customFormat="1" ht="15" hidden="1" customHeight="1">
      <c r="A373" s="57">
        <v>201396</v>
      </c>
      <c r="B373" s="93"/>
      <c r="C373" s="58" t="s">
        <v>166</v>
      </c>
      <c r="D373" s="5"/>
      <c r="E373" s="22">
        <v>5.03</v>
      </c>
      <c r="F373" s="23">
        <f t="shared" si="323"/>
        <v>0</v>
      </c>
      <c r="G373" s="48"/>
      <c r="H373" s="23">
        <f t="shared" si="313"/>
        <v>0</v>
      </c>
      <c r="I373" s="23">
        <f t="shared" si="314"/>
        <v>0</v>
      </c>
      <c r="J373" s="23">
        <f t="shared" si="315"/>
        <v>0</v>
      </c>
      <c r="K373" s="23" t="str">
        <f t="shared" si="316"/>
        <v>0</v>
      </c>
      <c r="L373" s="23" t="str">
        <f t="shared" si="317"/>
        <v>0</v>
      </c>
      <c r="M373" s="3">
        <v>0.2</v>
      </c>
      <c r="N373" s="23">
        <f t="shared" si="318"/>
        <v>0</v>
      </c>
      <c r="O373" s="23">
        <f t="shared" si="319"/>
        <v>0.2</v>
      </c>
      <c r="P373" s="23" t="str">
        <f t="shared" si="320"/>
        <v/>
      </c>
      <c r="Q373" s="2">
        <v>0.5</v>
      </c>
      <c r="R373" s="6">
        <f t="shared" si="321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11"/>
        <v/>
      </c>
      <c r="BQ373" s="4" t="str">
        <f t="shared" si="311"/>
        <v/>
      </c>
      <c r="BR373" s="4" t="str">
        <f t="shared" si="311"/>
        <v/>
      </c>
      <c r="BS373" s="4">
        <f t="shared" si="311"/>
        <v>0</v>
      </c>
      <c r="BT373" s="4" t="str">
        <f t="shared" si="311"/>
        <v/>
      </c>
      <c r="BU373" s="4">
        <f t="shared" si="311"/>
        <v>0</v>
      </c>
      <c r="BV373" s="4" t="str">
        <f t="shared" si="311"/>
        <v/>
      </c>
      <c r="BW373" s="4">
        <f t="shared" si="311"/>
        <v>0</v>
      </c>
      <c r="BX373" s="4" t="str">
        <f t="shared" si="311"/>
        <v/>
      </c>
      <c r="BY373" s="4" t="str">
        <f t="shared" si="311"/>
        <v/>
      </c>
      <c r="BZ373" s="4" t="str">
        <f t="shared" si="311"/>
        <v/>
      </c>
      <c r="CA373" s="4" t="str">
        <f t="shared" si="311"/>
        <v/>
      </c>
      <c r="CB373" s="4" t="str">
        <f t="shared" si="311"/>
        <v/>
      </c>
      <c r="CC373" s="4" t="str">
        <f t="shared" si="311"/>
        <v/>
      </c>
      <c r="CD373" s="4" t="str">
        <f t="shared" si="311"/>
        <v/>
      </c>
      <c r="CE373" s="4" t="str">
        <f t="shared" si="326"/>
        <v/>
      </c>
      <c r="CF373" s="4" t="str">
        <f t="shared" si="326"/>
        <v/>
      </c>
      <c r="CG373" s="4" t="str">
        <f t="shared" si="326"/>
        <v/>
      </c>
      <c r="CH373" s="4" t="str">
        <f t="shared" si="326"/>
        <v/>
      </c>
      <c r="CI373" s="4" t="str">
        <f t="shared" si="326"/>
        <v/>
      </c>
      <c r="CJ373" s="4" t="str">
        <f t="shared" si="326"/>
        <v/>
      </c>
      <c r="CK373" s="4" t="str">
        <f t="shared" si="325"/>
        <v/>
      </c>
      <c r="CL373" s="4" t="str">
        <f t="shared" si="325"/>
        <v/>
      </c>
      <c r="CM373" s="4" t="str">
        <f t="shared" si="325"/>
        <v/>
      </c>
      <c r="CN373" s="4" t="str">
        <f t="shared" si="325"/>
        <v/>
      </c>
      <c r="CO373" s="4" t="str">
        <f t="shared" si="325"/>
        <v/>
      </c>
      <c r="CP373" s="4" t="str">
        <f t="shared" si="324"/>
        <v/>
      </c>
      <c r="CQ373" s="4" t="str">
        <f t="shared" si="324"/>
        <v/>
      </c>
      <c r="CR373" s="4" t="str">
        <f t="shared" si="324"/>
        <v/>
      </c>
      <c r="CS373" s="4" t="str">
        <f t="shared" si="324"/>
        <v/>
      </c>
      <c r="CT373" s="4" t="str">
        <f t="shared" si="324"/>
        <v/>
      </c>
      <c r="CU373" s="4" t="str">
        <f t="shared" si="324"/>
        <v/>
      </c>
      <c r="CV373" s="4" t="str">
        <f t="shared" si="324"/>
        <v/>
      </c>
      <c r="CW373" s="4" t="str">
        <f t="shared" si="324"/>
        <v/>
      </c>
      <c r="CX373" s="4" t="str">
        <f t="shared" si="324"/>
        <v/>
      </c>
      <c r="CY373" s="4" t="str">
        <f t="shared" si="324"/>
        <v/>
      </c>
      <c r="CZ373" s="4" t="str">
        <f t="shared" si="312"/>
        <v/>
      </c>
      <c r="DA373" s="4" t="str">
        <f t="shared" si="312"/>
        <v/>
      </c>
      <c r="DB373" s="4" t="str">
        <f t="shared" si="312"/>
        <v/>
      </c>
      <c r="DC373" s="4" t="str">
        <f t="shared" si="312"/>
        <v/>
      </c>
    </row>
    <row r="374" spans="1:107" s="9" customFormat="1" ht="15" hidden="1" customHeight="1">
      <c r="A374" s="57">
        <v>201397</v>
      </c>
      <c r="B374" s="94"/>
      <c r="C374" s="58" t="s">
        <v>136</v>
      </c>
      <c r="D374" s="5"/>
      <c r="E374" s="22">
        <v>5.03</v>
      </c>
      <c r="F374" s="23">
        <f t="shared" si="323"/>
        <v>0</v>
      </c>
      <c r="G374" s="48"/>
      <c r="H374" s="23">
        <f t="shared" si="313"/>
        <v>0</v>
      </c>
      <c r="I374" s="23">
        <f t="shared" si="314"/>
        <v>0</v>
      </c>
      <c r="J374" s="23">
        <f t="shared" si="315"/>
        <v>0</v>
      </c>
      <c r="K374" s="23" t="str">
        <f t="shared" si="316"/>
        <v>0</v>
      </c>
      <c r="L374" s="23" t="str">
        <f t="shared" si="317"/>
        <v>0</v>
      </c>
      <c r="M374" s="3">
        <v>0.2</v>
      </c>
      <c r="N374" s="23">
        <f t="shared" si="318"/>
        <v>0</v>
      </c>
      <c r="O374" s="23">
        <f t="shared" si="319"/>
        <v>0.2</v>
      </c>
      <c r="P374" s="23" t="str">
        <f t="shared" si="320"/>
        <v/>
      </c>
      <c r="Q374" s="2">
        <v>0.5</v>
      </c>
      <c r="R374" s="6">
        <f t="shared" si="321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11"/>
        <v/>
      </c>
      <c r="BQ374" s="4" t="str">
        <f t="shared" si="311"/>
        <v/>
      </c>
      <c r="BR374" s="4" t="str">
        <f t="shared" si="311"/>
        <v/>
      </c>
      <c r="BS374" s="4">
        <f t="shared" si="311"/>
        <v>0</v>
      </c>
      <c r="BT374" s="4" t="str">
        <f t="shared" si="311"/>
        <v/>
      </c>
      <c r="BU374" s="4">
        <f t="shared" si="311"/>
        <v>0</v>
      </c>
      <c r="BV374" s="4" t="str">
        <f t="shared" si="311"/>
        <v/>
      </c>
      <c r="BW374" s="4">
        <f t="shared" si="311"/>
        <v>0</v>
      </c>
      <c r="BX374" s="4" t="str">
        <f t="shared" si="311"/>
        <v/>
      </c>
      <c r="BY374" s="4" t="str">
        <f t="shared" si="311"/>
        <v/>
      </c>
      <c r="BZ374" s="4" t="str">
        <f t="shared" si="311"/>
        <v/>
      </c>
      <c r="CA374" s="4" t="str">
        <f t="shared" si="311"/>
        <v/>
      </c>
      <c r="CB374" s="4" t="str">
        <f t="shared" si="311"/>
        <v/>
      </c>
      <c r="CC374" s="4" t="str">
        <f t="shared" si="311"/>
        <v/>
      </c>
      <c r="CD374" s="4" t="str">
        <f t="shared" si="311"/>
        <v/>
      </c>
      <c r="CE374" s="4" t="str">
        <f t="shared" si="326"/>
        <v/>
      </c>
      <c r="CF374" s="4" t="str">
        <f t="shared" si="326"/>
        <v/>
      </c>
      <c r="CG374" s="4" t="str">
        <f t="shared" si="326"/>
        <v/>
      </c>
      <c r="CH374" s="4" t="str">
        <f t="shared" si="326"/>
        <v/>
      </c>
      <c r="CI374" s="4" t="str">
        <f t="shared" si="326"/>
        <v/>
      </c>
      <c r="CJ374" s="4" t="str">
        <f t="shared" si="326"/>
        <v/>
      </c>
      <c r="CK374" s="4" t="str">
        <f t="shared" si="325"/>
        <v/>
      </c>
      <c r="CL374" s="4" t="str">
        <f t="shared" si="325"/>
        <v/>
      </c>
      <c r="CM374" s="4" t="str">
        <f t="shared" si="325"/>
        <v/>
      </c>
      <c r="CN374" s="4" t="str">
        <f t="shared" si="325"/>
        <v/>
      </c>
      <c r="CO374" s="4" t="str">
        <f t="shared" si="325"/>
        <v/>
      </c>
      <c r="CP374" s="4" t="str">
        <f t="shared" si="324"/>
        <v/>
      </c>
      <c r="CQ374" s="4" t="str">
        <f t="shared" si="324"/>
        <v/>
      </c>
      <c r="CR374" s="4" t="str">
        <f t="shared" si="324"/>
        <v/>
      </c>
      <c r="CS374" s="4" t="str">
        <f t="shared" si="324"/>
        <v/>
      </c>
      <c r="CT374" s="4" t="str">
        <f t="shared" si="324"/>
        <v/>
      </c>
      <c r="CU374" s="4" t="str">
        <f t="shared" si="324"/>
        <v/>
      </c>
      <c r="CV374" s="4" t="str">
        <f t="shared" si="324"/>
        <v/>
      </c>
      <c r="CW374" s="4" t="str">
        <f t="shared" si="324"/>
        <v/>
      </c>
      <c r="CX374" s="4" t="str">
        <f t="shared" si="324"/>
        <v/>
      </c>
      <c r="CY374" s="4" t="str">
        <f t="shared" si="324"/>
        <v/>
      </c>
      <c r="CZ374" s="4" t="str">
        <f t="shared" si="312"/>
        <v/>
      </c>
      <c r="DA374" s="4" t="str">
        <f t="shared" si="312"/>
        <v/>
      </c>
      <c r="DB374" s="4" t="str">
        <f t="shared" si="312"/>
        <v/>
      </c>
      <c r="DC374" s="4" t="str">
        <f t="shared" si="312"/>
        <v/>
      </c>
    </row>
    <row r="375" spans="1:107" s="9" customFormat="1" ht="14.25" hidden="1" customHeight="1">
      <c r="A375" s="57">
        <v>201401</v>
      </c>
      <c r="B375" s="92" t="s">
        <v>221</v>
      </c>
      <c r="C375" s="58" t="s">
        <v>222</v>
      </c>
      <c r="D375" s="5"/>
      <c r="E375" s="22">
        <v>4.8600000000000003</v>
      </c>
      <c r="F375" s="23">
        <f t="shared" si="323"/>
        <v>0</v>
      </c>
      <c r="G375" s="48"/>
      <c r="H375" s="23">
        <f t="shared" si="313"/>
        <v>0</v>
      </c>
      <c r="I375" s="23">
        <f t="shared" si="314"/>
        <v>0</v>
      </c>
      <c r="J375" s="23">
        <f t="shared" si="315"/>
        <v>0</v>
      </c>
      <c r="K375" s="23" t="str">
        <f t="shared" si="316"/>
        <v>0</v>
      </c>
      <c r="L375" s="23" t="str">
        <f t="shared" si="317"/>
        <v>0</v>
      </c>
      <c r="M375" s="3">
        <v>0.2</v>
      </c>
      <c r="N375" s="23">
        <f t="shared" si="318"/>
        <v>0</v>
      </c>
      <c r="O375" s="23">
        <f t="shared" si="319"/>
        <v>0.2</v>
      </c>
      <c r="P375" s="23" t="str">
        <f t="shared" si="320"/>
        <v/>
      </c>
      <c r="Q375" s="2">
        <v>0.5</v>
      </c>
      <c r="R375" s="6">
        <f t="shared" si="321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11"/>
        <v/>
      </c>
      <c r="BQ375" s="4" t="str">
        <f t="shared" si="311"/>
        <v/>
      </c>
      <c r="BR375" s="4" t="str">
        <f t="shared" si="311"/>
        <v/>
      </c>
      <c r="BS375" s="4">
        <f t="shared" si="311"/>
        <v>0</v>
      </c>
      <c r="BT375" s="4" t="str">
        <f t="shared" si="311"/>
        <v/>
      </c>
      <c r="BU375" s="4">
        <f t="shared" si="311"/>
        <v>0</v>
      </c>
      <c r="BV375" s="4" t="str">
        <f t="shared" si="311"/>
        <v/>
      </c>
      <c r="BW375" s="4">
        <f t="shared" si="311"/>
        <v>0</v>
      </c>
      <c r="BX375" s="4" t="str">
        <f t="shared" si="311"/>
        <v/>
      </c>
      <c r="BY375" s="4" t="str">
        <f t="shared" si="311"/>
        <v/>
      </c>
      <c r="BZ375" s="4" t="str">
        <f t="shared" si="311"/>
        <v/>
      </c>
      <c r="CA375" s="4" t="str">
        <f t="shared" si="311"/>
        <v/>
      </c>
      <c r="CB375" s="4" t="str">
        <f t="shared" si="311"/>
        <v/>
      </c>
      <c r="CC375" s="4" t="str">
        <f t="shared" si="311"/>
        <v/>
      </c>
      <c r="CD375" s="4" t="str">
        <f t="shared" si="311"/>
        <v/>
      </c>
      <c r="CE375" s="4" t="str">
        <f t="shared" si="326"/>
        <v/>
      </c>
      <c r="CF375" s="4" t="str">
        <f t="shared" si="326"/>
        <v/>
      </c>
      <c r="CG375" s="4" t="str">
        <f t="shared" si="326"/>
        <v/>
      </c>
      <c r="CH375" s="4" t="str">
        <f t="shared" si="326"/>
        <v/>
      </c>
      <c r="CI375" s="4" t="str">
        <f t="shared" si="326"/>
        <v/>
      </c>
      <c r="CJ375" s="4" t="str">
        <f t="shared" si="326"/>
        <v/>
      </c>
      <c r="CK375" s="4" t="str">
        <f t="shared" si="325"/>
        <v/>
      </c>
      <c r="CL375" s="4" t="str">
        <f t="shared" si="325"/>
        <v/>
      </c>
      <c r="CM375" s="4" t="str">
        <f t="shared" si="325"/>
        <v/>
      </c>
      <c r="CN375" s="4" t="str">
        <f t="shared" si="325"/>
        <v/>
      </c>
      <c r="CO375" s="4" t="str">
        <f t="shared" si="325"/>
        <v/>
      </c>
      <c r="CP375" s="4" t="str">
        <f t="shared" si="324"/>
        <v/>
      </c>
      <c r="CQ375" s="4" t="str">
        <f t="shared" si="324"/>
        <v/>
      </c>
      <c r="CR375" s="4" t="str">
        <f t="shared" si="324"/>
        <v/>
      </c>
      <c r="CS375" s="4" t="str">
        <f t="shared" si="324"/>
        <v/>
      </c>
      <c r="CT375" s="4" t="str">
        <f t="shared" si="324"/>
        <v/>
      </c>
      <c r="CU375" s="4" t="str">
        <f t="shared" si="324"/>
        <v/>
      </c>
      <c r="CV375" s="4" t="str">
        <f t="shared" si="324"/>
        <v/>
      </c>
      <c r="CW375" s="4" t="str">
        <f t="shared" si="324"/>
        <v/>
      </c>
      <c r="CX375" s="4" t="str">
        <f t="shared" si="324"/>
        <v/>
      </c>
      <c r="CY375" s="4" t="str">
        <f t="shared" si="324"/>
        <v/>
      </c>
      <c r="CZ375" s="4" t="str">
        <f t="shared" si="312"/>
        <v/>
      </c>
      <c r="DA375" s="4" t="str">
        <f t="shared" si="312"/>
        <v/>
      </c>
      <c r="DB375" s="4" t="str">
        <f t="shared" ref="CZ375:DC438" si="327">IF(ISERROR(BN375/AV375*100),"",(BN375/AV375*100))</f>
        <v/>
      </c>
      <c r="DC375" s="4" t="str">
        <f t="shared" si="327"/>
        <v/>
      </c>
    </row>
    <row r="376" spans="1:107" s="9" customFormat="1" ht="14.25" hidden="1" customHeight="1">
      <c r="A376" s="57">
        <v>201398</v>
      </c>
      <c r="B376" s="93"/>
      <c r="C376" s="58" t="s">
        <v>223</v>
      </c>
      <c r="D376" s="5"/>
      <c r="E376" s="22">
        <v>4.8600000000000003</v>
      </c>
      <c r="F376" s="23">
        <f t="shared" si="323"/>
        <v>0</v>
      </c>
      <c r="G376" s="48"/>
      <c r="H376" s="23">
        <f t="shared" si="313"/>
        <v>0</v>
      </c>
      <c r="I376" s="23">
        <f t="shared" si="314"/>
        <v>0</v>
      </c>
      <c r="J376" s="23">
        <f t="shared" si="315"/>
        <v>0</v>
      </c>
      <c r="K376" s="23" t="str">
        <f t="shared" si="316"/>
        <v>0</v>
      </c>
      <c r="L376" s="23" t="str">
        <f t="shared" si="317"/>
        <v>0</v>
      </c>
      <c r="M376" s="3">
        <v>0.2</v>
      </c>
      <c r="N376" s="23">
        <f t="shared" si="318"/>
        <v>0</v>
      </c>
      <c r="O376" s="23">
        <f t="shared" si="319"/>
        <v>0.2</v>
      </c>
      <c r="P376" s="23" t="str">
        <f t="shared" si="320"/>
        <v/>
      </c>
      <c r="Q376" s="2">
        <v>0.5</v>
      </c>
      <c r="R376" s="6">
        <f t="shared" si="321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11"/>
        <v/>
      </c>
      <c r="BQ376" s="4" t="str">
        <f t="shared" si="311"/>
        <v/>
      </c>
      <c r="BR376" s="4" t="str">
        <f t="shared" si="311"/>
        <v/>
      </c>
      <c r="BS376" s="4">
        <f t="shared" si="311"/>
        <v>0</v>
      </c>
      <c r="BT376" s="4" t="str">
        <f t="shared" si="311"/>
        <v/>
      </c>
      <c r="BU376" s="4">
        <f t="shared" si="311"/>
        <v>0</v>
      </c>
      <c r="BV376" s="4" t="str">
        <f t="shared" ref="BV376:CK439" si="328">IF(ISERROR(AH376/P376*100),"",(AH376/P376*100))</f>
        <v/>
      </c>
      <c r="BW376" s="4">
        <f t="shared" si="328"/>
        <v>0</v>
      </c>
      <c r="BX376" s="4" t="str">
        <f t="shared" si="328"/>
        <v/>
      </c>
      <c r="BY376" s="4" t="str">
        <f t="shared" si="328"/>
        <v/>
      </c>
      <c r="BZ376" s="4" t="str">
        <f t="shared" si="328"/>
        <v/>
      </c>
      <c r="CA376" s="4" t="str">
        <f t="shared" si="328"/>
        <v/>
      </c>
      <c r="CB376" s="4" t="str">
        <f t="shared" si="328"/>
        <v/>
      </c>
      <c r="CC376" s="4" t="str">
        <f t="shared" si="328"/>
        <v/>
      </c>
      <c r="CD376" s="4" t="str">
        <f t="shared" si="328"/>
        <v/>
      </c>
      <c r="CE376" s="4" t="str">
        <f t="shared" si="326"/>
        <v/>
      </c>
      <c r="CF376" s="4" t="str">
        <f t="shared" si="326"/>
        <v/>
      </c>
      <c r="CG376" s="4" t="str">
        <f t="shared" si="326"/>
        <v/>
      </c>
      <c r="CH376" s="4" t="str">
        <f t="shared" si="326"/>
        <v/>
      </c>
      <c r="CI376" s="4" t="str">
        <f t="shared" si="326"/>
        <v/>
      </c>
      <c r="CJ376" s="4" t="str">
        <f t="shared" si="326"/>
        <v/>
      </c>
      <c r="CK376" s="4" t="str">
        <f t="shared" si="325"/>
        <v/>
      </c>
      <c r="CL376" s="4" t="str">
        <f t="shared" si="325"/>
        <v/>
      </c>
      <c r="CM376" s="4" t="str">
        <f t="shared" si="325"/>
        <v/>
      </c>
      <c r="CN376" s="4" t="str">
        <f t="shared" si="325"/>
        <v/>
      </c>
      <c r="CO376" s="4" t="str">
        <f t="shared" si="325"/>
        <v/>
      </c>
      <c r="CP376" s="4" t="str">
        <f t="shared" si="324"/>
        <v/>
      </c>
      <c r="CQ376" s="4" t="str">
        <f t="shared" si="324"/>
        <v/>
      </c>
      <c r="CR376" s="4" t="str">
        <f t="shared" si="324"/>
        <v/>
      </c>
      <c r="CS376" s="4" t="str">
        <f t="shared" si="324"/>
        <v/>
      </c>
      <c r="CT376" s="4" t="str">
        <f t="shared" si="324"/>
        <v/>
      </c>
      <c r="CU376" s="4" t="str">
        <f t="shared" si="324"/>
        <v/>
      </c>
      <c r="CV376" s="4" t="str">
        <f t="shared" si="324"/>
        <v/>
      </c>
      <c r="CW376" s="4" t="str">
        <f t="shared" si="324"/>
        <v/>
      </c>
      <c r="CX376" s="4" t="str">
        <f t="shared" si="324"/>
        <v/>
      </c>
      <c r="CY376" s="4" t="str">
        <f t="shared" si="324"/>
        <v/>
      </c>
      <c r="CZ376" s="4" t="str">
        <f t="shared" si="327"/>
        <v/>
      </c>
      <c r="DA376" s="4" t="str">
        <f t="shared" si="327"/>
        <v/>
      </c>
      <c r="DB376" s="4" t="str">
        <f t="shared" si="327"/>
        <v/>
      </c>
      <c r="DC376" s="4" t="str">
        <f t="shared" si="327"/>
        <v/>
      </c>
    </row>
    <row r="377" spans="1:107" s="9" customFormat="1" ht="14.25" hidden="1" customHeight="1">
      <c r="A377" s="57">
        <v>201400</v>
      </c>
      <c r="B377" s="93"/>
      <c r="C377" s="58" t="s">
        <v>129</v>
      </c>
      <c r="D377" s="5"/>
      <c r="E377" s="22">
        <v>4.8600000000000003</v>
      </c>
      <c r="F377" s="23">
        <f t="shared" si="323"/>
        <v>0</v>
      </c>
      <c r="G377" s="48"/>
      <c r="H377" s="23">
        <f t="shared" si="313"/>
        <v>0</v>
      </c>
      <c r="I377" s="23">
        <f t="shared" si="314"/>
        <v>0</v>
      </c>
      <c r="J377" s="23">
        <f t="shared" si="315"/>
        <v>0</v>
      </c>
      <c r="K377" s="23" t="str">
        <f t="shared" si="316"/>
        <v>0</v>
      </c>
      <c r="L377" s="23" t="str">
        <f t="shared" si="317"/>
        <v>0</v>
      </c>
      <c r="M377" s="3">
        <v>0.2</v>
      </c>
      <c r="N377" s="23">
        <f t="shared" si="318"/>
        <v>0</v>
      </c>
      <c r="O377" s="23">
        <f t="shared" si="319"/>
        <v>0.2</v>
      </c>
      <c r="P377" s="23" t="str">
        <f t="shared" si="320"/>
        <v/>
      </c>
      <c r="Q377" s="2">
        <v>0.5</v>
      </c>
      <c r="R377" s="6">
        <f t="shared" si="321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BY440" si="329">IF(ISERROR(AB377/J377*100),"",(AB377/J377*100))</f>
        <v/>
      </c>
      <c r="BQ377" s="4" t="str">
        <f t="shared" si="329"/>
        <v/>
      </c>
      <c r="BR377" s="4" t="str">
        <f t="shared" si="329"/>
        <v/>
      </c>
      <c r="BS377" s="4">
        <f t="shared" si="329"/>
        <v>0</v>
      </c>
      <c r="BT377" s="4" t="str">
        <f t="shared" si="329"/>
        <v/>
      </c>
      <c r="BU377" s="4">
        <f t="shared" si="329"/>
        <v>0</v>
      </c>
      <c r="BV377" s="4" t="str">
        <f t="shared" si="328"/>
        <v/>
      </c>
      <c r="BW377" s="4">
        <f t="shared" si="328"/>
        <v>0</v>
      </c>
      <c r="BX377" s="4" t="str">
        <f t="shared" si="328"/>
        <v/>
      </c>
      <c r="BY377" s="4" t="str">
        <f t="shared" si="328"/>
        <v/>
      </c>
      <c r="BZ377" s="4" t="str">
        <f t="shared" si="328"/>
        <v/>
      </c>
      <c r="CA377" s="4" t="str">
        <f t="shared" si="328"/>
        <v/>
      </c>
      <c r="CB377" s="4" t="str">
        <f t="shared" si="328"/>
        <v/>
      </c>
      <c r="CC377" s="4" t="str">
        <f t="shared" si="328"/>
        <v/>
      </c>
      <c r="CD377" s="4" t="str">
        <f t="shared" si="328"/>
        <v/>
      </c>
      <c r="CE377" s="4" t="str">
        <f t="shared" si="326"/>
        <v/>
      </c>
      <c r="CF377" s="4" t="str">
        <f t="shared" si="326"/>
        <v/>
      </c>
      <c r="CG377" s="4" t="str">
        <f t="shared" si="326"/>
        <v/>
      </c>
      <c r="CH377" s="4" t="str">
        <f t="shared" si="326"/>
        <v/>
      </c>
      <c r="CI377" s="4" t="str">
        <f t="shared" si="326"/>
        <v/>
      </c>
      <c r="CJ377" s="4" t="str">
        <f t="shared" si="326"/>
        <v/>
      </c>
      <c r="CK377" s="4" t="str">
        <f t="shared" si="325"/>
        <v/>
      </c>
      <c r="CL377" s="4" t="str">
        <f t="shared" si="325"/>
        <v/>
      </c>
      <c r="CM377" s="4" t="str">
        <f t="shared" si="325"/>
        <v/>
      </c>
      <c r="CN377" s="4" t="str">
        <f t="shared" si="325"/>
        <v/>
      </c>
      <c r="CO377" s="4" t="str">
        <f t="shared" si="325"/>
        <v/>
      </c>
      <c r="CP377" s="4" t="str">
        <f t="shared" si="324"/>
        <v/>
      </c>
      <c r="CQ377" s="4" t="str">
        <f t="shared" si="324"/>
        <v/>
      </c>
      <c r="CR377" s="4" t="str">
        <f t="shared" si="324"/>
        <v/>
      </c>
      <c r="CS377" s="4" t="str">
        <f t="shared" si="324"/>
        <v/>
      </c>
      <c r="CT377" s="4" t="str">
        <f t="shared" si="324"/>
        <v/>
      </c>
      <c r="CU377" s="4" t="str">
        <f t="shared" si="324"/>
        <v/>
      </c>
      <c r="CV377" s="4" t="str">
        <f t="shared" si="324"/>
        <v/>
      </c>
      <c r="CW377" s="4" t="str">
        <f t="shared" si="324"/>
        <v/>
      </c>
      <c r="CX377" s="4" t="str">
        <f t="shared" si="324"/>
        <v/>
      </c>
      <c r="CY377" s="4" t="str">
        <f t="shared" si="324"/>
        <v/>
      </c>
      <c r="CZ377" s="4" t="str">
        <f t="shared" si="327"/>
        <v/>
      </c>
      <c r="DA377" s="4" t="str">
        <f t="shared" si="327"/>
        <v/>
      </c>
      <c r="DB377" s="4" t="str">
        <f t="shared" si="327"/>
        <v/>
      </c>
      <c r="DC377" s="4" t="str">
        <f t="shared" si="327"/>
        <v/>
      </c>
    </row>
    <row r="378" spans="1:107" s="9" customFormat="1" ht="14.25" hidden="1" customHeight="1">
      <c r="A378" s="57">
        <v>201399</v>
      </c>
      <c r="B378" s="94"/>
      <c r="C378" s="58" t="s">
        <v>136</v>
      </c>
      <c r="D378" s="5"/>
      <c r="E378" s="22">
        <v>4.8600000000000003</v>
      </c>
      <c r="F378" s="23">
        <f t="shared" si="323"/>
        <v>0</v>
      </c>
      <c r="G378" s="48"/>
      <c r="H378" s="23">
        <f t="shared" si="313"/>
        <v>0</v>
      </c>
      <c r="I378" s="23">
        <f t="shared" si="314"/>
        <v>0</v>
      </c>
      <c r="J378" s="23">
        <f t="shared" si="315"/>
        <v>0</v>
      </c>
      <c r="K378" s="23" t="str">
        <f t="shared" si="316"/>
        <v>0</v>
      </c>
      <c r="L378" s="23" t="str">
        <f t="shared" si="317"/>
        <v>0</v>
      </c>
      <c r="M378" s="3">
        <v>0.2</v>
      </c>
      <c r="N378" s="23">
        <f t="shared" si="318"/>
        <v>0</v>
      </c>
      <c r="O378" s="23">
        <f t="shared" si="319"/>
        <v>0.2</v>
      </c>
      <c r="P378" s="23" t="str">
        <f t="shared" si="320"/>
        <v/>
      </c>
      <c r="Q378" s="2">
        <v>0.5</v>
      </c>
      <c r="R378" s="6">
        <f t="shared" si="321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9"/>
        <v/>
      </c>
      <c r="BQ378" s="4" t="str">
        <f t="shared" si="329"/>
        <v/>
      </c>
      <c r="BR378" s="4" t="str">
        <f t="shared" si="329"/>
        <v/>
      </c>
      <c r="BS378" s="4">
        <f t="shared" si="329"/>
        <v>0</v>
      </c>
      <c r="BT378" s="4" t="str">
        <f t="shared" si="329"/>
        <v/>
      </c>
      <c r="BU378" s="4">
        <f t="shared" si="329"/>
        <v>0</v>
      </c>
      <c r="BV378" s="4" t="str">
        <f t="shared" si="328"/>
        <v/>
      </c>
      <c r="BW378" s="4">
        <f t="shared" si="328"/>
        <v>0</v>
      </c>
      <c r="BX378" s="4" t="str">
        <f t="shared" si="328"/>
        <v/>
      </c>
      <c r="BY378" s="4" t="str">
        <f t="shared" si="328"/>
        <v/>
      </c>
      <c r="BZ378" s="4" t="str">
        <f t="shared" si="328"/>
        <v/>
      </c>
      <c r="CA378" s="4" t="str">
        <f t="shared" si="328"/>
        <v/>
      </c>
      <c r="CB378" s="4" t="str">
        <f t="shared" si="328"/>
        <v/>
      </c>
      <c r="CC378" s="4" t="str">
        <f t="shared" si="328"/>
        <v/>
      </c>
      <c r="CD378" s="4" t="str">
        <f t="shared" si="328"/>
        <v/>
      </c>
      <c r="CE378" s="4" t="str">
        <f t="shared" si="326"/>
        <v/>
      </c>
      <c r="CF378" s="4" t="str">
        <f t="shared" si="326"/>
        <v/>
      </c>
      <c r="CG378" s="4" t="str">
        <f t="shared" si="326"/>
        <v/>
      </c>
      <c r="CH378" s="4" t="str">
        <f t="shared" si="326"/>
        <v/>
      </c>
      <c r="CI378" s="4" t="str">
        <f t="shared" si="326"/>
        <v/>
      </c>
      <c r="CJ378" s="4" t="str">
        <f t="shared" si="326"/>
        <v/>
      </c>
      <c r="CK378" s="4" t="str">
        <f t="shared" si="325"/>
        <v/>
      </c>
      <c r="CL378" s="4" t="str">
        <f t="shared" si="325"/>
        <v/>
      </c>
      <c r="CM378" s="4" t="str">
        <f t="shared" si="325"/>
        <v/>
      </c>
      <c r="CN378" s="4" t="str">
        <f t="shared" si="325"/>
        <v/>
      </c>
      <c r="CO378" s="4" t="str">
        <f t="shared" si="325"/>
        <v/>
      </c>
      <c r="CP378" s="4" t="str">
        <f t="shared" si="324"/>
        <v/>
      </c>
      <c r="CQ378" s="4" t="str">
        <f t="shared" si="324"/>
        <v/>
      </c>
      <c r="CR378" s="4" t="str">
        <f t="shared" si="324"/>
        <v/>
      </c>
      <c r="CS378" s="4" t="str">
        <f t="shared" si="324"/>
        <v/>
      </c>
      <c r="CT378" s="4" t="str">
        <f t="shared" si="324"/>
        <v/>
      </c>
      <c r="CU378" s="4" t="str">
        <f t="shared" si="324"/>
        <v/>
      </c>
      <c r="CV378" s="4" t="str">
        <f t="shared" si="324"/>
        <v/>
      </c>
      <c r="CW378" s="4" t="str">
        <f t="shared" si="324"/>
        <v/>
      </c>
      <c r="CX378" s="4" t="str">
        <f t="shared" si="324"/>
        <v/>
      </c>
      <c r="CY378" s="4" t="str">
        <f t="shared" si="324"/>
        <v/>
      </c>
      <c r="CZ378" s="4" t="str">
        <f t="shared" si="327"/>
        <v/>
      </c>
      <c r="DA378" s="4" t="str">
        <f t="shared" si="327"/>
        <v/>
      </c>
      <c r="DB378" s="4" t="str">
        <f t="shared" si="327"/>
        <v/>
      </c>
      <c r="DC378" s="4" t="str">
        <f t="shared" si="327"/>
        <v/>
      </c>
    </row>
    <row r="379" spans="1:107" s="9" customFormat="1" ht="14.25" hidden="1" customHeight="1">
      <c r="A379" s="57">
        <v>201389</v>
      </c>
      <c r="B379" s="92" t="s">
        <v>224</v>
      </c>
      <c r="C379" s="58" t="s">
        <v>21</v>
      </c>
      <c r="D379" s="5"/>
      <c r="E379" s="22">
        <v>5.03</v>
      </c>
      <c r="F379" s="23">
        <f t="shared" si="323"/>
        <v>0</v>
      </c>
      <c r="G379" s="48"/>
      <c r="H379" s="23">
        <f t="shared" si="313"/>
        <v>0</v>
      </c>
      <c r="I379" s="23">
        <f t="shared" si="314"/>
        <v>0</v>
      </c>
      <c r="J379" s="23">
        <f t="shared" si="315"/>
        <v>0</v>
      </c>
      <c r="K379" s="23" t="str">
        <f t="shared" si="316"/>
        <v>0</v>
      </c>
      <c r="L379" s="23" t="str">
        <f t="shared" si="317"/>
        <v>0</v>
      </c>
      <c r="M379" s="3">
        <v>0.2</v>
      </c>
      <c r="N379" s="23">
        <f t="shared" si="318"/>
        <v>0</v>
      </c>
      <c r="O379" s="23">
        <f t="shared" si="319"/>
        <v>0.2</v>
      </c>
      <c r="P379" s="23" t="str">
        <f t="shared" si="320"/>
        <v/>
      </c>
      <c r="Q379" s="2">
        <v>0.5</v>
      </c>
      <c r="R379" s="6">
        <f t="shared" si="321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9"/>
        <v/>
      </c>
      <c r="BQ379" s="4" t="str">
        <f t="shared" si="329"/>
        <v/>
      </c>
      <c r="BR379" s="4" t="str">
        <f t="shared" si="329"/>
        <v/>
      </c>
      <c r="BS379" s="4">
        <f t="shared" si="329"/>
        <v>0</v>
      </c>
      <c r="BT379" s="4" t="str">
        <f t="shared" si="329"/>
        <v/>
      </c>
      <c r="BU379" s="4">
        <f t="shared" si="329"/>
        <v>0</v>
      </c>
      <c r="BV379" s="4" t="str">
        <f t="shared" si="328"/>
        <v/>
      </c>
      <c r="BW379" s="4">
        <f t="shared" si="328"/>
        <v>0</v>
      </c>
      <c r="BX379" s="4" t="str">
        <f t="shared" si="328"/>
        <v/>
      </c>
      <c r="BY379" s="4" t="str">
        <f t="shared" si="328"/>
        <v/>
      </c>
      <c r="BZ379" s="4" t="str">
        <f t="shared" si="328"/>
        <v/>
      </c>
      <c r="CA379" s="4" t="str">
        <f t="shared" si="328"/>
        <v/>
      </c>
      <c r="CB379" s="4" t="str">
        <f t="shared" si="328"/>
        <v/>
      </c>
      <c r="CC379" s="4" t="str">
        <f t="shared" si="328"/>
        <v/>
      </c>
      <c r="CD379" s="4" t="str">
        <f t="shared" si="328"/>
        <v/>
      </c>
      <c r="CE379" s="4" t="str">
        <f t="shared" si="326"/>
        <v/>
      </c>
      <c r="CF379" s="4" t="str">
        <f t="shared" si="326"/>
        <v/>
      </c>
      <c r="CG379" s="4" t="str">
        <f t="shared" si="326"/>
        <v/>
      </c>
      <c r="CH379" s="4" t="str">
        <f t="shared" si="326"/>
        <v/>
      </c>
      <c r="CI379" s="4" t="str">
        <f t="shared" si="326"/>
        <v/>
      </c>
      <c r="CJ379" s="4" t="str">
        <f t="shared" si="326"/>
        <v/>
      </c>
      <c r="CK379" s="4" t="str">
        <f t="shared" si="325"/>
        <v/>
      </c>
      <c r="CL379" s="4" t="str">
        <f t="shared" si="325"/>
        <v/>
      </c>
      <c r="CM379" s="4" t="str">
        <f t="shared" si="325"/>
        <v/>
      </c>
      <c r="CN379" s="4" t="str">
        <f t="shared" si="325"/>
        <v/>
      </c>
      <c r="CO379" s="4" t="str">
        <f t="shared" si="325"/>
        <v/>
      </c>
      <c r="CP379" s="4" t="str">
        <f t="shared" si="324"/>
        <v/>
      </c>
      <c r="CQ379" s="4" t="str">
        <f t="shared" si="324"/>
        <v/>
      </c>
      <c r="CR379" s="4" t="str">
        <f t="shared" si="324"/>
        <v/>
      </c>
      <c r="CS379" s="4" t="str">
        <f t="shared" si="324"/>
        <v/>
      </c>
      <c r="CT379" s="4" t="str">
        <f t="shared" si="324"/>
        <v/>
      </c>
      <c r="CU379" s="4" t="str">
        <f t="shared" si="324"/>
        <v/>
      </c>
      <c r="CV379" s="4" t="str">
        <f t="shared" si="324"/>
        <v/>
      </c>
      <c r="CW379" s="4" t="str">
        <f t="shared" si="324"/>
        <v/>
      </c>
      <c r="CX379" s="4" t="str">
        <f t="shared" si="324"/>
        <v/>
      </c>
      <c r="CY379" s="4" t="str">
        <f t="shared" si="324"/>
        <v/>
      </c>
      <c r="CZ379" s="4" t="str">
        <f t="shared" si="327"/>
        <v/>
      </c>
      <c r="DA379" s="4" t="str">
        <f t="shared" si="327"/>
        <v/>
      </c>
      <c r="DB379" s="4" t="str">
        <f t="shared" si="327"/>
        <v/>
      </c>
      <c r="DC379" s="4" t="str">
        <f t="shared" si="327"/>
        <v/>
      </c>
    </row>
    <row r="380" spans="1:107" s="9" customFormat="1" ht="14.25" hidden="1" customHeight="1">
      <c r="A380" s="57">
        <v>201388</v>
      </c>
      <c r="B380" s="93"/>
      <c r="C380" s="58" t="s">
        <v>137</v>
      </c>
      <c r="D380" s="5"/>
      <c r="E380" s="22">
        <v>5.03</v>
      </c>
      <c r="F380" s="23">
        <f t="shared" si="323"/>
        <v>0</v>
      </c>
      <c r="G380" s="48"/>
      <c r="H380" s="23">
        <f t="shared" si="313"/>
        <v>0</v>
      </c>
      <c r="I380" s="23">
        <f t="shared" si="314"/>
        <v>0</v>
      </c>
      <c r="J380" s="23">
        <f t="shared" si="315"/>
        <v>0</v>
      </c>
      <c r="K380" s="23" t="str">
        <f t="shared" si="316"/>
        <v>0</v>
      </c>
      <c r="L380" s="23" t="str">
        <f t="shared" si="317"/>
        <v>0</v>
      </c>
      <c r="M380" s="3">
        <v>0.2</v>
      </c>
      <c r="N380" s="23">
        <f t="shared" si="318"/>
        <v>0</v>
      </c>
      <c r="O380" s="23">
        <f t="shared" si="319"/>
        <v>0.2</v>
      </c>
      <c r="P380" s="23" t="str">
        <f t="shared" si="320"/>
        <v/>
      </c>
      <c r="Q380" s="2">
        <v>0.5</v>
      </c>
      <c r="R380" s="6">
        <f t="shared" si="321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9"/>
        <v/>
      </c>
      <c r="BQ380" s="4" t="str">
        <f t="shared" si="329"/>
        <v/>
      </c>
      <c r="BR380" s="4" t="str">
        <f t="shared" si="329"/>
        <v/>
      </c>
      <c r="BS380" s="4">
        <f t="shared" si="329"/>
        <v>0</v>
      </c>
      <c r="BT380" s="4" t="str">
        <f t="shared" si="329"/>
        <v/>
      </c>
      <c r="BU380" s="4">
        <f t="shared" si="329"/>
        <v>0</v>
      </c>
      <c r="BV380" s="4" t="str">
        <f t="shared" si="328"/>
        <v/>
      </c>
      <c r="BW380" s="4">
        <f t="shared" si="328"/>
        <v>0</v>
      </c>
      <c r="BX380" s="4" t="str">
        <f t="shared" si="328"/>
        <v/>
      </c>
      <c r="BY380" s="4" t="str">
        <f t="shared" si="328"/>
        <v/>
      </c>
      <c r="BZ380" s="4" t="str">
        <f t="shared" si="328"/>
        <v/>
      </c>
      <c r="CA380" s="4" t="str">
        <f t="shared" si="328"/>
        <v/>
      </c>
      <c r="CB380" s="4" t="str">
        <f t="shared" si="328"/>
        <v/>
      </c>
      <c r="CC380" s="4" t="str">
        <f t="shared" si="328"/>
        <v/>
      </c>
      <c r="CD380" s="4" t="str">
        <f t="shared" si="328"/>
        <v/>
      </c>
      <c r="CE380" s="4" t="str">
        <f t="shared" si="326"/>
        <v/>
      </c>
      <c r="CF380" s="4" t="str">
        <f t="shared" si="326"/>
        <v/>
      </c>
      <c r="CG380" s="4" t="str">
        <f t="shared" si="326"/>
        <v/>
      </c>
      <c r="CH380" s="4" t="str">
        <f t="shared" si="326"/>
        <v/>
      </c>
      <c r="CI380" s="4" t="str">
        <f t="shared" si="326"/>
        <v/>
      </c>
      <c r="CJ380" s="4" t="str">
        <f t="shared" si="326"/>
        <v/>
      </c>
      <c r="CK380" s="4" t="str">
        <f t="shared" si="325"/>
        <v/>
      </c>
      <c r="CL380" s="4" t="str">
        <f t="shared" si="325"/>
        <v/>
      </c>
      <c r="CM380" s="4" t="str">
        <f t="shared" si="325"/>
        <v/>
      </c>
      <c r="CN380" s="4" t="str">
        <f t="shared" si="325"/>
        <v/>
      </c>
      <c r="CO380" s="4" t="str">
        <f t="shared" si="325"/>
        <v/>
      </c>
      <c r="CP380" s="4" t="str">
        <f t="shared" si="324"/>
        <v/>
      </c>
      <c r="CQ380" s="4" t="str">
        <f t="shared" si="324"/>
        <v/>
      </c>
      <c r="CR380" s="4" t="str">
        <f t="shared" si="324"/>
        <v/>
      </c>
      <c r="CS380" s="4" t="str">
        <f t="shared" si="324"/>
        <v/>
      </c>
      <c r="CT380" s="4" t="str">
        <f t="shared" si="324"/>
        <v/>
      </c>
      <c r="CU380" s="4" t="str">
        <f t="shared" si="324"/>
        <v/>
      </c>
      <c r="CV380" s="4" t="str">
        <f t="shared" si="324"/>
        <v/>
      </c>
      <c r="CW380" s="4" t="str">
        <f t="shared" si="324"/>
        <v/>
      </c>
      <c r="CX380" s="4" t="str">
        <f t="shared" si="324"/>
        <v/>
      </c>
      <c r="CY380" s="4" t="str">
        <f t="shared" si="324"/>
        <v/>
      </c>
      <c r="CZ380" s="4" t="str">
        <f t="shared" si="327"/>
        <v/>
      </c>
      <c r="DA380" s="4" t="str">
        <f t="shared" si="327"/>
        <v/>
      </c>
      <c r="DB380" s="4" t="str">
        <f t="shared" si="327"/>
        <v/>
      </c>
      <c r="DC380" s="4" t="str">
        <f t="shared" si="327"/>
        <v/>
      </c>
    </row>
    <row r="381" spans="1:107" s="9" customFormat="1" ht="15" hidden="1" customHeight="1">
      <c r="A381" s="57">
        <v>201390</v>
      </c>
      <c r="B381" s="94"/>
      <c r="C381" s="58" t="s">
        <v>119</v>
      </c>
      <c r="D381" s="5"/>
      <c r="E381" s="22">
        <v>5.03</v>
      </c>
      <c r="F381" s="23">
        <f t="shared" si="323"/>
        <v>0</v>
      </c>
      <c r="G381" s="48"/>
      <c r="H381" s="23">
        <f t="shared" si="313"/>
        <v>0</v>
      </c>
      <c r="I381" s="23">
        <f t="shared" si="314"/>
        <v>0</v>
      </c>
      <c r="J381" s="23">
        <f t="shared" si="315"/>
        <v>0</v>
      </c>
      <c r="K381" s="23" t="str">
        <f t="shared" si="316"/>
        <v>0</v>
      </c>
      <c r="L381" s="23" t="str">
        <f t="shared" si="317"/>
        <v>0</v>
      </c>
      <c r="M381" s="3">
        <v>0.2</v>
      </c>
      <c r="N381" s="23">
        <f t="shared" si="318"/>
        <v>0</v>
      </c>
      <c r="O381" s="23">
        <f t="shared" si="319"/>
        <v>0.2</v>
      </c>
      <c r="P381" s="23" t="str">
        <f t="shared" si="320"/>
        <v/>
      </c>
      <c r="Q381" s="2">
        <v>0.5</v>
      </c>
      <c r="R381" s="6">
        <f t="shared" si="321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9"/>
        <v/>
      </c>
      <c r="BQ381" s="4" t="str">
        <f t="shared" si="329"/>
        <v/>
      </c>
      <c r="BR381" s="4" t="str">
        <f t="shared" si="329"/>
        <v/>
      </c>
      <c r="BS381" s="4">
        <f t="shared" si="329"/>
        <v>0</v>
      </c>
      <c r="BT381" s="4" t="str">
        <f t="shared" si="329"/>
        <v/>
      </c>
      <c r="BU381" s="4">
        <f t="shared" si="329"/>
        <v>0</v>
      </c>
      <c r="BV381" s="4" t="str">
        <f t="shared" si="328"/>
        <v/>
      </c>
      <c r="BW381" s="4">
        <f t="shared" si="328"/>
        <v>0</v>
      </c>
      <c r="BX381" s="4" t="str">
        <f t="shared" si="328"/>
        <v/>
      </c>
      <c r="BY381" s="4" t="str">
        <f t="shared" si="328"/>
        <v/>
      </c>
      <c r="BZ381" s="4" t="str">
        <f t="shared" si="328"/>
        <v/>
      </c>
      <c r="CA381" s="4" t="str">
        <f t="shared" si="328"/>
        <v/>
      </c>
      <c r="CB381" s="4" t="str">
        <f t="shared" si="328"/>
        <v/>
      </c>
      <c r="CC381" s="4" t="str">
        <f t="shared" si="328"/>
        <v/>
      </c>
      <c r="CD381" s="4" t="str">
        <f t="shared" si="328"/>
        <v/>
      </c>
      <c r="CE381" s="4" t="str">
        <f t="shared" si="326"/>
        <v/>
      </c>
      <c r="CF381" s="4" t="str">
        <f t="shared" si="326"/>
        <v/>
      </c>
      <c r="CG381" s="4" t="str">
        <f t="shared" si="326"/>
        <v/>
      </c>
      <c r="CH381" s="4" t="str">
        <f t="shared" si="326"/>
        <v/>
      </c>
      <c r="CI381" s="4" t="str">
        <f t="shared" si="326"/>
        <v/>
      </c>
      <c r="CJ381" s="4" t="str">
        <f t="shared" si="326"/>
        <v/>
      </c>
      <c r="CK381" s="4" t="str">
        <f t="shared" si="325"/>
        <v/>
      </c>
      <c r="CL381" s="4" t="str">
        <f t="shared" si="325"/>
        <v/>
      </c>
      <c r="CM381" s="4" t="str">
        <f t="shared" si="325"/>
        <v/>
      </c>
      <c r="CN381" s="4" t="str">
        <f t="shared" si="325"/>
        <v/>
      </c>
      <c r="CO381" s="4" t="str">
        <f t="shared" si="325"/>
        <v/>
      </c>
      <c r="CP381" s="4" t="str">
        <f t="shared" si="324"/>
        <v/>
      </c>
      <c r="CQ381" s="4" t="str">
        <f t="shared" si="324"/>
        <v/>
      </c>
      <c r="CR381" s="4" t="str">
        <f t="shared" si="324"/>
        <v/>
      </c>
      <c r="CS381" s="4" t="str">
        <f t="shared" si="324"/>
        <v/>
      </c>
      <c r="CT381" s="4" t="str">
        <f t="shared" si="324"/>
        <v/>
      </c>
      <c r="CU381" s="4" t="str">
        <f t="shared" si="324"/>
        <v/>
      </c>
      <c r="CV381" s="4" t="str">
        <f t="shared" si="324"/>
        <v/>
      </c>
      <c r="CW381" s="4" t="str">
        <f t="shared" si="324"/>
        <v/>
      </c>
      <c r="CX381" s="4" t="str">
        <f t="shared" si="324"/>
        <v/>
      </c>
      <c r="CY381" s="4" t="str">
        <f t="shared" si="324"/>
        <v/>
      </c>
      <c r="CZ381" s="4" t="str">
        <f t="shared" si="327"/>
        <v/>
      </c>
      <c r="DA381" s="4" t="str">
        <f t="shared" si="327"/>
        <v/>
      </c>
      <c r="DB381" s="4" t="str">
        <f t="shared" si="327"/>
        <v/>
      </c>
      <c r="DC381" s="4" t="str">
        <f t="shared" si="327"/>
        <v/>
      </c>
    </row>
    <row r="382" spans="1:107" s="9" customFormat="1" ht="15" hidden="1" customHeight="1">
      <c r="A382" s="57">
        <v>200898</v>
      </c>
      <c r="B382" s="92" t="s">
        <v>225</v>
      </c>
      <c r="C382" s="58" t="s">
        <v>152</v>
      </c>
      <c r="D382" s="5"/>
      <c r="E382" s="22">
        <v>5.03</v>
      </c>
      <c r="F382" s="23">
        <f t="shared" si="323"/>
        <v>0</v>
      </c>
      <c r="G382" s="48"/>
      <c r="H382" s="23">
        <f t="shared" si="313"/>
        <v>0</v>
      </c>
      <c r="I382" s="23">
        <f t="shared" si="314"/>
        <v>0</v>
      </c>
      <c r="J382" s="23">
        <f t="shared" si="315"/>
        <v>0</v>
      </c>
      <c r="K382" s="23" t="str">
        <f t="shared" si="316"/>
        <v>0</v>
      </c>
      <c r="L382" s="23" t="str">
        <f t="shared" si="317"/>
        <v>0</v>
      </c>
      <c r="M382" s="3">
        <v>0.2</v>
      </c>
      <c r="N382" s="23">
        <f t="shared" si="318"/>
        <v>0</v>
      </c>
      <c r="O382" s="23">
        <f t="shared" si="319"/>
        <v>0.2</v>
      </c>
      <c r="P382" s="23" t="str">
        <f t="shared" si="320"/>
        <v/>
      </c>
      <c r="Q382" s="2">
        <v>0.5</v>
      </c>
      <c r="R382" s="6">
        <f t="shared" si="321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9"/>
        <v/>
      </c>
      <c r="BQ382" s="4" t="str">
        <f t="shared" si="329"/>
        <v/>
      </c>
      <c r="BR382" s="4" t="str">
        <f t="shared" si="329"/>
        <v/>
      </c>
      <c r="BS382" s="4">
        <f t="shared" si="329"/>
        <v>0</v>
      </c>
      <c r="BT382" s="4" t="str">
        <f t="shared" si="329"/>
        <v/>
      </c>
      <c r="BU382" s="4">
        <f t="shared" si="329"/>
        <v>0</v>
      </c>
      <c r="BV382" s="4" t="str">
        <f t="shared" si="328"/>
        <v/>
      </c>
      <c r="BW382" s="4">
        <f t="shared" si="328"/>
        <v>0</v>
      </c>
      <c r="BX382" s="4" t="str">
        <f t="shared" si="328"/>
        <v/>
      </c>
      <c r="BY382" s="4" t="str">
        <f t="shared" si="328"/>
        <v/>
      </c>
      <c r="BZ382" s="4" t="str">
        <f t="shared" si="328"/>
        <v/>
      </c>
      <c r="CA382" s="4" t="str">
        <f t="shared" si="328"/>
        <v/>
      </c>
      <c r="CB382" s="4" t="str">
        <f t="shared" si="328"/>
        <v/>
      </c>
      <c r="CC382" s="4" t="str">
        <f t="shared" si="328"/>
        <v/>
      </c>
      <c r="CD382" s="4" t="str">
        <f t="shared" si="328"/>
        <v/>
      </c>
      <c r="CE382" s="4" t="str">
        <f t="shared" si="326"/>
        <v/>
      </c>
      <c r="CF382" s="4" t="str">
        <f t="shared" si="326"/>
        <v/>
      </c>
      <c r="CG382" s="4" t="str">
        <f t="shared" si="326"/>
        <v/>
      </c>
      <c r="CH382" s="4" t="str">
        <f t="shared" si="326"/>
        <v/>
      </c>
      <c r="CI382" s="4" t="str">
        <f t="shared" si="326"/>
        <v/>
      </c>
      <c r="CJ382" s="4" t="str">
        <f t="shared" si="326"/>
        <v/>
      </c>
      <c r="CK382" s="4" t="str">
        <f t="shared" si="326"/>
        <v/>
      </c>
      <c r="CL382" s="4" t="str">
        <f t="shared" si="326"/>
        <v/>
      </c>
      <c r="CM382" s="4" t="str">
        <f t="shared" si="326"/>
        <v/>
      </c>
      <c r="CN382" s="4" t="str">
        <f t="shared" si="326"/>
        <v/>
      </c>
      <c r="CO382" s="4" t="str">
        <f t="shared" si="326"/>
        <v/>
      </c>
      <c r="CP382" s="4" t="str">
        <f t="shared" si="324"/>
        <v/>
      </c>
      <c r="CQ382" s="4" t="str">
        <f t="shared" si="324"/>
        <v/>
      </c>
      <c r="CR382" s="4" t="str">
        <f t="shared" si="324"/>
        <v/>
      </c>
      <c r="CS382" s="4" t="str">
        <f t="shared" si="324"/>
        <v/>
      </c>
      <c r="CT382" s="4" t="str">
        <f t="shared" si="324"/>
        <v/>
      </c>
      <c r="CU382" s="4" t="str">
        <f t="shared" si="324"/>
        <v/>
      </c>
      <c r="CV382" s="4" t="str">
        <f t="shared" si="324"/>
        <v/>
      </c>
      <c r="CW382" s="4" t="str">
        <f t="shared" si="324"/>
        <v/>
      </c>
      <c r="CX382" s="4" t="str">
        <f t="shared" si="324"/>
        <v/>
      </c>
      <c r="CY382" s="4" t="str">
        <f t="shared" si="324"/>
        <v/>
      </c>
      <c r="CZ382" s="4" t="str">
        <f t="shared" si="327"/>
        <v/>
      </c>
      <c r="DA382" s="4" t="str">
        <f t="shared" si="327"/>
        <v/>
      </c>
      <c r="DB382" s="4" t="str">
        <f t="shared" si="327"/>
        <v/>
      </c>
      <c r="DC382" s="4" t="str">
        <f t="shared" si="327"/>
        <v/>
      </c>
    </row>
    <row r="383" spans="1:107" s="9" customFormat="1" ht="15" hidden="1" customHeight="1">
      <c r="A383" s="57">
        <v>200899</v>
      </c>
      <c r="B383" s="94"/>
      <c r="C383" s="58" t="s">
        <v>120</v>
      </c>
      <c r="D383" s="5"/>
      <c r="E383" s="22">
        <v>5.03</v>
      </c>
      <c r="F383" s="23">
        <f t="shared" si="323"/>
        <v>0</v>
      </c>
      <c r="G383" s="48"/>
      <c r="H383" s="23">
        <f t="shared" si="313"/>
        <v>0</v>
      </c>
      <c r="I383" s="23">
        <f t="shared" si="314"/>
        <v>0</v>
      </c>
      <c r="J383" s="23">
        <f t="shared" si="315"/>
        <v>0</v>
      </c>
      <c r="K383" s="23" t="str">
        <f t="shared" si="316"/>
        <v>0</v>
      </c>
      <c r="L383" s="23" t="str">
        <f t="shared" si="317"/>
        <v>0</v>
      </c>
      <c r="M383" s="3">
        <v>0.2</v>
      </c>
      <c r="N383" s="23">
        <f t="shared" si="318"/>
        <v>0</v>
      </c>
      <c r="O383" s="23">
        <f t="shared" si="319"/>
        <v>0.2</v>
      </c>
      <c r="P383" s="23" t="str">
        <f t="shared" si="320"/>
        <v/>
      </c>
      <c r="Q383" s="2">
        <v>0.5</v>
      </c>
      <c r="R383" s="6">
        <f t="shared" si="321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9"/>
        <v/>
      </c>
      <c r="BQ383" s="4" t="str">
        <f t="shared" si="329"/>
        <v/>
      </c>
      <c r="BR383" s="4" t="str">
        <f t="shared" si="329"/>
        <v/>
      </c>
      <c r="BS383" s="4">
        <f t="shared" si="329"/>
        <v>0</v>
      </c>
      <c r="BT383" s="4" t="str">
        <f t="shared" si="329"/>
        <v/>
      </c>
      <c r="BU383" s="4">
        <f t="shared" si="329"/>
        <v>0</v>
      </c>
      <c r="BV383" s="4" t="str">
        <f t="shared" si="328"/>
        <v/>
      </c>
      <c r="BW383" s="4">
        <f t="shared" si="328"/>
        <v>0</v>
      </c>
      <c r="BX383" s="4" t="str">
        <f t="shared" si="328"/>
        <v/>
      </c>
      <c r="BY383" s="4" t="str">
        <f t="shared" si="328"/>
        <v/>
      </c>
      <c r="BZ383" s="4" t="str">
        <f t="shared" si="328"/>
        <v/>
      </c>
      <c r="CA383" s="4" t="str">
        <f t="shared" si="328"/>
        <v/>
      </c>
      <c r="CB383" s="4" t="str">
        <f t="shared" si="328"/>
        <v/>
      </c>
      <c r="CC383" s="4" t="str">
        <f t="shared" si="328"/>
        <v/>
      </c>
      <c r="CD383" s="4" t="str">
        <f t="shared" si="328"/>
        <v/>
      </c>
      <c r="CE383" s="4" t="str">
        <f t="shared" si="326"/>
        <v/>
      </c>
      <c r="CF383" s="4" t="str">
        <f t="shared" si="326"/>
        <v/>
      </c>
      <c r="CG383" s="4" t="str">
        <f t="shared" si="326"/>
        <v/>
      </c>
      <c r="CH383" s="4" t="str">
        <f t="shared" si="326"/>
        <v/>
      </c>
      <c r="CI383" s="4" t="str">
        <f t="shared" si="326"/>
        <v/>
      </c>
      <c r="CJ383" s="4" t="str">
        <f t="shared" si="326"/>
        <v/>
      </c>
      <c r="CK383" s="4" t="str">
        <f t="shared" si="326"/>
        <v/>
      </c>
      <c r="CL383" s="4" t="str">
        <f t="shared" si="326"/>
        <v/>
      </c>
      <c r="CM383" s="4" t="str">
        <f t="shared" si="326"/>
        <v/>
      </c>
      <c r="CN383" s="4" t="str">
        <f t="shared" si="326"/>
        <v/>
      </c>
      <c r="CO383" s="4" t="str">
        <f t="shared" si="326"/>
        <v/>
      </c>
      <c r="CP383" s="4" t="str">
        <f t="shared" si="324"/>
        <v/>
      </c>
      <c r="CQ383" s="4" t="str">
        <f t="shared" si="324"/>
        <v/>
      </c>
      <c r="CR383" s="4" t="str">
        <f t="shared" si="324"/>
        <v/>
      </c>
      <c r="CS383" s="4" t="str">
        <f t="shared" si="324"/>
        <v/>
      </c>
      <c r="CT383" s="4" t="str">
        <f t="shared" si="324"/>
        <v/>
      </c>
      <c r="CU383" s="4" t="str">
        <f t="shared" si="324"/>
        <v/>
      </c>
      <c r="CV383" s="4" t="str">
        <f t="shared" si="324"/>
        <v/>
      </c>
      <c r="CW383" s="4" t="str">
        <f t="shared" si="324"/>
        <v/>
      </c>
      <c r="CX383" s="4" t="str">
        <f t="shared" si="324"/>
        <v/>
      </c>
      <c r="CY383" s="4" t="str">
        <f t="shared" si="324"/>
        <v/>
      </c>
      <c r="CZ383" s="4" t="str">
        <f t="shared" si="327"/>
        <v/>
      </c>
      <c r="DA383" s="4" t="str">
        <f t="shared" si="327"/>
        <v/>
      </c>
      <c r="DB383" s="4" t="str">
        <f t="shared" si="327"/>
        <v/>
      </c>
      <c r="DC383" s="4" t="str">
        <f t="shared" si="327"/>
        <v/>
      </c>
    </row>
    <row r="384" spans="1:107" s="9" customFormat="1" ht="15" hidden="1" customHeight="1">
      <c r="A384" s="57">
        <v>201067</v>
      </c>
      <c r="B384" s="74" t="s">
        <v>226</v>
      </c>
      <c r="C384" s="58"/>
      <c r="D384" s="5"/>
      <c r="E384" s="22">
        <v>4.8</v>
      </c>
      <c r="F384" s="23">
        <f t="shared" si="323"/>
        <v>0</v>
      </c>
      <c r="G384" s="48"/>
      <c r="H384" s="23">
        <f t="shared" si="313"/>
        <v>0</v>
      </c>
      <c r="I384" s="23">
        <f t="shared" si="314"/>
        <v>0</v>
      </c>
      <c r="J384" s="23">
        <f t="shared" si="315"/>
        <v>0</v>
      </c>
      <c r="K384" s="23" t="str">
        <f t="shared" si="316"/>
        <v>0</v>
      </c>
      <c r="L384" s="23" t="str">
        <f t="shared" si="317"/>
        <v>0</v>
      </c>
      <c r="M384" s="3">
        <v>0.2</v>
      </c>
      <c r="N384" s="23">
        <f t="shared" si="318"/>
        <v>0</v>
      </c>
      <c r="O384" s="23">
        <f t="shared" si="319"/>
        <v>0.2</v>
      </c>
      <c r="P384" s="23" t="str">
        <f t="shared" si="320"/>
        <v/>
      </c>
      <c r="Q384" s="2">
        <v>0.1</v>
      </c>
      <c r="R384" s="6">
        <f t="shared" si="321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9"/>
        <v/>
      </c>
      <c r="BQ384" s="4" t="str">
        <f t="shared" si="329"/>
        <v/>
      </c>
      <c r="BR384" s="4" t="str">
        <f t="shared" si="329"/>
        <v/>
      </c>
      <c r="BS384" s="4">
        <f t="shared" si="329"/>
        <v>0</v>
      </c>
      <c r="BT384" s="4" t="str">
        <f t="shared" si="329"/>
        <v/>
      </c>
      <c r="BU384" s="4">
        <f t="shared" si="329"/>
        <v>0</v>
      </c>
      <c r="BV384" s="4" t="str">
        <f t="shared" si="328"/>
        <v/>
      </c>
      <c r="BW384" s="4">
        <f t="shared" si="328"/>
        <v>0</v>
      </c>
      <c r="BX384" s="4" t="str">
        <f t="shared" si="328"/>
        <v/>
      </c>
      <c r="BY384" s="4" t="str">
        <f t="shared" si="328"/>
        <v/>
      </c>
      <c r="BZ384" s="4" t="str">
        <f t="shared" si="328"/>
        <v/>
      </c>
      <c r="CA384" s="4" t="str">
        <f t="shared" si="328"/>
        <v/>
      </c>
      <c r="CB384" s="4" t="str">
        <f t="shared" si="328"/>
        <v/>
      </c>
      <c r="CC384" s="4" t="str">
        <f t="shared" si="328"/>
        <v/>
      </c>
      <c r="CD384" s="4" t="str">
        <f t="shared" si="328"/>
        <v/>
      </c>
      <c r="CE384" s="4" t="str">
        <f t="shared" si="326"/>
        <v/>
      </c>
      <c r="CF384" s="4" t="str">
        <f t="shared" si="326"/>
        <v/>
      </c>
      <c r="CG384" s="4" t="str">
        <f t="shared" si="326"/>
        <v/>
      </c>
      <c r="CH384" s="4" t="str">
        <f t="shared" si="326"/>
        <v/>
      </c>
      <c r="CI384" s="4" t="str">
        <f t="shared" si="326"/>
        <v/>
      </c>
      <c r="CJ384" s="4" t="str">
        <f t="shared" si="326"/>
        <v/>
      </c>
      <c r="CK384" s="4" t="str">
        <f t="shared" si="326"/>
        <v/>
      </c>
      <c r="CL384" s="4" t="str">
        <f t="shared" si="326"/>
        <v/>
      </c>
      <c r="CM384" s="4" t="str">
        <f t="shared" si="326"/>
        <v/>
      </c>
      <c r="CN384" s="4" t="str">
        <f t="shared" si="326"/>
        <v/>
      </c>
      <c r="CO384" s="4" t="str">
        <f t="shared" si="326"/>
        <v/>
      </c>
      <c r="CP384" s="4" t="str">
        <f t="shared" si="326"/>
        <v/>
      </c>
      <c r="CQ384" s="4" t="str">
        <f t="shared" si="326"/>
        <v/>
      </c>
      <c r="CR384" s="4" t="str">
        <f t="shared" si="324"/>
        <v/>
      </c>
      <c r="CS384" s="4" t="str">
        <f t="shared" si="324"/>
        <v/>
      </c>
      <c r="CT384" s="4" t="str">
        <f t="shared" si="324"/>
        <v/>
      </c>
      <c r="CU384" s="4" t="str">
        <f t="shared" si="324"/>
        <v/>
      </c>
      <c r="CV384" s="4" t="str">
        <f t="shared" si="324"/>
        <v/>
      </c>
      <c r="CW384" s="4" t="str">
        <f t="shared" si="324"/>
        <v/>
      </c>
      <c r="CX384" s="4" t="str">
        <f t="shared" si="324"/>
        <v/>
      </c>
      <c r="CY384" s="4" t="str">
        <f t="shared" si="324"/>
        <v/>
      </c>
      <c r="CZ384" s="4" t="str">
        <f t="shared" si="327"/>
        <v/>
      </c>
      <c r="DA384" s="4" t="str">
        <f t="shared" si="327"/>
        <v/>
      </c>
      <c r="DB384" s="4" t="str">
        <f t="shared" si="327"/>
        <v/>
      </c>
      <c r="DC384" s="4" t="str">
        <f t="shared" si="327"/>
        <v/>
      </c>
    </row>
    <row r="385" spans="1:107" s="9" customFormat="1" ht="15" hidden="1" customHeight="1">
      <c r="A385" s="57">
        <v>201081</v>
      </c>
      <c r="B385" s="92" t="s">
        <v>227</v>
      </c>
      <c r="C385" s="58" t="s">
        <v>119</v>
      </c>
      <c r="D385" s="5"/>
      <c r="E385" s="22">
        <v>5.53</v>
      </c>
      <c r="F385" s="23">
        <f t="shared" si="323"/>
        <v>0</v>
      </c>
      <c r="G385" s="48"/>
      <c r="H385" s="23">
        <f t="shared" si="313"/>
        <v>0</v>
      </c>
      <c r="I385" s="23">
        <f t="shared" si="314"/>
        <v>0</v>
      </c>
      <c r="J385" s="23">
        <f t="shared" si="315"/>
        <v>0</v>
      </c>
      <c r="K385" s="23" t="str">
        <f t="shared" si="316"/>
        <v>0</v>
      </c>
      <c r="L385" s="23" t="str">
        <f t="shared" si="317"/>
        <v>0</v>
      </c>
      <c r="M385" s="3">
        <v>0.2</v>
      </c>
      <c r="N385" s="23">
        <f t="shared" si="318"/>
        <v>0</v>
      </c>
      <c r="O385" s="23">
        <f t="shared" si="319"/>
        <v>0.2</v>
      </c>
      <c r="P385" s="23" t="str">
        <f t="shared" si="320"/>
        <v/>
      </c>
      <c r="Q385" s="2">
        <v>0</v>
      </c>
      <c r="R385" s="6">
        <f t="shared" si="321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9"/>
        <v/>
      </c>
      <c r="BQ385" s="4" t="str">
        <f t="shared" si="329"/>
        <v/>
      </c>
      <c r="BR385" s="4" t="str">
        <f t="shared" si="329"/>
        <v/>
      </c>
      <c r="BS385" s="4">
        <f t="shared" si="329"/>
        <v>0</v>
      </c>
      <c r="BT385" s="4" t="str">
        <f t="shared" si="329"/>
        <v/>
      </c>
      <c r="BU385" s="4">
        <f t="shared" si="329"/>
        <v>0</v>
      </c>
      <c r="BV385" s="4" t="str">
        <f t="shared" si="328"/>
        <v/>
      </c>
      <c r="BW385" s="4" t="str">
        <f t="shared" si="328"/>
        <v/>
      </c>
      <c r="BX385" s="4" t="str">
        <f t="shared" si="328"/>
        <v/>
      </c>
      <c r="BY385" s="4" t="str">
        <f t="shared" si="328"/>
        <v/>
      </c>
      <c r="BZ385" s="4" t="str">
        <f t="shared" si="328"/>
        <v/>
      </c>
      <c r="CA385" s="4" t="str">
        <f t="shared" si="328"/>
        <v/>
      </c>
      <c r="CB385" s="4" t="str">
        <f t="shared" si="328"/>
        <v/>
      </c>
      <c r="CC385" s="4" t="str">
        <f t="shared" si="328"/>
        <v/>
      </c>
      <c r="CD385" s="4" t="str">
        <f t="shared" si="328"/>
        <v/>
      </c>
      <c r="CE385" s="4" t="str">
        <f t="shared" si="326"/>
        <v/>
      </c>
      <c r="CF385" s="4" t="str">
        <f t="shared" si="326"/>
        <v/>
      </c>
      <c r="CG385" s="4" t="str">
        <f t="shared" si="326"/>
        <v/>
      </c>
      <c r="CH385" s="4" t="str">
        <f t="shared" si="326"/>
        <v/>
      </c>
      <c r="CI385" s="4" t="str">
        <f t="shared" si="326"/>
        <v/>
      </c>
      <c r="CJ385" s="4" t="str">
        <f t="shared" si="326"/>
        <v/>
      </c>
      <c r="CK385" s="4" t="str">
        <f t="shared" si="326"/>
        <v/>
      </c>
      <c r="CL385" s="4" t="str">
        <f t="shared" si="326"/>
        <v/>
      </c>
      <c r="CM385" s="4" t="str">
        <f t="shared" si="326"/>
        <v/>
      </c>
      <c r="CN385" s="4" t="str">
        <f t="shared" si="326"/>
        <v/>
      </c>
      <c r="CO385" s="4" t="str">
        <f t="shared" si="326"/>
        <v/>
      </c>
      <c r="CP385" s="4" t="str">
        <f t="shared" si="326"/>
        <v/>
      </c>
      <c r="CQ385" s="4" t="str">
        <f t="shared" si="326"/>
        <v/>
      </c>
      <c r="CR385" s="4" t="str">
        <f t="shared" si="324"/>
        <v/>
      </c>
      <c r="CS385" s="4" t="str">
        <f t="shared" si="324"/>
        <v/>
      </c>
      <c r="CT385" s="4" t="str">
        <f t="shared" si="324"/>
        <v/>
      </c>
      <c r="CU385" s="4" t="str">
        <f t="shared" si="324"/>
        <v/>
      </c>
      <c r="CV385" s="4" t="str">
        <f t="shared" si="324"/>
        <v/>
      </c>
      <c r="CW385" s="4" t="str">
        <f t="shared" si="324"/>
        <v/>
      </c>
      <c r="CX385" s="4" t="str">
        <f t="shared" si="324"/>
        <v/>
      </c>
      <c r="CY385" s="4" t="str">
        <f t="shared" si="324"/>
        <v/>
      </c>
      <c r="CZ385" s="4" t="str">
        <f t="shared" si="327"/>
        <v/>
      </c>
      <c r="DA385" s="4" t="str">
        <f t="shared" si="327"/>
        <v/>
      </c>
      <c r="DB385" s="4" t="str">
        <f t="shared" si="327"/>
        <v/>
      </c>
      <c r="DC385" s="4" t="str">
        <f t="shared" si="327"/>
        <v/>
      </c>
    </row>
    <row r="386" spans="1:107" s="9" customFormat="1" ht="15" hidden="1" customHeight="1">
      <c r="A386" s="57">
        <v>201082</v>
      </c>
      <c r="B386" s="93"/>
      <c r="C386" s="58" t="s">
        <v>228</v>
      </c>
      <c r="D386" s="5"/>
      <c r="E386" s="22">
        <v>5.53</v>
      </c>
      <c r="F386" s="23">
        <f t="shared" si="323"/>
        <v>0</v>
      </c>
      <c r="G386" s="48"/>
      <c r="H386" s="23">
        <f t="shared" si="313"/>
        <v>0</v>
      </c>
      <c r="I386" s="23">
        <f t="shared" si="314"/>
        <v>0</v>
      </c>
      <c r="J386" s="23">
        <f t="shared" si="315"/>
        <v>0</v>
      </c>
      <c r="K386" s="23" t="str">
        <f t="shared" si="316"/>
        <v>0</v>
      </c>
      <c r="L386" s="23" t="str">
        <f t="shared" si="317"/>
        <v>0</v>
      </c>
      <c r="M386" s="3">
        <v>0.2</v>
      </c>
      <c r="N386" s="23">
        <f t="shared" si="318"/>
        <v>0</v>
      </c>
      <c r="O386" s="23">
        <f t="shared" si="319"/>
        <v>0.2</v>
      </c>
      <c r="P386" s="23" t="str">
        <f t="shared" si="320"/>
        <v/>
      </c>
      <c r="Q386" s="2">
        <v>0</v>
      </c>
      <c r="R386" s="6">
        <f t="shared" si="321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9"/>
        <v/>
      </c>
      <c r="BQ386" s="4" t="str">
        <f t="shared" si="329"/>
        <v/>
      </c>
      <c r="BR386" s="4" t="str">
        <f t="shared" si="329"/>
        <v/>
      </c>
      <c r="BS386" s="4">
        <f t="shared" si="329"/>
        <v>0</v>
      </c>
      <c r="BT386" s="4" t="str">
        <f t="shared" si="329"/>
        <v/>
      </c>
      <c r="BU386" s="4">
        <f t="shared" si="329"/>
        <v>0</v>
      </c>
      <c r="BV386" s="4" t="str">
        <f t="shared" si="328"/>
        <v/>
      </c>
      <c r="BW386" s="4" t="str">
        <f t="shared" si="328"/>
        <v/>
      </c>
      <c r="BX386" s="4" t="str">
        <f t="shared" si="328"/>
        <v/>
      </c>
      <c r="BY386" s="4" t="str">
        <f t="shared" si="328"/>
        <v/>
      </c>
      <c r="BZ386" s="4" t="str">
        <f t="shared" si="328"/>
        <v/>
      </c>
      <c r="CA386" s="4" t="str">
        <f t="shared" si="328"/>
        <v/>
      </c>
      <c r="CB386" s="4" t="str">
        <f t="shared" si="328"/>
        <v/>
      </c>
      <c r="CC386" s="4" t="str">
        <f t="shared" si="328"/>
        <v/>
      </c>
      <c r="CD386" s="4" t="str">
        <f t="shared" si="328"/>
        <v/>
      </c>
      <c r="CE386" s="4" t="str">
        <f t="shared" si="326"/>
        <v/>
      </c>
      <c r="CF386" s="4" t="str">
        <f t="shared" si="326"/>
        <v/>
      </c>
      <c r="CG386" s="4" t="str">
        <f t="shared" si="326"/>
        <v/>
      </c>
      <c r="CH386" s="4" t="str">
        <f t="shared" si="326"/>
        <v/>
      </c>
      <c r="CI386" s="4" t="str">
        <f t="shared" si="326"/>
        <v/>
      </c>
      <c r="CJ386" s="4" t="str">
        <f t="shared" si="326"/>
        <v/>
      </c>
      <c r="CK386" s="4" t="str">
        <f t="shared" si="326"/>
        <v/>
      </c>
      <c r="CL386" s="4" t="str">
        <f t="shared" si="326"/>
        <v/>
      </c>
      <c r="CM386" s="4" t="str">
        <f t="shared" si="326"/>
        <v/>
      </c>
      <c r="CN386" s="4" t="str">
        <f t="shared" si="326"/>
        <v/>
      </c>
      <c r="CO386" s="4" t="str">
        <f t="shared" si="326"/>
        <v/>
      </c>
      <c r="CP386" s="4" t="str">
        <f t="shared" si="326"/>
        <v/>
      </c>
      <c r="CQ386" s="4" t="str">
        <f t="shared" si="326"/>
        <v/>
      </c>
      <c r="CR386" s="4" t="str">
        <f t="shared" si="324"/>
        <v/>
      </c>
      <c r="CS386" s="4" t="str">
        <f t="shared" si="324"/>
        <v/>
      </c>
      <c r="CT386" s="4" t="str">
        <f t="shared" si="324"/>
        <v/>
      </c>
      <c r="CU386" s="4" t="str">
        <f t="shared" si="324"/>
        <v/>
      </c>
      <c r="CV386" s="4" t="str">
        <f t="shared" si="324"/>
        <v/>
      </c>
      <c r="CW386" s="4" t="str">
        <f t="shared" si="324"/>
        <v/>
      </c>
      <c r="CX386" s="4" t="str">
        <f t="shared" si="324"/>
        <v/>
      </c>
      <c r="CY386" s="4" t="str">
        <f t="shared" si="324"/>
        <v/>
      </c>
      <c r="CZ386" s="4" t="str">
        <f t="shared" si="327"/>
        <v/>
      </c>
      <c r="DA386" s="4" t="str">
        <f t="shared" si="327"/>
        <v/>
      </c>
      <c r="DB386" s="4" t="str">
        <f t="shared" si="327"/>
        <v/>
      </c>
      <c r="DC386" s="4" t="str">
        <f t="shared" si="327"/>
        <v/>
      </c>
    </row>
    <row r="387" spans="1:107" s="9" customFormat="1" ht="15" hidden="1" customHeight="1">
      <c r="A387" s="57">
        <v>201083</v>
      </c>
      <c r="B387" s="93"/>
      <c r="C387" s="58" t="s">
        <v>152</v>
      </c>
      <c r="D387" s="5"/>
      <c r="E387" s="22">
        <v>5.53</v>
      </c>
      <c r="F387" s="23">
        <f t="shared" si="323"/>
        <v>0</v>
      </c>
      <c r="G387" s="48"/>
      <c r="H387" s="23">
        <f t="shared" si="313"/>
        <v>0</v>
      </c>
      <c r="I387" s="23">
        <f t="shared" si="314"/>
        <v>0</v>
      </c>
      <c r="J387" s="23">
        <f t="shared" si="315"/>
        <v>0</v>
      </c>
      <c r="K387" s="23" t="str">
        <f t="shared" si="316"/>
        <v>0</v>
      </c>
      <c r="L387" s="23" t="str">
        <f t="shared" si="317"/>
        <v>0</v>
      </c>
      <c r="M387" s="3">
        <v>0.2</v>
      </c>
      <c r="N387" s="23">
        <f t="shared" si="318"/>
        <v>0</v>
      </c>
      <c r="O387" s="23">
        <f t="shared" si="319"/>
        <v>0.2</v>
      </c>
      <c r="P387" s="23" t="str">
        <f t="shared" si="320"/>
        <v/>
      </c>
      <c r="Q387" s="2">
        <v>0</v>
      </c>
      <c r="R387" s="6">
        <f t="shared" si="321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9"/>
        <v/>
      </c>
      <c r="BQ387" s="4" t="str">
        <f t="shared" si="329"/>
        <v/>
      </c>
      <c r="BR387" s="4" t="str">
        <f t="shared" si="329"/>
        <v/>
      </c>
      <c r="BS387" s="4">
        <f t="shared" si="329"/>
        <v>0</v>
      </c>
      <c r="BT387" s="4" t="str">
        <f t="shared" si="329"/>
        <v/>
      </c>
      <c r="BU387" s="4">
        <f t="shared" si="329"/>
        <v>0</v>
      </c>
      <c r="BV387" s="4" t="str">
        <f t="shared" si="328"/>
        <v/>
      </c>
      <c r="BW387" s="4" t="str">
        <f t="shared" si="328"/>
        <v/>
      </c>
      <c r="BX387" s="4" t="str">
        <f t="shared" si="328"/>
        <v/>
      </c>
      <c r="BY387" s="4" t="str">
        <f t="shared" si="328"/>
        <v/>
      </c>
      <c r="BZ387" s="4" t="str">
        <f t="shared" si="328"/>
        <v/>
      </c>
      <c r="CA387" s="4" t="str">
        <f t="shared" si="328"/>
        <v/>
      </c>
      <c r="CB387" s="4" t="str">
        <f t="shared" si="328"/>
        <v/>
      </c>
      <c r="CC387" s="4" t="str">
        <f t="shared" si="328"/>
        <v/>
      </c>
      <c r="CD387" s="4" t="str">
        <f t="shared" si="328"/>
        <v/>
      </c>
      <c r="CE387" s="4" t="str">
        <f t="shared" si="326"/>
        <v/>
      </c>
      <c r="CF387" s="4" t="str">
        <f t="shared" si="326"/>
        <v/>
      </c>
      <c r="CG387" s="4" t="str">
        <f t="shared" si="326"/>
        <v/>
      </c>
      <c r="CH387" s="4" t="str">
        <f t="shared" si="326"/>
        <v/>
      </c>
      <c r="CI387" s="4" t="str">
        <f t="shared" si="326"/>
        <v/>
      </c>
      <c r="CJ387" s="4" t="str">
        <f t="shared" si="326"/>
        <v/>
      </c>
      <c r="CK387" s="4" t="str">
        <f t="shared" si="326"/>
        <v/>
      </c>
      <c r="CL387" s="4" t="str">
        <f t="shared" si="326"/>
        <v/>
      </c>
      <c r="CM387" s="4" t="str">
        <f t="shared" si="326"/>
        <v/>
      </c>
      <c r="CN387" s="4" t="str">
        <f t="shared" si="326"/>
        <v/>
      </c>
      <c r="CO387" s="4" t="str">
        <f t="shared" si="326"/>
        <v/>
      </c>
      <c r="CP387" s="4" t="str">
        <f t="shared" si="326"/>
        <v/>
      </c>
      <c r="CQ387" s="4" t="str">
        <f t="shared" si="326"/>
        <v/>
      </c>
      <c r="CR387" s="4" t="str">
        <f t="shared" si="324"/>
        <v/>
      </c>
      <c r="CS387" s="4" t="str">
        <f t="shared" si="324"/>
        <v/>
      </c>
      <c r="CT387" s="4" t="str">
        <f t="shared" si="324"/>
        <v/>
      </c>
      <c r="CU387" s="4" t="str">
        <f t="shared" si="324"/>
        <v/>
      </c>
      <c r="CV387" s="4" t="str">
        <f t="shared" si="324"/>
        <v/>
      </c>
      <c r="CW387" s="4" t="str">
        <f t="shared" si="324"/>
        <v/>
      </c>
      <c r="CX387" s="4" t="str">
        <f t="shared" si="324"/>
        <v/>
      </c>
      <c r="CY387" s="4" t="str">
        <f t="shared" si="324"/>
        <v/>
      </c>
      <c r="CZ387" s="4" t="str">
        <f t="shared" si="327"/>
        <v/>
      </c>
      <c r="DA387" s="4" t="str">
        <f t="shared" si="327"/>
        <v/>
      </c>
      <c r="DB387" s="4" t="str">
        <f t="shared" si="327"/>
        <v/>
      </c>
      <c r="DC387" s="4" t="str">
        <f t="shared" si="327"/>
        <v/>
      </c>
    </row>
    <row r="388" spans="1:107" s="9" customFormat="1" ht="15" hidden="1" customHeight="1">
      <c r="A388" s="57">
        <v>201084</v>
      </c>
      <c r="B388" s="94"/>
      <c r="C388" s="58" t="s">
        <v>229</v>
      </c>
      <c r="D388" s="5"/>
      <c r="E388" s="22">
        <v>5.53</v>
      </c>
      <c r="F388" s="23">
        <f t="shared" si="323"/>
        <v>0</v>
      </c>
      <c r="G388" s="48"/>
      <c r="H388" s="23">
        <f t="shared" si="313"/>
        <v>0</v>
      </c>
      <c r="I388" s="23">
        <f t="shared" si="314"/>
        <v>0</v>
      </c>
      <c r="J388" s="23">
        <f t="shared" si="315"/>
        <v>0</v>
      </c>
      <c r="K388" s="23" t="str">
        <f t="shared" si="316"/>
        <v>0</v>
      </c>
      <c r="L388" s="23" t="str">
        <f t="shared" si="317"/>
        <v>0</v>
      </c>
      <c r="M388" s="3">
        <v>0.2</v>
      </c>
      <c r="N388" s="23">
        <f t="shared" si="318"/>
        <v>0</v>
      </c>
      <c r="O388" s="23">
        <f t="shared" si="319"/>
        <v>0.2</v>
      </c>
      <c r="P388" s="23" t="str">
        <f t="shared" si="320"/>
        <v/>
      </c>
      <c r="Q388" s="2">
        <v>0</v>
      </c>
      <c r="R388" s="6">
        <f t="shared" si="321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9"/>
        <v/>
      </c>
      <c r="BQ388" s="4" t="str">
        <f t="shared" si="329"/>
        <v/>
      </c>
      <c r="BR388" s="4" t="str">
        <f t="shared" si="329"/>
        <v/>
      </c>
      <c r="BS388" s="4">
        <f t="shared" si="329"/>
        <v>0</v>
      </c>
      <c r="BT388" s="4" t="str">
        <f t="shared" si="329"/>
        <v/>
      </c>
      <c r="BU388" s="4">
        <f t="shared" si="329"/>
        <v>0</v>
      </c>
      <c r="BV388" s="4" t="str">
        <f t="shared" si="328"/>
        <v/>
      </c>
      <c r="BW388" s="4" t="str">
        <f t="shared" si="328"/>
        <v/>
      </c>
      <c r="BX388" s="4" t="str">
        <f t="shared" si="328"/>
        <v/>
      </c>
      <c r="BY388" s="4" t="str">
        <f t="shared" si="328"/>
        <v/>
      </c>
      <c r="BZ388" s="4" t="str">
        <f t="shared" si="328"/>
        <v/>
      </c>
      <c r="CA388" s="4" t="str">
        <f t="shared" si="328"/>
        <v/>
      </c>
      <c r="CB388" s="4" t="str">
        <f t="shared" si="328"/>
        <v/>
      </c>
      <c r="CC388" s="4" t="str">
        <f t="shared" si="328"/>
        <v/>
      </c>
      <c r="CD388" s="4" t="str">
        <f t="shared" si="328"/>
        <v/>
      </c>
      <c r="CE388" s="4" t="str">
        <f t="shared" si="326"/>
        <v/>
      </c>
      <c r="CF388" s="4" t="str">
        <f t="shared" si="326"/>
        <v/>
      </c>
      <c r="CG388" s="4" t="str">
        <f t="shared" si="326"/>
        <v/>
      </c>
      <c r="CH388" s="4" t="str">
        <f t="shared" si="326"/>
        <v/>
      </c>
      <c r="CI388" s="4" t="str">
        <f t="shared" si="326"/>
        <v/>
      </c>
      <c r="CJ388" s="4" t="str">
        <f t="shared" si="326"/>
        <v/>
      </c>
      <c r="CK388" s="4" t="str">
        <f t="shared" si="326"/>
        <v/>
      </c>
      <c r="CL388" s="4" t="str">
        <f t="shared" si="326"/>
        <v/>
      </c>
      <c r="CM388" s="4" t="str">
        <f t="shared" si="326"/>
        <v/>
      </c>
      <c r="CN388" s="4" t="str">
        <f t="shared" si="326"/>
        <v/>
      </c>
      <c r="CO388" s="4" t="str">
        <f t="shared" si="326"/>
        <v/>
      </c>
      <c r="CP388" s="4" t="str">
        <f t="shared" si="326"/>
        <v/>
      </c>
      <c r="CQ388" s="4" t="str">
        <f t="shared" si="326"/>
        <v/>
      </c>
      <c r="CR388" s="4" t="str">
        <f t="shared" si="324"/>
        <v/>
      </c>
      <c r="CS388" s="4" t="str">
        <f t="shared" si="324"/>
        <v/>
      </c>
      <c r="CT388" s="4" t="str">
        <f t="shared" si="324"/>
        <v/>
      </c>
      <c r="CU388" s="4" t="str">
        <f t="shared" si="324"/>
        <v/>
      </c>
      <c r="CV388" s="4" t="str">
        <f t="shared" si="324"/>
        <v/>
      </c>
      <c r="CW388" s="4" t="str">
        <f t="shared" si="324"/>
        <v/>
      </c>
      <c r="CX388" s="4" t="str">
        <f t="shared" si="324"/>
        <v/>
      </c>
      <c r="CY388" s="4" t="str">
        <f t="shared" si="324"/>
        <v/>
      </c>
      <c r="CZ388" s="4" t="str">
        <f t="shared" si="327"/>
        <v/>
      </c>
      <c r="DA388" s="4" t="str">
        <f t="shared" si="327"/>
        <v/>
      </c>
      <c r="DB388" s="4" t="str">
        <f t="shared" si="327"/>
        <v/>
      </c>
      <c r="DC388" s="4" t="str">
        <f t="shared" si="327"/>
        <v/>
      </c>
    </row>
    <row r="389" spans="1:107" s="9" customFormat="1" ht="15" hidden="1" customHeight="1">
      <c r="A389" s="57">
        <v>200952</v>
      </c>
      <c r="B389" s="92" t="s">
        <v>230</v>
      </c>
      <c r="C389" s="58" t="s">
        <v>166</v>
      </c>
      <c r="D389" s="5"/>
      <c r="E389" s="22">
        <v>8.64</v>
      </c>
      <c r="F389" s="23">
        <f t="shared" si="323"/>
        <v>0</v>
      </c>
      <c r="G389" s="48"/>
      <c r="H389" s="23">
        <f t="shared" si="313"/>
        <v>0</v>
      </c>
      <c r="I389" s="23">
        <f t="shared" si="314"/>
        <v>0</v>
      </c>
      <c r="J389" s="23">
        <f t="shared" si="315"/>
        <v>0</v>
      </c>
      <c r="K389" s="23" t="str">
        <f t="shared" si="316"/>
        <v>0</v>
      </c>
      <c r="L389" s="23" t="str">
        <f t="shared" si="317"/>
        <v>0</v>
      </c>
      <c r="M389" s="3">
        <v>0.15</v>
      </c>
      <c r="N389" s="23">
        <f t="shared" si="318"/>
        <v>0</v>
      </c>
      <c r="O389" s="23">
        <f t="shared" si="319"/>
        <v>0.15</v>
      </c>
      <c r="P389" s="23" t="str">
        <f t="shared" si="320"/>
        <v/>
      </c>
      <c r="Q389" s="2">
        <v>0.5</v>
      </c>
      <c r="R389" s="6">
        <f t="shared" si="321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9"/>
        <v/>
      </c>
      <c r="BQ389" s="4" t="str">
        <f t="shared" si="329"/>
        <v/>
      </c>
      <c r="BR389" s="4" t="str">
        <f t="shared" si="329"/>
        <v/>
      </c>
      <c r="BS389" s="4">
        <f t="shared" si="329"/>
        <v>0</v>
      </c>
      <c r="BT389" s="4" t="str">
        <f t="shared" si="329"/>
        <v/>
      </c>
      <c r="BU389" s="4">
        <f t="shared" si="329"/>
        <v>0</v>
      </c>
      <c r="BV389" s="4" t="str">
        <f t="shared" si="328"/>
        <v/>
      </c>
      <c r="BW389" s="4">
        <f t="shared" si="328"/>
        <v>0</v>
      </c>
      <c r="BX389" s="4" t="str">
        <f t="shared" si="328"/>
        <v/>
      </c>
      <c r="BY389" s="4" t="str">
        <f t="shared" si="328"/>
        <v/>
      </c>
      <c r="BZ389" s="4" t="str">
        <f t="shared" si="328"/>
        <v/>
      </c>
      <c r="CA389" s="4" t="str">
        <f t="shared" si="328"/>
        <v/>
      </c>
      <c r="CB389" s="4" t="str">
        <f t="shared" si="328"/>
        <v/>
      </c>
      <c r="CC389" s="4" t="str">
        <f t="shared" si="328"/>
        <v/>
      </c>
      <c r="CD389" s="4" t="str">
        <f t="shared" si="328"/>
        <v/>
      </c>
      <c r="CE389" s="4" t="str">
        <f t="shared" si="326"/>
        <v/>
      </c>
      <c r="CF389" s="4" t="str">
        <f t="shared" si="326"/>
        <v/>
      </c>
      <c r="CG389" s="4" t="str">
        <f t="shared" si="326"/>
        <v/>
      </c>
      <c r="CH389" s="4" t="str">
        <f t="shared" si="326"/>
        <v/>
      </c>
      <c r="CI389" s="4" t="str">
        <f t="shared" si="326"/>
        <v/>
      </c>
      <c r="CJ389" s="4" t="str">
        <f t="shared" si="326"/>
        <v/>
      </c>
      <c r="CK389" s="4" t="str">
        <f t="shared" si="326"/>
        <v/>
      </c>
      <c r="CL389" s="4" t="str">
        <f t="shared" si="326"/>
        <v/>
      </c>
      <c r="CM389" s="4" t="str">
        <f t="shared" si="326"/>
        <v/>
      </c>
      <c r="CN389" s="4" t="str">
        <f t="shared" si="326"/>
        <v/>
      </c>
      <c r="CO389" s="4" t="str">
        <f t="shared" si="326"/>
        <v/>
      </c>
      <c r="CP389" s="4" t="str">
        <f t="shared" si="326"/>
        <v/>
      </c>
      <c r="CQ389" s="4" t="str">
        <f t="shared" si="326"/>
        <v/>
      </c>
      <c r="CR389" s="4" t="str">
        <f t="shared" si="324"/>
        <v/>
      </c>
      <c r="CS389" s="4" t="str">
        <f t="shared" si="324"/>
        <v/>
      </c>
      <c r="CT389" s="4" t="str">
        <f t="shared" si="324"/>
        <v/>
      </c>
      <c r="CU389" s="4" t="str">
        <f t="shared" si="324"/>
        <v/>
      </c>
      <c r="CV389" s="4" t="str">
        <f t="shared" si="324"/>
        <v/>
      </c>
      <c r="CW389" s="4" t="str">
        <f t="shared" si="324"/>
        <v/>
      </c>
      <c r="CX389" s="4" t="str">
        <f t="shared" si="324"/>
        <v/>
      </c>
      <c r="CY389" s="4" t="str">
        <f t="shared" si="324"/>
        <v/>
      </c>
      <c r="CZ389" s="4" t="str">
        <f t="shared" si="327"/>
        <v/>
      </c>
      <c r="DA389" s="4" t="str">
        <f t="shared" si="327"/>
        <v/>
      </c>
      <c r="DB389" s="4" t="str">
        <f t="shared" si="327"/>
        <v/>
      </c>
      <c r="DC389" s="4" t="str">
        <f t="shared" si="327"/>
        <v/>
      </c>
    </row>
    <row r="390" spans="1:107" s="9" customFormat="1" ht="15" hidden="1" customHeight="1">
      <c r="A390" s="57">
        <v>200951</v>
      </c>
      <c r="B390" s="94"/>
      <c r="C390" s="58" t="s">
        <v>160</v>
      </c>
      <c r="D390" s="5"/>
      <c r="E390" s="22">
        <v>8.64</v>
      </c>
      <c r="F390" s="23">
        <f t="shared" si="323"/>
        <v>0</v>
      </c>
      <c r="G390" s="48"/>
      <c r="H390" s="23">
        <f t="shared" si="313"/>
        <v>0</v>
      </c>
      <c r="I390" s="23">
        <f t="shared" si="314"/>
        <v>0</v>
      </c>
      <c r="J390" s="23">
        <f t="shared" si="315"/>
        <v>0</v>
      </c>
      <c r="K390" s="23" t="str">
        <f t="shared" si="316"/>
        <v>0</v>
      </c>
      <c r="L390" s="23" t="str">
        <f t="shared" si="317"/>
        <v>0</v>
      </c>
      <c r="M390" s="3">
        <v>0.15</v>
      </c>
      <c r="N390" s="23">
        <f t="shared" si="318"/>
        <v>0</v>
      </c>
      <c r="O390" s="23">
        <f t="shared" si="319"/>
        <v>0.15</v>
      </c>
      <c r="P390" s="23" t="str">
        <f t="shared" si="320"/>
        <v/>
      </c>
      <c r="Q390" s="2">
        <v>0.5</v>
      </c>
      <c r="R390" s="6">
        <f t="shared" si="321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9"/>
        <v/>
      </c>
      <c r="BQ390" s="4" t="str">
        <f t="shared" si="329"/>
        <v/>
      </c>
      <c r="BR390" s="4" t="str">
        <f t="shared" si="329"/>
        <v/>
      </c>
      <c r="BS390" s="4">
        <f t="shared" si="329"/>
        <v>0</v>
      </c>
      <c r="BT390" s="4" t="str">
        <f t="shared" si="329"/>
        <v/>
      </c>
      <c r="BU390" s="4">
        <f t="shared" si="329"/>
        <v>0</v>
      </c>
      <c r="BV390" s="4" t="str">
        <f t="shared" si="328"/>
        <v/>
      </c>
      <c r="BW390" s="4">
        <f t="shared" si="328"/>
        <v>0</v>
      </c>
      <c r="BX390" s="4" t="str">
        <f t="shared" si="328"/>
        <v/>
      </c>
      <c r="BY390" s="4" t="str">
        <f t="shared" si="328"/>
        <v/>
      </c>
      <c r="BZ390" s="4" t="str">
        <f t="shared" si="328"/>
        <v/>
      </c>
      <c r="CA390" s="4" t="str">
        <f t="shared" si="328"/>
        <v/>
      </c>
      <c r="CB390" s="4" t="str">
        <f t="shared" si="328"/>
        <v/>
      </c>
      <c r="CC390" s="4" t="str">
        <f t="shared" si="328"/>
        <v/>
      </c>
      <c r="CD390" s="4" t="str">
        <f t="shared" si="328"/>
        <v/>
      </c>
      <c r="CE390" s="4" t="str">
        <f t="shared" si="326"/>
        <v/>
      </c>
      <c r="CF390" s="4" t="str">
        <f t="shared" si="326"/>
        <v/>
      </c>
      <c r="CG390" s="4" t="str">
        <f t="shared" si="326"/>
        <v/>
      </c>
      <c r="CH390" s="4" t="str">
        <f t="shared" si="326"/>
        <v/>
      </c>
      <c r="CI390" s="4" t="str">
        <f t="shared" si="326"/>
        <v/>
      </c>
      <c r="CJ390" s="4" t="str">
        <f t="shared" si="326"/>
        <v/>
      </c>
      <c r="CK390" s="4" t="str">
        <f t="shared" si="326"/>
        <v/>
      </c>
      <c r="CL390" s="4" t="str">
        <f t="shared" si="326"/>
        <v/>
      </c>
      <c r="CM390" s="4" t="str">
        <f t="shared" si="326"/>
        <v/>
      </c>
      <c r="CN390" s="4" t="str">
        <f t="shared" si="326"/>
        <v/>
      </c>
      <c r="CO390" s="4" t="str">
        <f t="shared" si="326"/>
        <v/>
      </c>
      <c r="CP390" s="4" t="str">
        <f t="shared" si="326"/>
        <v/>
      </c>
      <c r="CQ390" s="4" t="str">
        <f t="shared" si="326"/>
        <v/>
      </c>
      <c r="CR390" s="4" t="str">
        <f t="shared" si="324"/>
        <v/>
      </c>
      <c r="CS390" s="4" t="str">
        <f t="shared" si="324"/>
        <v/>
      </c>
      <c r="CT390" s="4" t="str">
        <f t="shared" si="324"/>
        <v/>
      </c>
      <c r="CU390" s="4" t="str">
        <f t="shared" ref="CU390:CY453" si="330">IF(ISERROR(BG390/AO390*100),"",(BG390/AO390*100))</f>
        <v/>
      </c>
      <c r="CV390" s="4" t="str">
        <f t="shared" si="330"/>
        <v/>
      </c>
      <c r="CW390" s="4" t="str">
        <f t="shared" si="330"/>
        <v/>
      </c>
      <c r="CX390" s="4" t="str">
        <f t="shared" si="330"/>
        <v/>
      </c>
      <c r="CY390" s="4" t="str">
        <f t="shared" si="330"/>
        <v/>
      </c>
      <c r="CZ390" s="4" t="str">
        <f t="shared" si="327"/>
        <v/>
      </c>
      <c r="DA390" s="4" t="str">
        <f t="shared" si="327"/>
        <v/>
      </c>
      <c r="DB390" s="4" t="str">
        <f t="shared" si="327"/>
        <v/>
      </c>
      <c r="DC390" s="4" t="str">
        <f t="shared" si="327"/>
        <v/>
      </c>
    </row>
    <row r="391" spans="1:107" s="9" customFormat="1" ht="15" hidden="1" customHeight="1">
      <c r="A391" s="57">
        <v>200949</v>
      </c>
      <c r="B391" s="92" t="s">
        <v>231</v>
      </c>
      <c r="C391" s="58" t="s">
        <v>152</v>
      </c>
      <c r="D391" s="5"/>
      <c r="E391" s="22">
        <v>8.83</v>
      </c>
      <c r="F391" s="23">
        <f t="shared" si="323"/>
        <v>0</v>
      </c>
      <c r="G391" s="48"/>
      <c r="H391" s="23">
        <f t="shared" si="313"/>
        <v>0</v>
      </c>
      <c r="I391" s="23">
        <f t="shared" si="314"/>
        <v>0</v>
      </c>
      <c r="J391" s="23">
        <f t="shared" si="315"/>
        <v>0</v>
      </c>
      <c r="K391" s="23" t="str">
        <f t="shared" si="316"/>
        <v>0</v>
      </c>
      <c r="L391" s="23" t="str">
        <f t="shared" si="317"/>
        <v>0</v>
      </c>
      <c r="M391" s="3">
        <v>0.15</v>
      </c>
      <c r="N391" s="23">
        <f t="shared" si="318"/>
        <v>0</v>
      </c>
      <c r="O391" s="23">
        <f t="shared" si="319"/>
        <v>0.15</v>
      </c>
      <c r="P391" s="23" t="str">
        <f t="shared" si="320"/>
        <v/>
      </c>
      <c r="Q391" s="2">
        <v>0.5</v>
      </c>
      <c r="R391" s="6">
        <f t="shared" si="321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9"/>
        <v/>
      </c>
      <c r="BQ391" s="4" t="str">
        <f t="shared" si="329"/>
        <v/>
      </c>
      <c r="BR391" s="4" t="str">
        <f t="shared" si="329"/>
        <v/>
      </c>
      <c r="BS391" s="4">
        <f t="shared" si="329"/>
        <v>0</v>
      </c>
      <c r="BT391" s="4" t="str">
        <f t="shared" si="329"/>
        <v/>
      </c>
      <c r="BU391" s="4">
        <f t="shared" si="329"/>
        <v>0</v>
      </c>
      <c r="BV391" s="4" t="str">
        <f t="shared" si="328"/>
        <v/>
      </c>
      <c r="BW391" s="4">
        <f t="shared" si="328"/>
        <v>0</v>
      </c>
      <c r="BX391" s="4" t="str">
        <f t="shared" si="328"/>
        <v/>
      </c>
      <c r="BY391" s="4" t="str">
        <f t="shared" si="328"/>
        <v/>
      </c>
      <c r="BZ391" s="4" t="str">
        <f t="shared" si="328"/>
        <v/>
      </c>
      <c r="CA391" s="4" t="str">
        <f t="shared" si="328"/>
        <v/>
      </c>
      <c r="CB391" s="4" t="str">
        <f t="shared" si="328"/>
        <v/>
      </c>
      <c r="CC391" s="4" t="str">
        <f t="shared" si="328"/>
        <v/>
      </c>
      <c r="CD391" s="4" t="str">
        <f t="shared" si="328"/>
        <v/>
      </c>
      <c r="CE391" s="4" t="str">
        <f t="shared" si="326"/>
        <v/>
      </c>
      <c r="CF391" s="4" t="str">
        <f t="shared" si="326"/>
        <v/>
      </c>
      <c r="CG391" s="4" t="str">
        <f t="shared" si="326"/>
        <v/>
      </c>
      <c r="CH391" s="4" t="str">
        <f t="shared" si="326"/>
        <v/>
      </c>
      <c r="CI391" s="4" t="str">
        <f t="shared" si="326"/>
        <v/>
      </c>
      <c r="CJ391" s="4" t="str">
        <f t="shared" si="326"/>
        <v/>
      </c>
      <c r="CK391" s="4" t="str">
        <f t="shared" si="326"/>
        <v/>
      </c>
      <c r="CL391" s="4" t="str">
        <f t="shared" si="326"/>
        <v/>
      </c>
      <c r="CM391" s="4" t="str">
        <f t="shared" si="326"/>
        <v/>
      </c>
      <c r="CN391" s="4" t="str">
        <f t="shared" si="326"/>
        <v/>
      </c>
      <c r="CO391" s="4" t="str">
        <f t="shared" si="326"/>
        <v/>
      </c>
      <c r="CP391" s="4" t="str">
        <f t="shared" si="326"/>
        <v/>
      </c>
      <c r="CQ391" s="4" t="str">
        <f t="shared" si="326"/>
        <v/>
      </c>
      <c r="CR391" s="4" t="str">
        <f t="shared" ref="CE391:CT454" si="331">IF(ISERROR(BD391/AL391*100),"",(BD391/AL391*100))</f>
        <v/>
      </c>
      <c r="CS391" s="4" t="str">
        <f t="shared" si="331"/>
        <v/>
      </c>
      <c r="CT391" s="4" t="str">
        <f t="shared" si="331"/>
        <v/>
      </c>
      <c r="CU391" s="4" t="str">
        <f t="shared" si="330"/>
        <v/>
      </c>
      <c r="CV391" s="4" t="str">
        <f t="shared" si="330"/>
        <v/>
      </c>
      <c r="CW391" s="4" t="str">
        <f t="shared" si="330"/>
        <v/>
      </c>
      <c r="CX391" s="4" t="str">
        <f t="shared" si="330"/>
        <v/>
      </c>
      <c r="CY391" s="4" t="str">
        <f t="shared" si="330"/>
        <v/>
      </c>
      <c r="CZ391" s="4" t="str">
        <f t="shared" si="327"/>
        <v/>
      </c>
      <c r="DA391" s="4" t="str">
        <f t="shared" si="327"/>
        <v/>
      </c>
      <c r="DB391" s="4" t="str">
        <f t="shared" si="327"/>
        <v/>
      </c>
      <c r="DC391" s="4" t="str">
        <f t="shared" si="327"/>
        <v/>
      </c>
    </row>
    <row r="392" spans="1:107" s="9" customFormat="1" ht="15" hidden="1" customHeight="1">
      <c r="A392" s="57">
        <v>200950</v>
      </c>
      <c r="B392" s="94"/>
      <c r="C392" s="58" t="s">
        <v>120</v>
      </c>
      <c r="D392" s="5"/>
      <c r="E392" s="22">
        <v>8.83</v>
      </c>
      <c r="F392" s="23">
        <f t="shared" si="323"/>
        <v>0</v>
      </c>
      <c r="G392" s="48"/>
      <c r="H392" s="23">
        <f t="shared" si="313"/>
        <v>0</v>
      </c>
      <c r="I392" s="23">
        <f t="shared" si="314"/>
        <v>0</v>
      </c>
      <c r="J392" s="23">
        <f t="shared" si="315"/>
        <v>0</v>
      </c>
      <c r="K392" s="23" t="str">
        <f t="shared" si="316"/>
        <v>0</v>
      </c>
      <c r="L392" s="23" t="str">
        <f t="shared" si="317"/>
        <v>0</v>
      </c>
      <c r="M392" s="3">
        <v>0.15</v>
      </c>
      <c r="N392" s="23">
        <f t="shared" si="318"/>
        <v>0</v>
      </c>
      <c r="O392" s="23">
        <f t="shared" si="319"/>
        <v>0.15</v>
      </c>
      <c r="P392" s="23" t="str">
        <f t="shared" si="320"/>
        <v/>
      </c>
      <c r="Q392" s="2">
        <v>0.5</v>
      </c>
      <c r="R392" s="6">
        <f t="shared" si="321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9"/>
        <v/>
      </c>
      <c r="BQ392" s="4" t="str">
        <f t="shared" si="329"/>
        <v/>
      </c>
      <c r="BR392" s="4" t="str">
        <f t="shared" si="329"/>
        <v/>
      </c>
      <c r="BS392" s="4">
        <f t="shared" si="329"/>
        <v>0</v>
      </c>
      <c r="BT392" s="4" t="str">
        <f t="shared" si="329"/>
        <v/>
      </c>
      <c r="BU392" s="4">
        <f t="shared" si="329"/>
        <v>0</v>
      </c>
      <c r="BV392" s="4" t="str">
        <f t="shared" si="328"/>
        <v/>
      </c>
      <c r="BW392" s="4">
        <f t="shared" si="328"/>
        <v>0</v>
      </c>
      <c r="BX392" s="4" t="str">
        <f t="shared" si="328"/>
        <v/>
      </c>
      <c r="BY392" s="4" t="str">
        <f t="shared" si="328"/>
        <v/>
      </c>
      <c r="BZ392" s="4" t="str">
        <f t="shared" si="328"/>
        <v/>
      </c>
      <c r="CA392" s="4" t="str">
        <f t="shared" si="328"/>
        <v/>
      </c>
      <c r="CB392" s="4" t="str">
        <f t="shared" si="328"/>
        <v/>
      </c>
      <c r="CC392" s="4" t="str">
        <f t="shared" si="328"/>
        <v/>
      </c>
      <c r="CD392" s="4" t="str">
        <f t="shared" si="328"/>
        <v/>
      </c>
      <c r="CE392" s="4" t="str">
        <f t="shared" si="331"/>
        <v/>
      </c>
      <c r="CF392" s="4" t="str">
        <f t="shared" si="331"/>
        <v/>
      </c>
      <c r="CG392" s="4" t="str">
        <f t="shared" si="331"/>
        <v/>
      </c>
      <c r="CH392" s="4" t="str">
        <f t="shared" si="331"/>
        <v/>
      </c>
      <c r="CI392" s="4" t="str">
        <f t="shared" si="331"/>
        <v/>
      </c>
      <c r="CJ392" s="4" t="str">
        <f t="shared" si="331"/>
        <v/>
      </c>
      <c r="CK392" s="4" t="str">
        <f t="shared" si="331"/>
        <v/>
      </c>
      <c r="CL392" s="4" t="str">
        <f t="shared" si="331"/>
        <v/>
      </c>
      <c r="CM392" s="4" t="str">
        <f t="shared" si="331"/>
        <v/>
      </c>
      <c r="CN392" s="4" t="str">
        <f t="shared" si="331"/>
        <v/>
      </c>
      <c r="CO392" s="4" t="str">
        <f t="shared" si="331"/>
        <v/>
      </c>
      <c r="CP392" s="4" t="str">
        <f t="shared" si="331"/>
        <v/>
      </c>
      <c r="CQ392" s="4" t="str">
        <f t="shared" si="331"/>
        <v/>
      </c>
      <c r="CR392" s="4" t="str">
        <f t="shared" si="331"/>
        <v/>
      </c>
      <c r="CS392" s="4" t="str">
        <f t="shared" si="331"/>
        <v/>
      </c>
      <c r="CT392" s="4" t="str">
        <f t="shared" si="331"/>
        <v/>
      </c>
      <c r="CU392" s="4" t="str">
        <f t="shared" si="330"/>
        <v/>
      </c>
      <c r="CV392" s="4" t="str">
        <f t="shared" si="330"/>
        <v/>
      </c>
      <c r="CW392" s="4" t="str">
        <f t="shared" si="330"/>
        <v/>
      </c>
      <c r="CX392" s="4" t="str">
        <f t="shared" si="330"/>
        <v/>
      </c>
      <c r="CY392" s="4" t="str">
        <f t="shared" si="330"/>
        <v/>
      </c>
      <c r="CZ392" s="4" t="str">
        <f t="shared" si="327"/>
        <v/>
      </c>
      <c r="DA392" s="4" t="str">
        <f t="shared" si="327"/>
        <v/>
      </c>
      <c r="DB392" s="4" t="str">
        <f t="shared" si="327"/>
        <v/>
      </c>
      <c r="DC392" s="4" t="str">
        <f t="shared" si="327"/>
        <v/>
      </c>
    </row>
    <row r="393" spans="1:107" s="9" customFormat="1" ht="15" hidden="1" customHeight="1">
      <c r="A393" s="29">
        <v>201008</v>
      </c>
      <c r="B393" s="73" t="s">
        <v>232</v>
      </c>
      <c r="C393" s="31" t="s">
        <v>233</v>
      </c>
      <c r="D393" s="5"/>
      <c r="E393" s="22">
        <v>6.74</v>
      </c>
      <c r="F393" s="23">
        <f t="shared" si="323"/>
        <v>0</v>
      </c>
      <c r="G393" s="48"/>
      <c r="H393" s="23">
        <f t="shared" si="313"/>
        <v>0</v>
      </c>
      <c r="I393" s="23">
        <f t="shared" si="314"/>
        <v>0</v>
      </c>
      <c r="J393" s="23">
        <f t="shared" si="315"/>
        <v>0</v>
      </c>
      <c r="K393" s="23" t="str">
        <f t="shared" si="316"/>
        <v>0</v>
      </c>
      <c r="L393" s="23" t="str">
        <f t="shared" si="317"/>
        <v>0</v>
      </c>
      <c r="M393" s="3">
        <v>0.15</v>
      </c>
      <c r="N393" s="23">
        <f t="shared" si="318"/>
        <v>0</v>
      </c>
      <c r="O393" s="23">
        <f t="shared" si="319"/>
        <v>0.15</v>
      </c>
      <c r="P393" s="23" t="str">
        <f t="shared" si="320"/>
        <v/>
      </c>
      <c r="Q393" s="2">
        <v>0.5</v>
      </c>
      <c r="R393" s="6">
        <f t="shared" si="321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9"/>
        <v/>
      </c>
      <c r="BQ393" s="4" t="str">
        <f t="shared" si="329"/>
        <v/>
      </c>
      <c r="BR393" s="4" t="str">
        <f t="shared" si="329"/>
        <v/>
      </c>
      <c r="BS393" s="4">
        <f t="shared" si="329"/>
        <v>0</v>
      </c>
      <c r="BT393" s="4" t="str">
        <f t="shared" si="329"/>
        <v/>
      </c>
      <c r="BU393" s="4">
        <f t="shared" si="329"/>
        <v>0</v>
      </c>
      <c r="BV393" s="4" t="str">
        <f t="shared" si="328"/>
        <v/>
      </c>
      <c r="BW393" s="4">
        <f t="shared" si="328"/>
        <v>0</v>
      </c>
      <c r="BX393" s="4" t="str">
        <f t="shared" si="328"/>
        <v/>
      </c>
      <c r="BY393" s="4" t="str">
        <f t="shared" si="328"/>
        <v/>
      </c>
      <c r="BZ393" s="4" t="str">
        <f t="shared" si="328"/>
        <v/>
      </c>
      <c r="CA393" s="4" t="str">
        <f t="shared" si="328"/>
        <v/>
      </c>
      <c r="CB393" s="4" t="str">
        <f t="shared" si="328"/>
        <v/>
      </c>
      <c r="CC393" s="4" t="str">
        <f t="shared" si="328"/>
        <v/>
      </c>
      <c r="CD393" s="4" t="str">
        <f t="shared" si="328"/>
        <v/>
      </c>
      <c r="CE393" s="4" t="str">
        <f t="shared" si="331"/>
        <v/>
      </c>
      <c r="CF393" s="4" t="str">
        <f t="shared" si="331"/>
        <v/>
      </c>
      <c r="CG393" s="4" t="str">
        <f t="shared" si="331"/>
        <v/>
      </c>
      <c r="CH393" s="4" t="str">
        <f t="shared" si="331"/>
        <v/>
      </c>
      <c r="CI393" s="4" t="str">
        <f t="shared" si="331"/>
        <v/>
      </c>
      <c r="CJ393" s="4" t="str">
        <f t="shared" si="331"/>
        <v/>
      </c>
      <c r="CK393" s="4" t="str">
        <f t="shared" si="331"/>
        <v/>
      </c>
      <c r="CL393" s="4" t="str">
        <f t="shared" si="331"/>
        <v/>
      </c>
      <c r="CM393" s="4" t="str">
        <f t="shared" si="331"/>
        <v/>
      </c>
      <c r="CN393" s="4" t="str">
        <f t="shared" si="331"/>
        <v/>
      </c>
      <c r="CO393" s="4" t="str">
        <f t="shared" si="331"/>
        <v/>
      </c>
      <c r="CP393" s="4" t="str">
        <f t="shared" si="331"/>
        <v/>
      </c>
      <c r="CQ393" s="4" t="str">
        <f t="shared" si="331"/>
        <v/>
      </c>
      <c r="CR393" s="4" t="str">
        <f t="shared" si="331"/>
        <v/>
      </c>
      <c r="CS393" s="4" t="str">
        <f t="shared" si="331"/>
        <v/>
      </c>
      <c r="CT393" s="4" t="str">
        <f t="shared" si="331"/>
        <v/>
      </c>
      <c r="CU393" s="4" t="str">
        <f t="shared" si="330"/>
        <v/>
      </c>
      <c r="CV393" s="4" t="str">
        <f t="shared" si="330"/>
        <v/>
      </c>
      <c r="CW393" s="4" t="str">
        <f t="shared" si="330"/>
        <v/>
      </c>
      <c r="CX393" s="4" t="str">
        <f t="shared" si="330"/>
        <v/>
      </c>
      <c r="CY393" s="4" t="str">
        <f t="shared" si="330"/>
        <v/>
      </c>
      <c r="CZ393" s="4" t="str">
        <f t="shared" si="327"/>
        <v/>
      </c>
      <c r="DA393" s="4" t="str">
        <f t="shared" si="327"/>
        <v/>
      </c>
      <c r="DB393" s="4" t="str">
        <f t="shared" si="327"/>
        <v/>
      </c>
      <c r="DC393" s="4" t="str">
        <f t="shared" si="327"/>
        <v/>
      </c>
    </row>
    <row r="394" spans="1:107" s="9" customFormat="1" ht="15" hidden="1" customHeight="1">
      <c r="A394" s="29">
        <v>201009</v>
      </c>
      <c r="B394" s="73" t="s">
        <v>234</v>
      </c>
      <c r="C394" s="31" t="s">
        <v>233</v>
      </c>
      <c r="D394" s="5"/>
      <c r="E394" s="22">
        <v>7.05</v>
      </c>
      <c r="F394" s="23">
        <f t="shared" si="323"/>
        <v>0</v>
      </c>
      <c r="G394" s="48"/>
      <c r="H394" s="23">
        <f t="shared" si="313"/>
        <v>0</v>
      </c>
      <c r="I394" s="23">
        <f t="shared" si="314"/>
        <v>0</v>
      </c>
      <c r="J394" s="23">
        <f t="shared" si="315"/>
        <v>0</v>
      </c>
      <c r="K394" s="23" t="str">
        <f t="shared" si="316"/>
        <v>0</v>
      </c>
      <c r="L394" s="23" t="str">
        <f t="shared" si="317"/>
        <v>0</v>
      </c>
      <c r="M394" s="3">
        <v>0.15</v>
      </c>
      <c r="N394" s="23">
        <f t="shared" si="318"/>
        <v>0</v>
      </c>
      <c r="O394" s="23">
        <f t="shared" si="319"/>
        <v>0.15</v>
      </c>
      <c r="P394" s="23" t="str">
        <f t="shared" si="320"/>
        <v/>
      </c>
      <c r="Q394" s="2">
        <v>0.5</v>
      </c>
      <c r="R394" s="6">
        <f t="shared" si="321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9"/>
        <v/>
      </c>
      <c r="BQ394" s="4" t="str">
        <f t="shared" si="329"/>
        <v/>
      </c>
      <c r="BR394" s="4" t="str">
        <f t="shared" si="329"/>
        <v/>
      </c>
      <c r="BS394" s="4">
        <f t="shared" si="329"/>
        <v>0</v>
      </c>
      <c r="BT394" s="4" t="str">
        <f t="shared" si="329"/>
        <v/>
      </c>
      <c r="BU394" s="4">
        <f t="shared" si="329"/>
        <v>0</v>
      </c>
      <c r="BV394" s="4" t="str">
        <f t="shared" si="328"/>
        <v/>
      </c>
      <c r="BW394" s="4">
        <f t="shared" si="328"/>
        <v>0</v>
      </c>
      <c r="BX394" s="4" t="str">
        <f t="shared" si="328"/>
        <v/>
      </c>
      <c r="BY394" s="4" t="str">
        <f t="shared" si="328"/>
        <v/>
      </c>
      <c r="BZ394" s="4" t="str">
        <f t="shared" si="328"/>
        <v/>
      </c>
      <c r="CA394" s="4" t="str">
        <f t="shared" si="328"/>
        <v/>
      </c>
      <c r="CB394" s="4" t="str">
        <f t="shared" si="328"/>
        <v/>
      </c>
      <c r="CC394" s="4" t="str">
        <f t="shared" si="328"/>
        <v/>
      </c>
      <c r="CD394" s="4" t="str">
        <f t="shared" si="328"/>
        <v/>
      </c>
      <c r="CE394" s="4" t="str">
        <f t="shared" si="331"/>
        <v/>
      </c>
      <c r="CF394" s="4" t="str">
        <f t="shared" si="331"/>
        <v/>
      </c>
      <c r="CG394" s="4" t="str">
        <f t="shared" si="331"/>
        <v/>
      </c>
      <c r="CH394" s="4" t="str">
        <f t="shared" si="331"/>
        <v/>
      </c>
      <c r="CI394" s="4" t="str">
        <f t="shared" si="331"/>
        <v/>
      </c>
      <c r="CJ394" s="4" t="str">
        <f t="shared" si="331"/>
        <v/>
      </c>
      <c r="CK394" s="4" t="str">
        <f t="shared" si="331"/>
        <v/>
      </c>
      <c r="CL394" s="4" t="str">
        <f t="shared" si="331"/>
        <v/>
      </c>
      <c r="CM394" s="4" t="str">
        <f t="shared" si="331"/>
        <v/>
      </c>
      <c r="CN394" s="4" t="str">
        <f t="shared" si="331"/>
        <v/>
      </c>
      <c r="CO394" s="4" t="str">
        <f t="shared" si="331"/>
        <v/>
      </c>
      <c r="CP394" s="4" t="str">
        <f t="shared" si="331"/>
        <v/>
      </c>
      <c r="CQ394" s="4" t="str">
        <f t="shared" si="331"/>
        <v/>
      </c>
      <c r="CR394" s="4" t="str">
        <f t="shared" si="331"/>
        <v/>
      </c>
      <c r="CS394" s="4" t="str">
        <f t="shared" si="331"/>
        <v/>
      </c>
      <c r="CT394" s="4" t="str">
        <f t="shared" si="331"/>
        <v/>
      </c>
      <c r="CU394" s="4" t="str">
        <f t="shared" si="330"/>
        <v/>
      </c>
      <c r="CV394" s="4" t="str">
        <f t="shared" si="330"/>
        <v/>
      </c>
      <c r="CW394" s="4" t="str">
        <f t="shared" si="330"/>
        <v/>
      </c>
      <c r="CX394" s="4" t="str">
        <f t="shared" si="330"/>
        <v/>
      </c>
      <c r="CY394" s="4" t="str">
        <f t="shared" si="330"/>
        <v/>
      </c>
      <c r="CZ394" s="4" t="str">
        <f t="shared" si="327"/>
        <v/>
      </c>
      <c r="DA394" s="4" t="str">
        <f t="shared" si="327"/>
        <v/>
      </c>
      <c r="DB394" s="4" t="str">
        <f t="shared" si="327"/>
        <v/>
      </c>
      <c r="DC394" s="4" t="str">
        <f t="shared" si="327"/>
        <v/>
      </c>
    </row>
    <row r="395" spans="1:107" s="1" customFormat="1" ht="15" customHeight="1">
      <c r="A395" s="35">
        <v>200528</v>
      </c>
      <c r="B395" s="32" t="s">
        <v>235</v>
      </c>
      <c r="C395" s="32" t="s">
        <v>236</v>
      </c>
      <c r="D395" s="5">
        <v>5</v>
      </c>
      <c r="E395" s="22">
        <v>4.8</v>
      </c>
      <c r="F395" s="23">
        <f t="shared" si="323"/>
        <v>24</v>
      </c>
      <c r="G395" s="23"/>
      <c r="H395" s="23">
        <f t="shared" si="313"/>
        <v>0</v>
      </c>
      <c r="I395" s="23">
        <f t="shared" si="314"/>
        <v>0</v>
      </c>
      <c r="J395" s="23">
        <f t="shared" si="315"/>
        <v>24</v>
      </c>
      <c r="K395" s="23">
        <f t="shared" si="316"/>
        <v>0</v>
      </c>
      <c r="L395" s="23" t="str">
        <f t="shared" si="317"/>
        <v>0</v>
      </c>
      <c r="M395" s="3">
        <v>0.2</v>
      </c>
      <c r="N395" s="23">
        <f t="shared" si="318"/>
        <v>4.8000000000000008E-2</v>
      </c>
      <c r="O395" s="23">
        <f t="shared" si="319"/>
        <v>0.2</v>
      </c>
      <c r="P395" s="23">
        <f t="shared" si="320"/>
        <v>0</v>
      </c>
      <c r="Q395" s="7">
        <v>0.1</v>
      </c>
      <c r="R395" s="6">
        <f t="shared" si="321"/>
        <v>2.4000000000000002E-3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>
        <f t="shared" si="329"/>
        <v>0</v>
      </c>
      <c r="BQ395" s="4" t="str">
        <f t="shared" si="329"/>
        <v/>
      </c>
      <c r="BR395" s="4" t="str">
        <f t="shared" si="329"/>
        <v/>
      </c>
      <c r="BS395" s="4">
        <f t="shared" si="329"/>
        <v>0</v>
      </c>
      <c r="BT395" s="4">
        <f t="shared" si="329"/>
        <v>0</v>
      </c>
      <c r="BU395" s="4">
        <f t="shared" si="329"/>
        <v>0</v>
      </c>
      <c r="BV395" s="4" t="str">
        <f t="shared" si="328"/>
        <v/>
      </c>
      <c r="BW395" s="4">
        <f t="shared" si="328"/>
        <v>0</v>
      </c>
      <c r="BX395" s="4">
        <f t="shared" si="328"/>
        <v>0</v>
      </c>
      <c r="BY395" s="4" t="str">
        <f t="shared" si="328"/>
        <v/>
      </c>
      <c r="BZ395" s="4" t="str">
        <f t="shared" si="328"/>
        <v/>
      </c>
      <c r="CA395" s="4" t="str">
        <f t="shared" si="328"/>
        <v/>
      </c>
      <c r="CB395" s="4" t="str">
        <f t="shared" si="328"/>
        <v/>
      </c>
      <c r="CC395" s="4" t="str">
        <f t="shared" si="328"/>
        <v/>
      </c>
      <c r="CD395" s="4" t="str">
        <f t="shared" si="328"/>
        <v/>
      </c>
      <c r="CE395" s="4" t="str">
        <f t="shared" si="328"/>
        <v/>
      </c>
      <c r="CF395" s="4" t="str">
        <f t="shared" si="328"/>
        <v/>
      </c>
      <c r="CG395" s="4" t="str">
        <f t="shared" si="328"/>
        <v/>
      </c>
      <c r="CH395" s="4" t="str">
        <f t="shared" si="328"/>
        <v/>
      </c>
      <c r="CI395" s="4" t="str">
        <f t="shared" si="328"/>
        <v/>
      </c>
      <c r="CJ395" s="4" t="str">
        <f t="shared" si="328"/>
        <v/>
      </c>
      <c r="CK395" s="4" t="str">
        <f t="shared" si="328"/>
        <v/>
      </c>
      <c r="CL395" s="4" t="str">
        <f t="shared" si="331"/>
        <v/>
      </c>
      <c r="CM395" s="4" t="str">
        <f t="shared" si="331"/>
        <v/>
      </c>
      <c r="CN395" s="4" t="str">
        <f t="shared" si="331"/>
        <v/>
      </c>
      <c r="CO395" s="4" t="str">
        <f t="shared" si="331"/>
        <v/>
      </c>
      <c r="CP395" s="4" t="str">
        <f t="shared" si="331"/>
        <v/>
      </c>
      <c r="CQ395" s="4" t="str">
        <f t="shared" si="331"/>
        <v/>
      </c>
      <c r="CR395" s="4" t="str">
        <f t="shared" si="331"/>
        <v/>
      </c>
      <c r="CS395" s="4" t="str">
        <f t="shared" si="331"/>
        <v/>
      </c>
      <c r="CT395" s="4" t="str">
        <f t="shared" si="331"/>
        <v/>
      </c>
      <c r="CU395" s="4" t="str">
        <f t="shared" si="330"/>
        <v/>
      </c>
      <c r="CV395" s="4" t="str">
        <f t="shared" si="330"/>
        <v/>
      </c>
      <c r="CW395" s="4" t="str">
        <f t="shared" si="330"/>
        <v/>
      </c>
      <c r="CX395" s="4" t="str">
        <f t="shared" si="330"/>
        <v/>
      </c>
      <c r="CY395" s="4" t="str">
        <f t="shared" si="330"/>
        <v/>
      </c>
      <c r="CZ395" s="4" t="str">
        <f t="shared" si="327"/>
        <v/>
      </c>
      <c r="DA395" s="4" t="str">
        <f t="shared" si="327"/>
        <v/>
      </c>
      <c r="DB395" s="4" t="str">
        <f t="shared" si="327"/>
        <v/>
      </c>
      <c r="DC395" s="4" t="str">
        <f t="shared" si="327"/>
        <v/>
      </c>
    </row>
    <row r="396" spans="1:107" s="1" customFormat="1" ht="15" customHeight="1">
      <c r="A396" s="35">
        <v>200120</v>
      </c>
      <c r="B396" s="32" t="s">
        <v>237</v>
      </c>
      <c r="C396" s="32" t="s">
        <v>238</v>
      </c>
      <c r="D396" s="5">
        <f>33+75+40+17</f>
        <v>165</v>
      </c>
      <c r="E396" s="22">
        <v>7.69</v>
      </c>
      <c r="F396" s="23">
        <f t="shared" si="323"/>
        <v>1268.8500000000001</v>
      </c>
      <c r="G396" s="23"/>
      <c r="H396" s="23">
        <f t="shared" si="313"/>
        <v>0</v>
      </c>
      <c r="I396" s="23">
        <f t="shared" si="314"/>
        <v>0</v>
      </c>
      <c r="J396" s="23">
        <f t="shared" si="315"/>
        <v>1268.8500000000001</v>
      </c>
      <c r="K396" s="23">
        <f t="shared" si="316"/>
        <v>0</v>
      </c>
      <c r="L396" s="23" t="str">
        <f t="shared" si="317"/>
        <v>0</v>
      </c>
      <c r="M396" s="3">
        <v>0.2</v>
      </c>
      <c r="N396" s="23">
        <f t="shared" si="318"/>
        <v>2.5377000000000005</v>
      </c>
      <c r="O396" s="23">
        <f t="shared" si="319"/>
        <v>0.2</v>
      </c>
      <c r="P396" s="23">
        <f t="shared" si="320"/>
        <v>0</v>
      </c>
      <c r="Q396" s="7">
        <v>0.1</v>
      </c>
      <c r="R396" s="6">
        <f t="shared" si="321"/>
        <v>0.12688500000000003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>
        <f t="shared" si="329"/>
        <v>0</v>
      </c>
      <c r="BQ396" s="4" t="str">
        <f t="shared" si="329"/>
        <v/>
      </c>
      <c r="BR396" s="4" t="str">
        <f t="shared" si="329"/>
        <v/>
      </c>
      <c r="BS396" s="4">
        <f t="shared" si="329"/>
        <v>0</v>
      </c>
      <c r="BT396" s="4">
        <f t="shared" si="329"/>
        <v>0</v>
      </c>
      <c r="BU396" s="4">
        <f t="shared" si="329"/>
        <v>0</v>
      </c>
      <c r="BV396" s="4" t="str">
        <f t="shared" si="328"/>
        <v/>
      </c>
      <c r="BW396" s="4">
        <f t="shared" si="328"/>
        <v>0</v>
      </c>
      <c r="BX396" s="4">
        <f t="shared" si="328"/>
        <v>0</v>
      </c>
      <c r="BY396" s="4" t="str">
        <f t="shared" si="328"/>
        <v/>
      </c>
      <c r="BZ396" s="4" t="str">
        <f t="shared" si="328"/>
        <v/>
      </c>
      <c r="CA396" s="4" t="str">
        <f t="shared" si="328"/>
        <v/>
      </c>
      <c r="CB396" s="4" t="str">
        <f t="shared" si="328"/>
        <v/>
      </c>
      <c r="CC396" s="4" t="str">
        <f t="shared" si="328"/>
        <v/>
      </c>
      <c r="CD396" s="4" t="str">
        <f t="shared" si="328"/>
        <v/>
      </c>
      <c r="CE396" s="4" t="str">
        <f t="shared" si="328"/>
        <v/>
      </c>
      <c r="CF396" s="4" t="str">
        <f t="shared" si="328"/>
        <v/>
      </c>
      <c r="CG396" s="4" t="str">
        <f t="shared" si="328"/>
        <v/>
      </c>
      <c r="CH396" s="4" t="str">
        <f t="shared" si="328"/>
        <v/>
      </c>
      <c r="CI396" s="4" t="str">
        <f t="shared" si="328"/>
        <v/>
      </c>
      <c r="CJ396" s="4" t="str">
        <f t="shared" si="328"/>
        <v/>
      </c>
      <c r="CK396" s="4" t="str">
        <f t="shared" si="328"/>
        <v/>
      </c>
      <c r="CL396" s="4" t="str">
        <f t="shared" si="331"/>
        <v/>
      </c>
      <c r="CM396" s="4" t="str">
        <f t="shared" si="331"/>
        <v/>
      </c>
      <c r="CN396" s="4" t="str">
        <f t="shared" si="331"/>
        <v/>
      </c>
      <c r="CO396" s="4" t="str">
        <f t="shared" si="331"/>
        <v/>
      </c>
      <c r="CP396" s="4" t="str">
        <f t="shared" si="331"/>
        <v/>
      </c>
      <c r="CQ396" s="4" t="str">
        <f t="shared" si="331"/>
        <v/>
      </c>
      <c r="CR396" s="4" t="str">
        <f t="shared" si="331"/>
        <v/>
      </c>
      <c r="CS396" s="4" t="str">
        <f t="shared" si="331"/>
        <v/>
      </c>
      <c r="CT396" s="4" t="str">
        <f t="shared" si="331"/>
        <v/>
      </c>
      <c r="CU396" s="4" t="str">
        <f t="shared" si="330"/>
        <v/>
      </c>
      <c r="CV396" s="4" t="str">
        <f t="shared" si="330"/>
        <v/>
      </c>
      <c r="CW396" s="4" t="str">
        <f t="shared" si="330"/>
        <v/>
      </c>
      <c r="CX396" s="4" t="str">
        <f t="shared" si="330"/>
        <v/>
      </c>
      <c r="CY396" s="4" t="str">
        <f t="shared" si="330"/>
        <v/>
      </c>
      <c r="CZ396" s="4" t="str">
        <f t="shared" si="327"/>
        <v/>
      </c>
      <c r="DA396" s="4" t="str">
        <f t="shared" si="327"/>
        <v/>
      </c>
      <c r="DB396" s="4" t="str">
        <f t="shared" si="327"/>
        <v/>
      </c>
      <c r="DC396" s="4" t="str">
        <f t="shared" si="327"/>
        <v/>
      </c>
    </row>
    <row r="397" spans="1:107" s="1" customFormat="1" ht="15" hidden="1" customHeight="1">
      <c r="A397" s="35">
        <v>200116</v>
      </c>
      <c r="B397" s="32" t="s">
        <v>239</v>
      </c>
      <c r="C397" s="32" t="s">
        <v>240</v>
      </c>
      <c r="D397" s="5"/>
      <c r="E397" s="22">
        <v>6.4</v>
      </c>
      <c r="F397" s="23">
        <f t="shared" si="323"/>
        <v>0</v>
      </c>
      <c r="G397" s="23"/>
      <c r="H397" s="23">
        <f t="shared" si="313"/>
        <v>0</v>
      </c>
      <c r="I397" s="23">
        <f t="shared" si="314"/>
        <v>0</v>
      </c>
      <c r="J397" s="23">
        <f t="shared" si="315"/>
        <v>0</v>
      </c>
      <c r="K397" s="23" t="str">
        <f t="shared" si="316"/>
        <v>0</v>
      </c>
      <c r="L397" s="23" t="str">
        <f t="shared" si="317"/>
        <v>0</v>
      </c>
      <c r="M397" s="3">
        <v>0.2</v>
      </c>
      <c r="N397" s="23">
        <f t="shared" si="318"/>
        <v>0</v>
      </c>
      <c r="O397" s="23">
        <f t="shared" si="319"/>
        <v>0.2</v>
      </c>
      <c r="P397" s="23" t="str">
        <f t="shared" si="320"/>
        <v/>
      </c>
      <c r="Q397" s="7">
        <v>0.1</v>
      </c>
      <c r="R397" s="6">
        <f t="shared" si="321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9"/>
        <v/>
      </c>
      <c r="BQ397" s="4" t="str">
        <f t="shared" si="329"/>
        <v/>
      </c>
      <c r="BR397" s="4" t="str">
        <f t="shared" si="329"/>
        <v/>
      </c>
      <c r="BS397" s="4">
        <f t="shared" si="329"/>
        <v>0</v>
      </c>
      <c r="BT397" s="4" t="str">
        <f t="shared" si="329"/>
        <v/>
      </c>
      <c r="BU397" s="4">
        <f t="shared" si="329"/>
        <v>0</v>
      </c>
      <c r="BV397" s="4" t="str">
        <f t="shared" si="328"/>
        <v/>
      </c>
      <c r="BW397" s="4">
        <f t="shared" si="328"/>
        <v>0</v>
      </c>
      <c r="BX397" s="4" t="str">
        <f t="shared" si="328"/>
        <v/>
      </c>
      <c r="BY397" s="4" t="str">
        <f t="shared" si="328"/>
        <v/>
      </c>
      <c r="BZ397" s="4" t="str">
        <f t="shared" si="328"/>
        <v/>
      </c>
      <c r="CA397" s="4" t="str">
        <f t="shared" si="328"/>
        <v/>
      </c>
      <c r="CB397" s="4" t="str">
        <f t="shared" si="328"/>
        <v/>
      </c>
      <c r="CC397" s="4" t="str">
        <f t="shared" si="328"/>
        <v/>
      </c>
      <c r="CD397" s="4" t="str">
        <f t="shared" si="328"/>
        <v/>
      </c>
      <c r="CE397" s="4" t="str">
        <f t="shared" si="328"/>
        <v/>
      </c>
      <c r="CF397" s="4" t="str">
        <f t="shared" si="328"/>
        <v/>
      </c>
      <c r="CG397" s="4" t="str">
        <f t="shared" si="328"/>
        <v/>
      </c>
      <c r="CH397" s="4" t="str">
        <f t="shared" si="328"/>
        <v/>
      </c>
      <c r="CI397" s="4" t="str">
        <f t="shared" si="328"/>
        <v/>
      </c>
      <c r="CJ397" s="4" t="str">
        <f t="shared" si="328"/>
        <v/>
      </c>
      <c r="CK397" s="4" t="str">
        <f t="shared" si="328"/>
        <v/>
      </c>
      <c r="CL397" s="4" t="str">
        <f t="shared" si="331"/>
        <v/>
      </c>
      <c r="CM397" s="4" t="str">
        <f t="shared" si="331"/>
        <v/>
      </c>
      <c r="CN397" s="4" t="str">
        <f t="shared" si="331"/>
        <v/>
      </c>
      <c r="CO397" s="4" t="str">
        <f t="shared" si="331"/>
        <v/>
      </c>
      <c r="CP397" s="4" t="str">
        <f t="shared" si="331"/>
        <v/>
      </c>
      <c r="CQ397" s="4" t="str">
        <f t="shared" si="331"/>
        <v/>
      </c>
      <c r="CR397" s="4" t="str">
        <f t="shared" si="331"/>
        <v/>
      </c>
      <c r="CS397" s="4" t="str">
        <f t="shared" si="331"/>
        <v/>
      </c>
      <c r="CT397" s="4" t="str">
        <f t="shared" si="331"/>
        <v/>
      </c>
      <c r="CU397" s="4" t="str">
        <f t="shared" si="330"/>
        <v/>
      </c>
      <c r="CV397" s="4" t="str">
        <f t="shared" si="330"/>
        <v/>
      </c>
      <c r="CW397" s="4" t="str">
        <f t="shared" si="330"/>
        <v/>
      </c>
      <c r="CX397" s="4" t="str">
        <f t="shared" si="330"/>
        <v/>
      </c>
      <c r="CY397" s="4" t="str">
        <f t="shared" si="330"/>
        <v/>
      </c>
      <c r="CZ397" s="4" t="str">
        <f t="shared" si="327"/>
        <v/>
      </c>
      <c r="DA397" s="4" t="str">
        <f t="shared" si="327"/>
        <v/>
      </c>
      <c r="DB397" s="4" t="str">
        <f t="shared" si="327"/>
        <v/>
      </c>
      <c r="DC397" s="4" t="str">
        <f t="shared" si="327"/>
        <v/>
      </c>
    </row>
    <row r="398" spans="1:107" s="1" customFormat="1" ht="15" customHeight="1">
      <c r="A398" s="35">
        <v>200112</v>
      </c>
      <c r="B398" s="32" t="s">
        <v>241</v>
      </c>
      <c r="C398" s="32" t="s">
        <v>242</v>
      </c>
      <c r="D398" s="5">
        <f>16+132</f>
        <v>148</v>
      </c>
      <c r="E398" s="22">
        <v>3.5</v>
      </c>
      <c r="F398" s="23">
        <f t="shared" si="323"/>
        <v>518</v>
      </c>
      <c r="G398" s="23"/>
      <c r="H398" s="23">
        <f t="shared" si="313"/>
        <v>0</v>
      </c>
      <c r="I398" s="23">
        <f t="shared" si="314"/>
        <v>0</v>
      </c>
      <c r="J398" s="23">
        <f t="shared" si="315"/>
        <v>518</v>
      </c>
      <c r="K398" s="23">
        <f t="shared" si="316"/>
        <v>0</v>
      </c>
      <c r="L398" s="23" t="str">
        <f t="shared" si="317"/>
        <v>0</v>
      </c>
      <c r="M398" s="3">
        <v>0.2</v>
      </c>
      <c r="N398" s="23">
        <f t="shared" si="318"/>
        <v>1.036</v>
      </c>
      <c r="O398" s="23">
        <f t="shared" si="319"/>
        <v>0.2</v>
      </c>
      <c r="P398" s="23">
        <f t="shared" si="320"/>
        <v>0</v>
      </c>
      <c r="Q398" s="7">
        <v>0.1</v>
      </c>
      <c r="R398" s="6">
        <f t="shared" si="321"/>
        <v>5.1800000000000006E-2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>
        <f t="shared" si="329"/>
        <v>0</v>
      </c>
      <c r="BQ398" s="4" t="str">
        <f t="shared" si="329"/>
        <v/>
      </c>
      <c r="BR398" s="4" t="str">
        <f t="shared" si="329"/>
        <v/>
      </c>
      <c r="BS398" s="4">
        <f t="shared" si="329"/>
        <v>0</v>
      </c>
      <c r="BT398" s="4">
        <f t="shared" si="329"/>
        <v>0</v>
      </c>
      <c r="BU398" s="4">
        <f t="shared" si="329"/>
        <v>0</v>
      </c>
      <c r="BV398" s="4" t="str">
        <f t="shared" si="328"/>
        <v/>
      </c>
      <c r="BW398" s="4">
        <f t="shared" si="328"/>
        <v>0</v>
      </c>
      <c r="BX398" s="4">
        <f t="shared" si="328"/>
        <v>0</v>
      </c>
      <c r="BY398" s="4" t="str">
        <f t="shared" si="328"/>
        <v/>
      </c>
      <c r="BZ398" s="4" t="str">
        <f t="shared" si="328"/>
        <v/>
      </c>
      <c r="CA398" s="4" t="str">
        <f t="shared" si="328"/>
        <v/>
      </c>
      <c r="CB398" s="4" t="str">
        <f t="shared" si="328"/>
        <v/>
      </c>
      <c r="CC398" s="4" t="str">
        <f t="shared" si="328"/>
        <v/>
      </c>
      <c r="CD398" s="4" t="str">
        <f t="shared" si="328"/>
        <v/>
      </c>
      <c r="CE398" s="4" t="str">
        <f t="shared" si="328"/>
        <v/>
      </c>
      <c r="CF398" s="4" t="str">
        <f t="shared" si="328"/>
        <v/>
      </c>
      <c r="CG398" s="4" t="str">
        <f t="shared" si="328"/>
        <v/>
      </c>
      <c r="CH398" s="4" t="str">
        <f t="shared" si="328"/>
        <v/>
      </c>
      <c r="CI398" s="4" t="str">
        <f t="shared" si="328"/>
        <v/>
      </c>
      <c r="CJ398" s="4" t="str">
        <f t="shared" si="328"/>
        <v/>
      </c>
      <c r="CK398" s="4" t="str">
        <f t="shared" si="328"/>
        <v/>
      </c>
      <c r="CL398" s="4" t="str">
        <f t="shared" si="331"/>
        <v/>
      </c>
      <c r="CM398" s="4" t="str">
        <f t="shared" si="331"/>
        <v/>
      </c>
      <c r="CN398" s="4" t="str">
        <f t="shared" si="331"/>
        <v/>
      </c>
      <c r="CO398" s="4" t="str">
        <f t="shared" si="331"/>
        <v/>
      </c>
      <c r="CP398" s="4" t="str">
        <f t="shared" si="331"/>
        <v/>
      </c>
      <c r="CQ398" s="4" t="str">
        <f t="shared" si="331"/>
        <v/>
      </c>
      <c r="CR398" s="4" t="str">
        <f t="shared" si="331"/>
        <v/>
      </c>
      <c r="CS398" s="4" t="str">
        <f t="shared" si="331"/>
        <v/>
      </c>
      <c r="CT398" s="4" t="str">
        <f t="shared" si="331"/>
        <v/>
      </c>
      <c r="CU398" s="4" t="str">
        <f t="shared" si="330"/>
        <v/>
      </c>
      <c r="CV398" s="4" t="str">
        <f t="shared" si="330"/>
        <v/>
      </c>
      <c r="CW398" s="4" t="str">
        <f t="shared" si="330"/>
        <v/>
      </c>
      <c r="CX398" s="4" t="str">
        <f t="shared" si="330"/>
        <v/>
      </c>
      <c r="CY398" s="4" t="str">
        <f t="shared" si="330"/>
        <v/>
      </c>
      <c r="CZ398" s="4" t="str">
        <f t="shared" si="327"/>
        <v/>
      </c>
      <c r="DA398" s="4" t="str">
        <f t="shared" si="327"/>
        <v/>
      </c>
      <c r="DB398" s="4" t="str">
        <f t="shared" si="327"/>
        <v/>
      </c>
      <c r="DC398" s="4" t="str">
        <f t="shared" si="327"/>
        <v/>
      </c>
    </row>
    <row r="399" spans="1:107" s="1" customFormat="1" ht="15" hidden="1" customHeight="1">
      <c r="A399" s="35">
        <v>201010</v>
      </c>
      <c r="B399" s="32" t="s">
        <v>243</v>
      </c>
      <c r="C399" s="32" t="s">
        <v>244</v>
      </c>
      <c r="D399" s="5"/>
      <c r="E399" s="22">
        <v>4.8</v>
      </c>
      <c r="F399" s="23">
        <f t="shared" si="323"/>
        <v>0</v>
      </c>
      <c r="G399" s="23"/>
      <c r="H399" s="23">
        <f t="shared" si="313"/>
        <v>0</v>
      </c>
      <c r="I399" s="23">
        <f t="shared" si="314"/>
        <v>0</v>
      </c>
      <c r="J399" s="23">
        <f t="shared" si="315"/>
        <v>0</v>
      </c>
      <c r="K399" s="23" t="str">
        <f t="shared" si="316"/>
        <v>0</v>
      </c>
      <c r="L399" s="23" t="str">
        <f t="shared" si="317"/>
        <v>0</v>
      </c>
      <c r="M399" s="3">
        <v>0.2</v>
      </c>
      <c r="N399" s="23">
        <f t="shared" si="318"/>
        <v>0</v>
      </c>
      <c r="O399" s="23">
        <f t="shared" si="319"/>
        <v>0.2</v>
      </c>
      <c r="P399" s="23" t="str">
        <f t="shared" si="320"/>
        <v/>
      </c>
      <c r="Q399" s="7">
        <v>0.1</v>
      </c>
      <c r="R399" s="6">
        <f t="shared" si="321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9"/>
        <v/>
      </c>
      <c r="BQ399" s="4" t="str">
        <f t="shared" si="329"/>
        <v/>
      </c>
      <c r="BR399" s="4" t="str">
        <f t="shared" si="329"/>
        <v/>
      </c>
      <c r="BS399" s="4">
        <f t="shared" si="329"/>
        <v>0</v>
      </c>
      <c r="BT399" s="4" t="str">
        <f t="shared" si="329"/>
        <v/>
      </c>
      <c r="BU399" s="4">
        <f t="shared" si="329"/>
        <v>0</v>
      </c>
      <c r="BV399" s="4" t="str">
        <f t="shared" si="328"/>
        <v/>
      </c>
      <c r="BW399" s="4">
        <f t="shared" si="328"/>
        <v>0</v>
      </c>
      <c r="BX399" s="4" t="str">
        <f t="shared" si="328"/>
        <v/>
      </c>
      <c r="BY399" s="4" t="str">
        <f t="shared" si="328"/>
        <v/>
      </c>
      <c r="BZ399" s="4" t="str">
        <f t="shared" si="328"/>
        <v/>
      </c>
      <c r="CA399" s="4" t="str">
        <f t="shared" si="328"/>
        <v/>
      </c>
      <c r="CB399" s="4" t="str">
        <f t="shared" si="328"/>
        <v/>
      </c>
      <c r="CC399" s="4" t="str">
        <f t="shared" si="328"/>
        <v/>
      </c>
      <c r="CD399" s="4" t="str">
        <f t="shared" si="328"/>
        <v/>
      </c>
      <c r="CE399" s="4" t="str">
        <f t="shared" si="328"/>
        <v/>
      </c>
      <c r="CF399" s="4" t="str">
        <f t="shared" si="328"/>
        <v/>
      </c>
      <c r="CG399" s="4" t="str">
        <f t="shared" si="328"/>
        <v/>
      </c>
      <c r="CH399" s="4" t="str">
        <f t="shared" si="328"/>
        <v/>
      </c>
      <c r="CI399" s="4" t="str">
        <f t="shared" si="328"/>
        <v/>
      </c>
      <c r="CJ399" s="4" t="str">
        <f t="shared" si="328"/>
        <v/>
      </c>
      <c r="CK399" s="4" t="str">
        <f t="shared" si="328"/>
        <v/>
      </c>
      <c r="CL399" s="4" t="str">
        <f t="shared" si="331"/>
        <v/>
      </c>
      <c r="CM399" s="4" t="str">
        <f t="shared" si="331"/>
        <v/>
      </c>
      <c r="CN399" s="4" t="str">
        <f t="shared" si="331"/>
        <v/>
      </c>
      <c r="CO399" s="4" t="str">
        <f t="shared" si="331"/>
        <v/>
      </c>
      <c r="CP399" s="4" t="str">
        <f t="shared" si="331"/>
        <v/>
      </c>
      <c r="CQ399" s="4" t="str">
        <f t="shared" si="331"/>
        <v/>
      </c>
      <c r="CR399" s="4" t="str">
        <f t="shared" si="331"/>
        <v/>
      </c>
      <c r="CS399" s="4" t="str">
        <f t="shared" si="331"/>
        <v/>
      </c>
      <c r="CT399" s="4" t="str">
        <f t="shared" si="331"/>
        <v/>
      </c>
      <c r="CU399" s="4" t="str">
        <f t="shared" si="330"/>
        <v/>
      </c>
      <c r="CV399" s="4" t="str">
        <f t="shared" si="330"/>
        <v/>
      </c>
      <c r="CW399" s="4" t="str">
        <f t="shared" si="330"/>
        <v/>
      </c>
      <c r="CX399" s="4" t="str">
        <f t="shared" si="330"/>
        <v/>
      </c>
      <c r="CY399" s="4" t="str">
        <f t="shared" si="330"/>
        <v/>
      </c>
      <c r="CZ399" s="4" t="str">
        <f t="shared" si="327"/>
        <v/>
      </c>
      <c r="DA399" s="4" t="str">
        <f t="shared" si="327"/>
        <v/>
      </c>
      <c r="DB399" s="4" t="str">
        <f t="shared" si="327"/>
        <v/>
      </c>
      <c r="DC399" s="4" t="str">
        <f t="shared" si="327"/>
        <v/>
      </c>
    </row>
    <row r="400" spans="1:107" s="1" customFormat="1" ht="15" hidden="1" customHeight="1">
      <c r="A400" s="35">
        <v>201011</v>
      </c>
      <c r="B400" s="32" t="s">
        <v>245</v>
      </c>
      <c r="C400" s="32" t="s">
        <v>244</v>
      </c>
      <c r="D400" s="5"/>
      <c r="E400" s="22">
        <v>4.8</v>
      </c>
      <c r="F400" s="23">
        <f t="shared" si="323"/>
        <v>0</v>
      </c>
      <c r="G400" s="23"/>
      <c r="H400" s="23">
        <f t="shared" si="313"/>
        <v>0</v>
      </c>
      <c r="I400" s="23">
        <f t="shared" si="314"/>
        <v>0</v>
      </c>
      <c r="J400" s="23">
        <f t="shared" si="315"/>
        <v>0</v>
      </c>
      <c r="K400" s="23" t="str">
        <f t="shared" si="316"/>
        <v>0</v>
      </c>
      <c r="L400" s="23" t="str">
        <f t="shared" si="317"/>
        <v>0</v>
      </c>
      <c r="M400" s="3">
        <v>0.2</v>
      </c>
      <c r="N400" s="23">
        <f t="shared" si="318"/>
        <v>0</v>
      </c>
      <c r="O400" s="23">
        <f t="shared" si="319"/>
        <v>0.2</v>
      </c>
      <c r="P400" s="23" t="str">
        <f t="shared" si="320"/>
        <v/>
      </c>
      <c r="Q400" s="7">
        <v>0.1</v>
      </c>
      <c r="R400" s="6">
        <f t="shared" si="321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9"/>
        <v/>
      </c>
      <c r="BQ400" s="4" t="str">
        <f t="shared" si="329"/>
        <v/>
      </c>
      <c r="BR400" s="4" t="str">
        <f t="shared" si="329"/>
        <v/>
      </c>
      <c r="BS400" s="4">
        <f t="shared" si="329"/>
        <v>0</v>
      </c>
      <c r="BT400" s="4" t="str">
        <f t="shared" si="329"/>
        <v/>
      </c>
      <c r="BU400" s="4">
        <f t="shared" si="329"/>
        <v>0</v>
      </c>
      <c r="BV400" s="4" t="str">
        <f t="shared" si="328"/>
        <v/>
      </c>
      <c r="BW400" s="4">
        <f t="shared" si="328"/>
        <v>0</v>
      </c>
      <c r="BX400" s="4" t="str">
        <f t="shared" si="328"/>
        <v/>
      </c>
      <c r="BY400" s="4" t="str">
        <f t="shared" si="328"/>
        <v/>
      </c>
      <c r="BZ400" s="4" t="str">
        <f t="shared" ref="BZ400:CK463" si="332">IF(ISERROR(AL400/T400*100),"",(AL400/T400*100))</f>
        <v/>
      </c>
      <c r="CA400" s="4" t="str">
        <f t="shared" si="332"/>
        <v/>
      </c>
      <c r="CB400" s="4" t="str">
        <f t="shared" si="332"/>
        <v/>
      </c>
      <c r="CC400" s="4" t="str">
        <f t="shared" si="332"/>
        <v/>
      </c>
      <c r="CD400" s="4" t="str">
        <f t="shared" si="332"/>
        <v/>
      </c>
      <c r="CE400" s="4" t="str">
        <f t="shared" si="332"/>
        <v/>
      </c>
      <c r="CF400" s="4" t="str">
        <f t="shared" si="332"/>
        <v/>
      </c>
      <c r="CG400" s="4" t="str">
        <f t="shared" si="332"/>
        <v/>
      </c>
      <c r="CH400" s="4" t="str">
        <f t="shared" si="332"/>
        <v/>
      </c>
      <c r="CI400" s="4" t="str">
        <f t="shared" si="332"/>
        <v/>
      </c>
      <c r="CJ400" s="4" t="str">
        <f t="shared" si="332"/>
        <v/>
      </c>
      <c r="CK400" s="4" t="str">
        <f t="shared" si="332"/>
        <v/>
      </c>
      <c r="CL400" s="4" t="str">
        <f t="shared" si="331"/>
        <v/>
      </c>
      <c r="CM400" s="4" t="str">
        <f t="shared" si="331"/>
        <v/>
      </c>
      <c r="CN400" s="4" t="str">
        <f t="shared" si="331"/>
        <v/>
      </c>
      <c r="CO400" s="4" t="str">
        <f t="shared" si="331"/>
        <v/>
      </c>
      <c r="CP400" s="4" t="str">
        <f t="shared" si="331"/>
        <v/>
      </c>
      <c r="CQ400" s="4" t="str">
        <f t="shared" si="331"/>
        <v/>
      </c>
      <c r="CR400" s="4" t="str">
        <f t="shared" si="331"/>
        <v/>
      </c>
      <c r="CS400" s="4" t="str">
        <f t="shared" si="331"/>
        <v/>
      </c>
      <c r="CT400" s="4" t="str">
        <f t="shared" si="331"/>
        <v/>
      </c>
      <c r="CU400" s="4" t="str">
        <f t="shared" si="330"/>
        <v/>
      </c>
      <c r="CV400" s="4" t="str">
        <f t="shared" si="330"/>
        <v/>
      </c>
      <c r="CW400" s="4" t="str">
        <f t="shared" si="330"/>
        <v/>
      </c>
      <c r="CX400" s="4" t="str">
        <f t="shared" si="330"/>
        <v/>
      </c>
      <c r="CY400" s="4" t="str">
        <f t="shared" si="330"/>
        <v/>
      </c>
      <c r="CZ400" s="4" t="str">
        <f t="shared" si="327"/>
        <v/>
      </c>
      <c r="DA400" s="4" t="str">
        <f t="shared" si="327"/>
        <v/>
      </c>
      <c r="DB400" s="4" t="str">
        <f t="shared" si="327"/>
        <v/>
      </c>
      <c r="DC400" s="4" t="str">
        <f t="shared" si="327"/>
        <v/>
      </c>
    </row>
    <row r="401" spans="1:107" s="1" customFormat="1" ht="15" hidden="1" customHeight="1">
      <c r="A401" s="35">
        <v>201012</v>
      </c>
      <c r="B401" s="32" t="s">
        <v>246</v>
      </c>
      <c r="C401" s="32" t="s">
        <v>244</v>
      </c>
      <c r="D401" s="5"/>
      <c r="E401" s="22">
        <v>4.8</v>
      </c>
      <c r="F401" s="23">
        <f t="shared" si="323"/>
        <v>0</v>
      </c>
      <c r="G401" s="23"/>
      <c r="H401" s="23">
        <f t="shared" ref="H401:H404" si="333">SUM(AB401:BA401)</f>
        <v>0</v>
      </c>
      <c r="I401" s="23">
        <f t="shared" ref="I401:I404" si="334">SUM(BB401:BO401)</f>
        <v>0</v>
      </c>
      <c r="J401" s="23">
        <f t="shared" ref="J401:J404" si="335">F401+H401</f>
        <v>0</v>
      </c>
      <c r="K401" s="23" t="str">
        <f t="shared" ref="K401:K404" si="336">IF(ISERROR(H401/J401*100),"0",(H401/J401*100))</f>
        <v>0</v>
      </c>
      <c r="L401" s="23" t="str">
        <f t="shared" ref="L401:L404" si="337">IF(ISERROR(I401/G401*100),"0",(I401/G401*100))</f>
        <v>0</v>
      </c>
      <c r="M401" s="3">
        <v>0.2</v>
      </c>
      <c r="N401" s="23">
        <f t="shared" ref="N401:N404" si="338">J401*M401/100</f>
        <v>0</v>
      </c>
      <c r="O401" s="23">
        <f t="shared" ref="O401:O404" si="339">IF(ISERROR(M401-K401-L401),"",(M401-K401-L401))</f>
        <v>0.2</v>
      </c>
      <c r="P401" s="23" t="str">
        <f t="shared" ref="P401:P404" si="340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41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9"/>
        <v/>
      </c>
      <c r="BQ401" s="4" t="str">
        <f t="shared" si="329"/>
        <v/>
      </c>
      <c r="BR401" s="4" t="str">
        <f t="shared" si="329"/>
        <v/>
      </c>
      <c r="BS401" s="4">
        <f t="shared" si="329"/>
        <v>0</v>
      </c>
      <c r="BT401" s="4" t="str">
        <f t="shared" si="329"/>
        <v/>
      </c>
      <c r="BU401" s="4">
        <f t="shared" si="329"/>
        <v>0</v>
      </c>
      <c r="BV401" s="4" t="str">
        <f t="shared" si="329"/>
        <v/>
      </c>
      <c r="BW401" s="4">
        <f t="shared" si="329"/>
        <v>0</v>
      </c>
      <c r="BX401" s="4" t="str">
        <f t="shared" si="329"/>
        <v/>
      </c>
      <c r="BY401" s="4" t="str">
        <f t="shared" si="329"/>
        <v/>
      </c>
      <c r="BZ401" s="4" t="str">
        <f t="shared" si="332"/>
        <v/>
      </c>
      <c r="CA401" s="4" t="str">
        <f t="shared" si="332"/>
        <v/>
      </c>
      <c r="CB401" s="4" t="str">
        <f t="shared" si="332"/>
        <v/>
      </c>
      <c r="CC401" s="4" t="str">
        <f t="shared" si="332"/>
        <v/>
      </c>
      <c r="CD401" s="4" t="str">
        <f t="shared" si="332"/>
        <v/>
      </c>
      <c r="CE401" s="4" t="str">
        <f t="shared" si="332"/>
        <v/>
      </c>
      <c r="CF401" s="4" t="str">
        <f t="shared" si="332"/>
        <v/>
      </c>
      <c r="CG401" s="4" t="str">
        <f t="shared" si="332"/>
        <v/>
      </c>
      <c r="CH401" s="4" t="str">
        <f t="shared" si="332"/>
        <v/>
      </c>
      <c r="CI401" s="4" t="str">
        <f t="shared" si="332"/>
        <v/>
      </c>
      <c r="CJ401" s="4" t="str">
        <f t="shared" si="332"/>
        <v/>
      </c>
      <c r="CK401" s="4" t="str">
        <f t="shared" si="332"/>
        <v/>
      </c>
      <c r="CL401" s="4" t="str">
        <f t="shared" si="331"/>
        <v/>
      </c>
      <c r="CM401" s="4" t="str">
        <f t="shared" si="331"/>
        <v/>
      </c>
      <c r="CN401" s="4" t="str">
        <f t="shared" si="331"/>
        <v/>
      </c>
      <c r="CO401" s="4" t="str">
        <f t="shared" si="331"/>
        <v/>
      </c>
      <c r="CP401" s="4" t="str">
        <f t="shared" si="331"/>
        <v/>
      </c>
      <c r="CQ401" s="4" t="str">
        <f t="shared" si="331"/>
        <v/>
      </c>
      <c r="CR401" s="4" t="str">
        <f t="shared" si="331"/>
        <v/>
      </c>
      <c r="CS401" s="4" t="str">
        <f t="shared" si="331"/>
        <v/>
      </c>
      <c r="CT401" s="4" t="str">
        <f t="shared" si="331"/>
        <v/>
      </c>
      <c r="CU401" s="4" t="str">
        <f t="shared" si="330"/>
        <v/>
      </c>
      <c r="CV401" s="4" t="str">
        <f t="shared" si="330"/>
        <v/>
      </c>
      <c r="CW401" s="4" t="str">
        <f t="shared" si="330"/>
        <v/>
      </c>
      <c r="CX401" s="4" t="str">
        <f t="shared" si="330"/>
        <v/>
      </c>
      <c r="CY401" s="4" t="str">
        <f t="shared" si="330"/>
        <v/>
      </c>
      <c r="CZ401" s="4" t="str">
        <f t="shared" si="327"/>
        <v/>
      </c>
      <c r="DA401" s="4" t="str">
        <f t="shared" si="327"/>
        <v/>
      </c>
      <c r="DB401" s="4" t="str">
        <f t="shared" si="327"/>
        <v/>
      </c>
      <c r="DC401" s="4" t="str">
        <f t="shared" si="327"/>
        <v/>
      </c>
    </row>
    <row r="402" spans="1:107" s="1" customFormat="1" ht="15" hidden="1" customHeight="1">
      <c r="A402" s="35">
        <v>201370</v>
      </c>
      <c r="B402" s="32" t="s">
        <v>247</v>
      </c>
      <c r="C402" s="32" t="s">
        <v>248</v>
      </c>
      <c r="D402" s="5"/>
      <c r="E402" s="22">
        <v>4.8</v>
      </c>
      <c r="F402" s="23">
        <f t="shared" si="323"/>
        <v>0</v>
      </c>
      <c r="G402" s="23"/>
      <c r="H402" s="23">
        <f t="shared" si="333"/>
        <v>0</v>
      </c>
      <c r="I402" s="23">
        <f t="shared" si="334"/>
        <v>0</v>
      </c>
      <c r="J402" s="23">
        <f t="shared" si="335"/>
        <v>0</v>
      </c>
      <c r="K402" s="23" t="str">
        <f t="shared" si="336"/>
        <v>0</v>
      </c>
      <c r="L402" s="23" t="str">
        <f t="shared" si="337"/>
        <v>0</v>
      </c>
      <c r="M402" s="3">
        <v>0.2</v>
      </c>
      <c r="N402" s="23">
        <f t="shared" si="338"/>
        <v>0</v>
      </c>
      <c r="O402" s="23">
        <f t="shared" si="339"/>
        <v>0.2</v>
      </c>
      <c r="P402" s="23" t="str">
        <f t="shared" si="340"/>
        <v/>
      </c>
      <c r="Q402" s="7">
        <v>0.1</v>
      </c>
      <c r="R402" s="6">
        <f t="shared" si="341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9"/>
        <v/>
      </c>
      <c r="BQ402" s="4" t="str">
        <f t="shared" si="329"/>
        <v/>
      </c>
      <c r="BR402" s="4" t="str">
        <f t="shared" si="329"/>
        <v/>
      </c>
      <c r="BS402" s="4">
        <f t="shared" si="329"/>
        <v>0</v>
      </c>
      <c r="BT402" s="4" t="str">
        <f t="shared" si="329"/>
        <v/>
      </c>
      <c r="BU402" s="4">
        <f t="shared" si="329"/>
        <v>0</v>
      </c>
      <c r="BV402" s="4" t="str">
        <f t="shared" si="329"/>
        <v/>
      </c>
      <c r="BW402" s="4">
        <f t="shared" si="329"/>
        <v>0</v>
      </c>
      <c r="BX402" s="4" t="str">
        <f t="shared" si="329"/>
        <v/>
      </c>
      <c r="BY402" s="4" t="str">
        <f t="shared" si="329"/>
        <v/>
      </c>
      <c r="BZ402" s="4" t="str">
        <f t="shared" si="332"/>
        <v/>
      </c>
      <c r="CA402" s="4" t="str">
        <f t="shared" si="332"/>
        <v/>
      </c>
      <c r="CB402" s="4" t="str">
        <f t="shared" si="332"/>
        <v/>
      </c>
      <c r="CC402" s="4" t="str">
        <f t="shared" si="332"/>
        <v/>
      </c>
      <c r="CD402" s="4" t="str">
        <f t="shared" si="332"/>
        <v/>
      </c>
      <c r="CE402" s="4" t="str">
        <f t="shared" si="332"/>
        <v/>
      </c>
      <c r="CF402" s="4" t="str">
        <f t="shared" si="332"/>
        <v/>
      </c>
      <c r="CG402" s="4" t="str">
        <f t="shared" si="332"/>
        <v/>
      </c>
      <c r="CH402" s="4" t="str">
        <f t="shared" si="332"/>
        <v/>
      </c>
      <c r="CI402" s="4" t="str">
        <f t="shared" si="332"/>
        <v/>
      </c>
      <c r="CJ402" s="4" t="str">
        <f t="shared" si="332"/>
        <v/>
      </c>
      <c r="CK402" s="4" t="str">
        <f t="shared" si="332"/>
        <v/>
      </c>
      <c r="CL402" s="4" t="str">
        <f t="shared" si="331"/>
        <v/>
      </c>
      <c r="CM402" s="4" t="str">
        <f t="shared" si="331"/>
        <v/>
      </c>
      <c r="CN402" s="4" t="str">
        <f t="shared" si="331"/>
        <v/>
      </c>
      <c r="CO402" s="4" t="str">
        <f t="shared" si="331"/>
        <v/>
      </c>
      <c r="CP402" s="4" t="str">
        <f t="shared" si="331"/>
        <v/>
      </c>
      <c r="CQ402" s="4" t="str">
        <f t="shared" si="331"/>
        <v/>
      </c>
      <c r="CR402" s="4" t="str">
        <f t="shared" si="331"/>
        <v/>
      </c>
      <c r="CS402" s="4" t="str">
        <f t="shared" si="331"/>
        <v/>
      </c>
      <c r="CT402" s="4" t="str">
        <f t="shared" si="331"/>
        <v/>
      </c>
      <c r="CU402" s="4" t="str">
        <f t="shared" si="330"/>
        <v/>
      </c>
      <c r="CV402" s="4" t="str">
        <f t="shared" si="330"/>
        <v/>
      </c>
      <c r="CW402" s="4" t="str">
        <f t="shared" si="330"/>
        <v/>
      </c>
      <c r="CX402" s="4" t="str">
        <f t="shared" si="330"/>
        <v/>
      </c>
      <c r="CY402" s="4" t="str">
        <f t="shared" si="330"/>
        <v/>
      </c>
      <c r="CZ402" s="4" t="str">
        <f t="shared" si="327"/>
        <v/>
      </c>
      <c r="DA402" s="4" t="str">
        <f t="shared" si="327"/>
        <v/>
      </c>
      <c r="DB402" s="4" t="str">
        <f t="shared" si="327"/>
        <v/>
      </c>
      <c r="DC402" s="4" t="str">
        <f t="shared" si="327"/>
        <v/>
      </c>
    </row>
    <row r="403" spans="1:107" s="1" customFormat="1" ht="15" customHeight="1">
      <c r="A403" s="35">
        <v>200298</v>
      </c>
      <c r="B403" s="32" t="s">
        <v>249</v>
      </c>
      <c r="C403" s="32" t="s">
        <v>250</v>
      </c>
      <c r="D403" s="5">
        <f>19+66+5</f>
        <v>90</v>
      </c>
      <c r="E403" s="22">
        <v>5.976</v>
      </c>
      <c r="F403" s="23">
        <f t="shared" si="323"/>
        <v>537.84</v>
      </c>
      <c r="G403" s="23"/>
      <c r="H403" s="23">
        <f t="shared" si="333"/>
        <v>0</v>
      </c>
      <c r="I403" s="23">
        <f t="shared" si="334"/>
        <v>0</v>
      </c>
      <c r="J403" s="23">
        <f t="shared" si="335"/>
        <v>537.84</v>
      </c>
      <c r="K403" s="23">
        <f t="shared" si="336"/>
        <v>0</v>
      </c>
      <c r="L403" s="23" t="str">
        <f t="shared" si="337"/>
        <v>0</v>
      </c>
      <c r="M403" s="3">
        <v>0.1</v>
      </c>
      <c r="N403" s="23">
        <f t="shared" si="338"/>
        <v>0.5378400000000001</v>
      </c>
      <c r="O403" s="23">
        <f t="shared" si="339"/>
        <v>0.1</v>
      </c>
      <c r="P403" s="23">
        <f t="shared" si="340"/>
        <v>0</v>
      </c>
      <c r="Q403" s="7">
        <v>0.1</v>
      </c>
      <c r="R403" s="6">
        <f t="shared" si="341"/>
        <v>5.3784000000000005E-2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>
        <f t="shared" si="329"/>
        <v>0</v>
      </c>
      <c r="BQ403" s="4" t="str">
        <f t="shared" si="329"/>
        <v/>
      </c>
      <c r="BR403" s="4" t="str">
        <f t="shared" si="329"/>
        <v/>
      </c>
      <c r="BS403" s="4">
        <f t="shared" si="329"/>
        <v>0</v>
      </c>
      <c r="BT403" s="4">
        <f t="shared" si="329"/>
        <v>0</v>
      </c>
      <c r="BU403" s="4">
        <f t="shared" si="329"/>
        <v>0</v>
      </c>
      <c r="BV403" s="4" t="str">
        <f t="shared" si="329"/>
        <v/>
      </c>
      <c r="BW403" s="4">
        <f t="shared" si="329"/>
        <v>0</v>
      </c>
      <c r="BX403" s="4">
        <f t="shared" si="329"/>
        <v>0</v>
      </c>
      <c r="BY403" s="4" t="str">
        <f t="shared" si="329"/>
        <v/>
      </c>
      <c r="BZ403" s="4" t="str">
        <f t="shared" si="332"/>
        <v/>
      </c>
      <c r="CA403" s="4" t="str">
        <f t="shared" si="332"/>
        <v/>
      </c>
      <c r="CB403" s="4" t="str">
        <f t="shared" si="332"/>
        <v/>
      </c>
      <c r="CC403" s="4" t="str">
        <f t="shared" si="332"/>
        <v/>
      </c>
      <c r="CD403" s="4" t="str">
        <f t="shared" si="332"/>
        <v/>
      </c>
      <c r="CE403" s="4" t="str">
        <f t="shared" si="332"/>
        <v/>
      </c>
      <c r="CF403" s="4" t="str">
        <f t="shared" si="332"/>
        <v/>
      </c>
      <c r="CG403" s="4" t="str">
        <f t="shared" si="332"/>
        <v/>
      </c>
      <c r="CH403" s="4" t="str">
        <f t="shared" si="332"/>
        <v/>
      </c>
      <c r="CI403" s="4" t="str">
        <f t="shared" si="332"/>
        <v/>
      </c>
      <c r="CJ403" s="4" t="str">
        <f t="shared" si="332"/>
        <v/>
      </c>
      <c r="CK403" s="4" t="str">
        <f t="shared" si="332"/>
        <v/>
      </c>
      <c r="CL403" s="4" t="str">
        <f t="shared" si="331"/>
        <v/>
      </c>
      <c r="CM403" s="4" t="str">
        <f t="shared" si="331"/>
        <v/>
      </c>
      <c r="CN403" s="4" t="str">
        <f t="shared" si="331"/>
        <v/>
      </c>
      <c r="CO403" s="4" t="str">
        <f t="shared" si="331"/>
        <v/>
      </c>
      <c r="CP403" s="4" t="str">
        <f t="shared" si="331"/>
        <v/>
      </c>
      <c r="CQ403" s="4" t="str">
        <f t="shared" si="331"/>
        <v/>
      </c>
      <c r="CR403" s="4" t="str">
        <f t="shared" si="331"/>
        <v/>
      </c>
      <c r="CS403" s="4" t="str">
        <f t="shared" si="331"/>
        <v/>
      </c>
      <c r="CT403" s="4" t="str">
        <f t="shared" si="331"/>
        <v/>
      </c>
      <c r="CU403" s="4" t="str">
        <f t="shared" si="330"/>
        <v/>
      </c>
      <c r="CV403" s="4" t="str">
        <f t="shared" si="330"/>
        <v/>
      </c>
      <c r="CW403" s="4" t="str">
        <f t="shared" si="330"/>
        <v/>
      </c>
      <c r="CX403" s="4" t="str">
        <f t="shared" si="330"/>
        <v/>
      </c>
      <c r="CY403" s="4" t="str">
        <f t="shared" si="330"/>
        <v/>
      </c>
      <c r="CZ403" s="4" t="str">
        <f t="shared" si="327"/>
        <v/>
      </c>
      <c r="DA403" s="4" t="str">
        <f t="shared" si="327"/>
        <v/>
      </c>
      <c r="DB403" s="4" t="str">
        <f t="shared" si="327"/>
        <v/>
      </c>
      <c r="DC403" s="4" t="str">
        <f t="shared" si="327"/>
        <v/>
      </c>
    </row>
    <row r="404" spans="1:107" s="1" customFormat="1" ht="15" customHeight="1">
      <c r="A404" s="35">
        <v>200299</v>
      </c>
      <c r="B404" s="32" t="s">
        <v>252</v>
      </c>
      <c r="C404" s="32" t="s">
        <v>250</v>
      </c>
      <c r="D404" s="5">
        <f>90+55+13</f>
        <v>158</v>
      </c>
      <c r="E404" s="22">
        <v>5.976</v>
      </c>
      <c r="F404" s="23">
        <f t="shared" si="323"/>
        <v>944.20799999999997</v>
      </c>
      <c r="G404" s="23"/>
      <c r="H404" s="23">
        <f t="shared" si="333"/>
        <v>0</v>
      </c>
      <c r="I404" s="23">
        <f t="shared" si="334"/>
        <v>0</v>
      </c>
      <c r="J404" s="23">
        <f t="shared" si="335"/>
        <v>944.20799999999997</v>
      </c>
      <c r="K404" s="23">
        <f t="shared" si="336"/>
        <v>0</v>
      </c>
      <c r="L404" s="23" t="str">
        <f t="shared" si="337"/>
        <v>0</v>
      </c>
      <c r="M404" s="3">
        <v>0.1</v>
      </c>
      <c r="N404" s="23">
        <f t="shared" si="338"/>
        <v>0.94420800000000005</v>
      </c>
      <c r="O404" s="23">
        <f t="shared" si="339"/>
        <v>0.1</v>
      </c>
      <c r="P404" s="23">
        <f t="shared" si="340"/>
        <v>0</v>
      </c>
      <c r="Q404" s="7">
        <v>0.1</v>
      </c>
      <c r="R404" s="6">
        <f t="shared" si="341"/>
        <v>9.4420799999999999E-2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>
        <f t="shared" si="329"/>
        <v>0</v>
      </c>
      <c r="BQ404" s="4" t="str">
        <f t="shared" si="329"/>
        <v/>
      </c>
      <c r="BR404" s="4" t="str">
        <f t="shared" si="329"/>
        <v/>
      </c>
      <c r="BS404" s="4">
        <f t="shared" si="329"/>
        <v>0</v>
      </c>
      <c r="BT404" s="4">
        <f t="shared" si="329"/>
        <v>0</v>
      </c>
      <c r="BU404" s="4">
        <f t="shared" si="329"/>
        <v>0</v>
      </c>
      <c r="BV404" s="4" t="str">
        <f t="shared" si="329"/>
        <v/>
      </c>
      <c r="BW404" s="4">
        <f t="shared" si="329"/>
        <v>0</v>
      </c>
      <c r="BX404" s="4">
        <f t="shared" si="329"/>
        <v>0</v>
      </c>
      <c r="BY404" s="4" t="str">
        <f t="shared" si="329"/>
        <v/>
      </c>
      <c r="BZ404" s="4" t="str">
        <f t="shared" si="332"/>
        <v/>
      </c>
      <c r="CA404" s="4" t="str">
        <f t="shared" si="332"/>
        <v/>
      </c>
      <c r="CB404" s="4" t="str">
        <f t="shared" si="332"/>
        <v/>
      </c>
      <c r="CC404" s="4" t="str">
        <f t="shared" si="332"/>
        <v/>
      </c>
      <c r="CD404" s="4" t="str">
        <f t="shared" si="332"/>
        <v/>
      </c>
      <c r="CE404" s="4" t="str">
        <f t="shared" si="332"/>
        <v/>
      </c>
      <c r="CF404" s="4" t="str">
        <f t="shared" si="332"/>
        <v/>
      </c>
      <c r="CG404" s="4" t="str">
        <f t="shared" si="332"/>
        <v/>
      </c>
      <c r="CH404" s="4" t="str">
        <f t="shared" si="332"/>
        <v/>
      </c>
      <c r="CI404" s="4" t="str">
        <f t="shared" si="332"/>
        <v/>
      </c>
      <c r="CJ404" s="4" t="str">
        <f t="shared" si="332"/>
        <v/>
      </c>
      <c r="CK404" s="4" t="str">
        <f t="shared" si="332"/>
        <v/>
      </c>
      <c r="CL404" s="4" t="str">
        <f t="shared" si="331"/>
        <v/>
      </c>
      <c r="CM404" s="4" t="str">
        <f t="shared" si="331"/>
        <v/>
      </c>
      <c r="CN404" s="4" t="str">
        <f t="shared" si="331"/>
        <v/>
      </c>
      <c r="CO404" s="4" t="str">
        <f t="shared" si="331"/>
        <v/>
      </c>
      <c r="CP404" s="4" t="str">
        <f t="shared" si="331"/>
        <v/>
      </c>
      <c r="CQ404" s="4" t="str">
        <f t="shared" si="331"/>
        <v/>
      </c>
      <c r="CR404" s="4" t="str">
        <f t="shared" si="331"/>
        <v/>
      </c>
      <c r="CS404" s="4" t="str">
        <f t="shared" si="331"/>
        <v/>
      </c>
      <c r="CT404" s="4" t="str">
        <f t="shared" si="331"/>
        <v/>
      </c>
      <c r="CU404" s="4" t="str">
        <f t="shared" si="330"/>
        <v/>
      </c>
      <c r="CV404" s="4" t="str">
        <f t="shared" si="330"/>
        <v/>
      </c>
      <c r="CW404" s="4" t="str">
        <f t="shared" si="330"/>
        <v/>
      </c>
      <c r="CX404" s="4" t="str">
        <f t="shared" si="330"/>
        <v/>
      </c>
      <c r="CY404" s="4" t="str">
        <f t="shared" si="330"/>
        <v/>
      </c>
      <c r="CZ404" s="4" t="str">
        <f t="shared" si="327"/>
        <v/>
      </c>
      <c r="DA404" s="4" t="str">
        <f t="shared" si="327"/>
        <v/>
      </c>
      <c r="DB404" s="4" t="str">
        <f t="shared" si="327"/>
        <v/>
      </c>
      <c r="DC404" s="4" t="str">
        <f t="shared" si="327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794</v>
      </c>
      <c r="E405" s="48"/>
      <c r="F405" s="49">
        <f>SUM(F208:F404)</f>
        <v>4446.4579999999996</v>
      </c>
      <c r="G405" s="49">
        <f>SUM(G208:G404)</f>
        <v>0</v>
      </c>
      <c r="H405" s="49">
        <f>SUM(H208:H404)</f>
        <v>0</v>
      </c>
      <c r="I405" s="49">
        <f>SUM(I208:I404)</f>
        <v>0</v>
      </c>
      <c r="J405" s="49">
        <f>SUM(J208:J404)</f>
        <v>4446.4579999999996</v>
      </c>
      <c r="K405" s="49">
        <f>IF(ISERROR(H405/J405*100),"0",(H405/J405*100))</f>
        <v>0</v>
      </c>
      <c r="L405" s="49" t="str">
        <f>IF(ISERROR(I405/G405*100),"0",(I405/G405*100))</f>
        <v>0</v>
      </c>
      <c r="M405" s="50">
        <f>IF(ISERROR(N405/J405*100),"",(N405/J405*100))</f>
        <v>0.24031325607933332</v>
      </c>
      <c r="N405" s="49">
        <f>SUM(N208:N404)</f>
        <v>10.685428000000002</v>
      </c>
      <c r="O405" s="49">
        <f>IF(ISERROR(M405-K405-L405),"0",(M405-K405-L405))</f>
        <v>0.24031325607933332</v>
      </c>
      <c r="P405" s="49">
        <f>(S405+T405+U405+V405+W405+X405+Y405+Z405+AA405)/J405*1000</f>
        <v>0</v>
      </c>
      <c r="Q405" s="51">
        <f>IF(ISERROR(R405/J405*1000),"",(R405/J405*1000))</f>
        <v>0.1</v>
      </c>
      <c r="R405" s="49">
        <f t="shared" ref="R405:AW405" si="342">SUM(R208:R404)</f>
        <v>0.44464579999999998</v>
      </c>
      <c r="S405" s="49">
        <f t="shared" si="342"/>
        <v>0</v>
      </c>
      <c r="T405" s="49">
        <f t="shared" si="342"/>
        <v>0</v>
      </c>
      <c r="U405" s="49">
        <f t="shared" si="342"/>
        <v>0</v>
      </c>
      <c r="V405" s="49">
        <f t="shared" si="342"/>
        <v>0</v>
      </c>
      <c r="W405" s="49">
        <f t="shared" si="342"/>
        <v>0</v>
      </c>
      <c r="X405" s="49">
        <f t="shared" si="342"/>
        <v>0</v>
      </c>
      <c r="Y405" s="49">
        <f t="shared" si="342"/>
        <v>0</v>
      </c>
      <c r="Z405" s="49">
        <f t="shared" si="342"/>
        <v>0</v>
      </c>
      <c r="AA405" s="49">
        <f t="shared" si="342"/>
        <v>0</v>
      </c>
      <c r="AB405" s="49">
        <f t="shared" si="342"/>
        <v>0</v>
      </c>
      <c r="AC405" s="49">
        <f t="shared" si="342"/>
        <v>0</v>
      </c>
      <c r="AD405" s="49">
        <f t="shared" si="342"/>
        <v>0</v>
      </c>
      <c r="AE405" s="49">
        <f t="shared" si="342"/>
        <v>0</v>
      </c>
      <c r="AF405" s="49">
        <f t="shared" si="342"/>
        <v>0</v>
      </c>
      <c r="AG405" s="49">
        <f t="shared" si="342"/>
        <v>0</v>
      </c>
      <c r="AH405" s="49">
        <f t="shared" si="342"/>
        <v>0</v>
      </c>
      <c r="AI405" s="49">
        <f t="shared" si="342"/>
        <v>0</v>
      </c>
      <c r="AJ405" s="49">
        <f t="shared" si="342"/>
        <v>0</v>
      </c>
      <c r="AK405" s="49">
        <f t="shared" si="342"/>
        <v>0</v>
      </c>
      <c r="AL405" s="49">
        <f t="shared" si="342"/>
        <v>0</v>
      </c>
      <c r="AM405" s="49">
        <f t="shared" si="342"/>
        <v>0</v>
      </c>
      <c r="AN405" s="49">
        <f t="shared" si="342"/>
        <v>0</v>
      </c>
      <c r="AO405" s="49">
        <f t="shared" si="342"/>
        <v>0</v>
      </c>
      <c r="AP405" s="49">
        <f t="shared" si="342"/>
        <v>0</v>
      </c>
      <c r="AQ405" s="49">
        <f t="shared" si="342"/>
        <v>0</v>
      </c>
      <c r="AR405" s="49">
        <f t="shared" si="342"/>
        <v>0</v>
      </c>
      <c r="AS405" s="49">
        <f t="shared" si="342"/>
        <v>0</v>
      </c>
      <c r="AT405" s="49">
        <f t="shared" si="342"/>
        <v>0</v>
      </c>
      <c r="AU405" s="49">
        <f t="shared" si="342"/>
        <v>0</v>
      </c>
      <c r="AV405" s="49">
        <f t="shared" si="342"/>
        <v>0</v>
      </c>
      <c r="AW405" s="49">
        <f t="shared" si="342"/>
        <v>0</v>
      </c>
      <c r="AX405" s="49">
        <f t="shared" ref="AX405:BO405" si="343">SUM(AX208:AX404)</f>
        <v>0</v>
      </c>
      <c r="AY405" s="49">
        <f t="shared" si="343"/>
        <v>0</v>
      </c>
      <c r="AZ405" s="49">
        <f t="shared" si="343"/>
        <v>0</v>
      </c>
      <c r="BA405" s="49">
        <f t="shared" si="343"/>
        <v>0</v>
      </c>
      <c r="BB405" s="49">
        <f t="shared" si="343"/>
        <v>0</v>
      </c>
      <c r="BC405" s="49">
        <f t="shared" si="343"/>
        <v>0</v>
      </c>
      <c r="BD405" s="49">
        <f t="shared" si="343"/>
        <v>0</v>
      </c>
      <c r="BE405" s="49">
        <f t="shared" si="343"/>
        <v>0</v>
      </c>
      <c r="BF405" s="49">
        <f t="shared" si="343"/>
        <v>0</v>
      </c>
      <c r="BG405" s="49">
        <f t="shared" si="343"/>
        <v>0</v>
      </c>
      <c r="BH405" s="49">
        <f t="shared" si="343"/>
        <v>0</v>
      </c>
      <c r="BI405" s="49">
        <f t="shared" si="343"/>
        <v>0</v>
      </c>
      <c r="BJ405" s="49">
        <f t="shared" si="343"/>
        <v>0</v>
      </c>
      <c r="BK405" s="49">
        <f t="shared" si="343"/>
        <v>0</v>
      </c>
      <c r="BL405" s="49">
        <f t="shared" si="343"/>
        <v>0</v>
      </c>
      <c r="BM405" s="49">
        <f t="shared" si="343"/>
        <v>0</v>
      </c>
      <c r="BN405" s="49">
        <f t="shared" si="343"/>
        <v>0</v>
      </c>
      <c r="BO405" s="49">
        <f t="shared" si="343"/>
        <v>0</v>
      </c>
      <c r="BP405" s="52">
        <f>IF(ISERROR(AB405/$J$405*100),"",(AB405/$J$405*100))</f>
        <v>0</v>
      </c>
      <c r="BQ405" s="52">
        <f>IF(ISERROR(AC405/$J$405*100),"",(AC405/$J$405*100))</f>
        <v>0</v>
      </c>
      <c r="BR405" s="52">
        <f>IF(ISERROR(AD405/$J$405*100),"",(AD405/$J$405*100))</f>
        <v>0</v>
      </c>
      <c r="BS405" s="52">
        <f t="shared" ref="BS405:DC405" si="344">IF(ISERROR(AE405/$J$405*100),"",(AE405/$J$405*100))</f>
        <v>0</v>
      </c>
      <c r="BT405" s="52">
        <f t="shared" si="344"/>
        <v>0</v>
      </c>
      <c r="BU405" s="52">
        <f t="shared" si="344"/>
        <v>0</v>
      </c>
      <c r="BV405" s="52">
        <f t="shared" si="344"/>
        <v>0</v>
      </c>
      <c r="BW405" s="52">
        <f t="shared" si="344"/>
        <v>0</v>
      </c>
      <c r="BX405" s="52">
        <f t="shared" si="344"/>
        <v>0</v>
      </c>
      <c r="BY405" s="52">
        <f t="shared" si="344"/>
        <v>0</v>
      </c>
      <c r="BZ405" s="52">
        <f t="shared" si="344"/>
        <v>0</v>
      </c>
      <c r="CA405" s="52">
        <f t="shared" si="344"/>
        <v>0</v>
      </c>
      <c r="CB405" s="52">
        <f t="shared" si="344"/>
        <v>0</v>
      </c>
      <c r="CC405" s="52">
        <f t="shared" si="344"/>
        <v>0</v>
      </c>
      <c r="CD405" s="52">
        <f t="shared" si="344"/>
        <v>0</v>
      </c>
      <c r="CE405" s="52">
        <f t="shared" si="344"/>
        <v>0</v>
      </c>
      <c r="CF405" s="52">
        <f t="shared" si="344"/>
        <v>0</v>
      </c>
      <c r="CG405" s="52">
        <f t="shared" si="344"/>
        <v>0</v>
      </c>
      <c r="CH405" s="52">
        <f t="shared" si="344"/>
        <v>0</v>
      </c>
      <c r="CI405" s="52">
        <f t="shared" si="344"/>
        <v>0</v>
      </c>
      <c r="CJ405" s="52">
        <f t="shared" si="344"/>
        <v>0</v>
      </c>
      <c r="CK405" s="52">
        <f t="shared" si="344"/>
        <v>0</v>
      </c>
      <c r="CL405" s="52">
        <f t="shared" si="344"/>
        <v>0</v>
      </c>
      <c r="CM405" s="52">
        <f t="shared" si="344"/>
        <v>0</v>
      </c>
      <c r="CN405" s="52">
        <f t="shared" si="344"/>
        <v>0</v>
      </c>
      <c r="CO405" s="52">
        <f t="shared" si="344"/>
        <v>0</v>
      </c>
      <c r="CP405" s="52">
        <f t="shared" si="344"/>
        <v>0</v>
      </c>
      <c r="CQ405" s="52">
        <f t="shared" si="344"/>
        <v>0</v>
      </c>
      <c r="CR405" s="52">
        <f t="shared" si="344"/>
        <v>0</v>
      </c>
      <c r="CS405" s="52">
        <f t="shared" si="344"/>
        <v>0</v>
      </c>
      <c r="CT405" s="52">
        <f t="shared" si="344"/>
        <v>0</v>
      </c>
      <c r="CU405" s="52">
        <f t="shared" si="344"/>
        <v>0</v>
      </c>
      <c r="CV405" s="52">
        <f t="shared" si="344"/>
        <v>0</v>
      </c>
      <c r="CW405" s="52">
        <f t="shared" si="344"/>
        <v>0</v>
      </c>
      <c r="CX405" s="52">
        <f t="shared" si="344"/>
        <v>0</v>
      </c>
      <c r="CY405" s="52">
        <f t="shared" si="344"/>
        <v>0</v>
      </c>
      <c r="CZ405" s="52">
        <f t="shared" si="344"/>
        <v>0</v>
      </c>
      <c r="DA405" s="52">
        <f t="shared" si="344"/>
        <v>0</v>
      </c>
      <c r="DB405" s="52">
        <f t="shared" si="344"/>
        <v>0</v>
      </c>
      <c r="DC405" s="52">
        <f t="shared" si="344"/>
        <v>0</v>
      </c>
    </row>
  </sheetData>
  <mergeCells count="229"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</mergeCells>
  <phoneticPr fontId="1" type="noConversion"/>
  <conditionalFormatting sqref="E203:G206 E2:G2 DI2:DK2">
    <cfRule type="cellIs" dxfId="124" priority="123" stopIfTrue="1" operator="equal">
      <formula>0</formula>
    </cfRule>
  </conditionalFormatting>
  <conditionalFormatting sqref="E203:G206 E2:G2 DI2:DK2">
    <cfRule type="cellIs" dxfId="123" priority="122" stopIfTrue="1" operator="equal">
      <formula>0</formula>
    </cfRule>
  </conditionalFormatting>
  <conditionalFormatting sqref="E203:G206 E2:G2 DI2:DK2">
    <cfRule type="cellIs" dxfId="122" priority="121" stopIfTrue="1" operator="equal">
      <formula>0</formula>
    </cfRule>
  </conditionalFormatting>
  <conditionalFormatting sqref="E203:G206 E2:G2 DI2:DK2">
    <cfRule type="cellIs" dxfId="121" priority="120" stopIfTrue="1" operator="equal">
      <formula>0</formula>
    </cfRule>
  </conditionalFormatting>
  <conditionalFormatting sqref="E203:G206 E2:G2 DI2:DK2">
    <cfRule type="cellIs" dxfId="120" priority="119" stopIfTrue="1" operator="equal">
      <formula>0</formula>
    </cfRule>
  </conditionalFormatting>
  <conditionalFormatting sqref="E203:G206 E2:G2 DI2:DK2">
    <cfRule type="cellIs" dxfId="119" priority="118" stopIfTrue="1" operator="equal">
      <formula>0</formula>
    </cfRule>
  </conditionalFormatting>
  <conditionalFormatting sqref="E203:G206 E2:G2 DI2:DK2">
    <cfRule type="cellIs" dxfId="118" priority="117" stopIfTrue="1" operator="equal">
      <formula>0</formula>
    </cfRule>
  </conditionalFormatting>
  <conditionalFormatting sqref="E203:G206 E2:G2 DI2:DK2">
    <cfRule type="cellIs" dxfId="117" priority="116" stopIfTrue="1" operator="equal">
      <formula>0</formula>
    </cfRule>
  </conditionalFormatting>
  <conditionalFormatting sqref="E203:G206 E2:G2 DI2:DK2">
    <cfRule type="cellIs" dxfId="116" priority="115" stopIfTrue="1" operator="equal">
      <formula>0</formula>
    </cfRule>
  </conditionalFormatting>
  <conditionalFormatting sqref="E203:G206 E2:G2 DI2:DK2">
    <cfRule type="cellIs" dxfId="115" priority="114" stopIfTrue="1" operator="equal">
      <formula>0</formula>
    </cfRule>
  </conditionalFormatting>
  <conditionalFormatting sqref="E203:G206 E2:G2 DI2:DK2">
    <cfRule type="cellIs" dxfId="114" priority="113" stopIfTrue="1" operator="equal">
      <formula>0</formula>
    </cfRule>
  </conditionalFormatting>
  <conditionalFormatting sqref="E203:G206 E2:G2 DI2:DK2">
    <cfRule type="cellIs" dxfId="113" priority="112" stopIfTrue="1" operator="equal">
      <formula>0</formula>
    </cfRule>
  </conditionalFormatting>
  <conditionalFormatting sqref="E203:G206 E2:G2 DI2:DK2">
    <cfRule type="cellIs" dxfId="112" priority="111" stopIfTrue="1" operator="equal">
      <formula>0</formula>
    </cfRule>
  </conditionalFormatting>
  <conditionalFormatting sqref="E203:G206 E2:G2 DI2:DK2">
    <cfRule type="cellIs" dxfId="111" priority="110" stopIfTrue="1" operator="equal">
      <formula>0</formula>
    </cfRule>
  </conditionalFormatting>
  <conditionalFormatting sqref="E203:G206 E2:G2 DI2:DK2">
    <cfRule type="cellIs" dxfId="110" priority="109" stopIfTrue="1" operator="equal">
      <formula>0</formula>
    </cfRule>
  </conditionalFormatting>
  <conditionalFormatting sqref="E203:G206 E2:G2 DI2:DK2">
    <cfRule type="cellIs" dxfId="109" priority="108" stopIfTrue="1" operator="equal">
      <formula>0</formula>
    </cfRule>
  </conditionalFormatting>
  <conditionalFormatting sqref="E203:G206 E2:G2 DI2:DK2">
    <cfRule type="cellIs" dxfId="108" priority="107" stopIfTrue="1" operator="equal">
      <formula>0</formula>
    </cfRule>
  </conditionalFormatting>
  <conditionalFormatting sqref="E203:G206 E2:G2 DI2:DK2">
    <cfRule type="cellIs" dxfId="107" priority="106" stopIfTrue="1" operator="equal">
      <formula>0</formula>
    </cfRule>
  </conditionalFormatting>
  <conditionalFormatting sqref="E203:G206 E2:G2 DI2:DK2">
    <cfRule type="cellIs" dxfId="106" priority="105" stopIfTrue="1" operator="equal">
      <formula>0</formula>
    </cfRule>
  </conditionalFormatting>
  <conditionalFormatting sqref="E203:G206 E2:G2 DI2:DK2">
    <cfRule type="cellIs" dxfId="105" priority="104" stopIfTrue="1" operator="equal">
      <formula>0</formula>
    </cfRule>
  </conditionalFormatting>
  <conditionalFormatting sqref="E203:G206 E2:G2 DI2:DK2">
    <cfRule type="cellIs" dxfId="104" priority="103" stopIfTrue="1" operator="equal">
      <formula>0</formula>
    </cfRule>
  </conditionalFormatting>
  <conditionalFormatting sqref="E203:G206 E2:G2 DI2:DK2">
    <cfRule type="cellIs" dxfId="103" priority="102" stopIfTrue="1" operator="equal">
      <formula>0</formula>
    </cfRule>
  </conditionalFormatting>
  <conditionalFormatting sqref="E203:G206 E2:G2 DI2:DK2">
    <cfRule type="cellIs" dxfId="102" priority="101" stopIfTrue="1" operator="equal">
      <formula>0</formula>
    </cfRule>
  </conditionalFormatting>
  <conditionalFormatting sqref="E203:G206 E2:G2 DI2:DK2">
    <cfRule type="cellIs" dxfId="101" priority="100" stopIfTrue="1" operator="equal">
      <formula>0</formula>
    </cfRule>
  </conditionalFormatting>
  <conditionalFormatting sqref="E203:G206 E2:G2 DI2:DK2">
    <cfRule type="cellIs" dxfId="100" priority="99" stopIfTrue="1" operator="equal">
      <formula>0</formula>
    </cfRule>
  </conditionalFormatting>
  <conditionalFormatting sqref="E203:G206 E2:G2 DI2:DK2">
    <cfRule type="cellIs" dxfId="99" priority="98" stopIfTrue="1" operator="equal">
      <formula>0</formula>
    </cfRule>
  </conditionalFormatting>
  <conditionalFormatting sqref="E203:G206 E2:G2 DI2:DK2">
    <cfRule type="cellIs" dxfId="98" priority="97" stopIfTrue="1" operator="equal">
      <formula>0</formula>
    </cfRule>
  </conditionalFormatting>
  <conditionalFormatting sqref="E203:G206 E2:G2 DI2:DK2">
    <cfRule type="cellIs" dxfId="97" priority="96" stopIfTrue="1" operator="equal">
      <formula>0</formula>
    </cfRule>
  </conditionalFormatting>
  <conditionalFormatting sqref="E203:G206 E2:G2 DI2:DK2">
    <cfRule type="cellIs" dxfId="96" priority="95" stopIfTrue="1" operator="equal">
      <formula>0</formula>
    </cfRule>
  </conditionalFormatting>
  <conditionalFormatting sqref="E203:G206 E2:G2 DI2:DK2">
    <cfRule type="cellIs" dxfId="95" priority="94" stopIfTrue="1" operator="equal">
      <formula>0</formula>
    </cfRule>
  </conditionalFormatting>
  <conditionalFormatting sqref="E203:G206 E2:G2 DI2:DK2">
    <cfRule type="cellIs" dxfId="94" priority="93" stopIfTrue="1" operator="equal">
      <formula>0</formula>
    </cfRule>
  </conditionalFormatting>
  <conditionalFormatting sqref="E203:G206 E2:G2 DI2:DK2">
    <cfRule type="cellIs" dxfId="93" priority="92" stopIfTrue="1" operator="equal">
      <formula>0</formula>
    </cfRule>
  </conditionalFormatting>
  <conditionalFormatting sqref="E203:G206 E2:G2 DI2:DK2">
    <cfRule type="cellIs" dxfId="92" priority="91" stopIfTrue="1" operator="equal">
      <formula>0</formula>
    </cfRule>
  </conditionalFormatting>
  <conditionalFormatting sqref="E203:G206 E2:G2 DI2:DK2">
    <cfRule type="cellIs" dxfId="91" priority="90" stopIfTrue="1" operator="equal">
      <formula>0</formula>
    </cfRule>
  </conditionalFormatting>
  <conditionalFormatting sqref="E203:G206 E2:G2 DI2:DK2">
    <cfRule type="cellIs" dxfId="90" priority="89" stopIfTrue="1" operator="equal">
      <formula>0</formula>
    </cfRule>
  </conditionalFormatting>
  <conditionalFormatting sqref="E203:G206 E2:G2 DI2:DK2">
    <cfRule type="cellIs" dxfId="89" priority="88" stopIfTrue="1" operator="equal">
      <formula>0</formula>
    </cfRule>
  </conditionalFormatting>
  <conditionalFormatting sqref="S4:BO200 DW4:FS200 S208:BO404">
    <cfRule type="cellIs" dxfId="88" priority="87" operator="greaterThan">
      <formula>0</formula>
    </cfRule>
  </conditionalFormatting>
  <conditionalFormatting sqref="E203:G206 E2:G2 DI2:DK2">
    <cfRule type="cellIs" dxfId="87" priority="86" stopIfTrue="1" operator="equal">
      <formula>0</formula>
    </cfRule>
  </conditionalFormatting>
  <conditionalFormatting sqref="S4:BO200 S208:BO404 DW4:FS200">
    <cfRule type="cellIs" dxfId="86" priority="85" operator="greaterThan">
      <formula>0</formula>
    </cfRule>
  </conditionalFormatting>
  <conditionalFormatting sqref="E203:G206 E2:G2 DI2:DK2">
    <cfRule type="cellIs" dxfId="85" priority="84" stopIfTrue="1" operator="equal">
      <formula>0</formula>
    </cfRule>
  </conditionalFormatting>
  <conditionalFormatting sqref="S4:BO200 S208:BO404 DW4:FS200">
    <cfRule type="cellIs" dxfId="84" priority="83" operator="greaterThan">
      <formula>0</formula>
    </cfRule>
  </conditionalFormatting>
  <conditionalFormatting sqref="E203:G206 E2:G2 DI2:DK2">
    <cfRule type="cellIs" dxfId="83" priority="82" stopIfTrue="1" operator="equal">
      <formula>0</formula>
    </cfRule>
  </conditionalFormatting>
  <conditionalFormatting sqref="S4:BO200 S208:BO404 DW4:FS200">
    <cfRule type="cellIs" dxfId="82" priority="81" operator="greaterThan">
      <formula>0</formula>
    </cfRule>
  </conditionalFormatting>
  <conditionalFormatting sqref="E203:G206 E2:G2 DI2:DK2">
    <cfRule type="cellIs" dxfId="81" priority="80" stopIfTrue="1" operator="equal">
      <formula>0</formula>
    </cfRule>
  </conditionalFormatting>
  <conditionalFormatting sqref="S4:BO200 S208:BO404 DW4:FS200">
    <cfRule type="cellIs" dxfId="80" priority="79" operator="greaterThan">
      <formula>0</formula>
    </cfRule>
  </conditionalFormatting>
  <conditionalFormatting sqref="E203:G206 E2:G2 DI2:DK2">
    <cfRule type="cellIs" dxfId="79" priority="78" stopIfTrue="1" operator="equal">
      <formula>0</formula>
    </cfRule>
  </conditionalFormatting>
  <conditionalFormatting sqref="S4:BO200 S208:BO404 DW4:FS200">
    <cfRule type="cellIs" dxfId="78" priority="77" operator="greaterThan">
      <formula>0</formula>
    </cfRule>
  </conditionalFormatting>
  <conditionalFormatting sqref="E203:G206 E2:G2 DI2:DK2">
    <cfRule type="cellIs" dxfId="77" priority="76" stopIfTrue="1" operator="equal">
      <formula>0</formula>
    </cfRule>
  </conditionalFormatting>
  <conditionalFormatting sqref="S4:BO200 S208:BO404 DW4:FS200">
    <cfRule type="cellIs" dxfId="76" priority="75" operator="greaterThan">
      <formula>0</formula>
    </cfRule>
  </conditionalFormatting>
  <conditionalFormatting sqref="E203:G206 E2:G2 DI2:DK2">
    <cfRule type="cellIs" dxfId="75" priority="74" stopIfTrue="1" operator="equal">
      <formula>0</formula>
    </cfRule>
  </conditionalFormatting>
  <conditionalFormatting sqref="S4:BO200 S208:BO404 DW4:FS200">
    <cfRule type="cellIs" dxfId="74" priority="73" operator="greaterThan">
      <formula>0</formula>
    </cfRule>
  </conditionalFormatting>
  <conditionalFormatting sqref="E203:G206 E2:G2 DI2:DK2">
    <cfRule type="cellIs" dxfId="73" priority="72" stopIfTrue="1" operator="equal">
      <formula>0</formula>
    </cfRule>
  </conditionalFormatting>
  <conditionalFormatting sqref="S4:BO200 S208:BO404 DW4:FS200">
    <cfRule type="cellIs" dxfId="72" priority="71" operator="greaterThan">
      <formula>0</formula>
    </cfRule>
  </conditionalFormatting>
  <conditionalFormatting sqref="E203:G206 E2:G2 DI2:DK2">
    <cfRule type="cellIs" dxfId="71" priority="70" stopIfTrue="1" operator="equal">
      <formula>0</formula>
    </cfRule>
  </conditionalFormatting>
  <conditionalFormatting sqref="S4:BO200 S208:BO404 DW4:FS200">
    <cfRule type="cellIs" dxfId="70" priority="69" operator="greaterThan">
      <formula>0</formula>
    </cfRule>
  </conditionalFormatting>
  <conditionalFormatting sqref="E203:G206 E2:G2 DI2:DK2">
    <cfRule type="cellIs" dxfId="69" priority="68" stopIfTrue="1" operator="equal">
      <formula>0</formula>
    </cfRule>
  </conditionalFormatting>
  <conditionalFormatting sqref="S208:BO404 DW4:FS200 S4:BO200">
    <cfRule type="cellIs" dxfId="68" priority="67" operator="greaterThan">
      <formula>0</formula>
    </cfRule>
  </conditionalFormatting>
  <conditionalFormatting sqref="E203:G206 E2:G2 DI2:DK2">
    <cfRule type="cellIs" dxfId="67" priority="66" stopIfTrue="1" operator="equal">
      <formula>0</formula>
    </cfRule>
  </conditionalFormatting>
  <conditionalFormatting sqref="S4:BO200 S208:BO404 DW4:FS200">
    <cfRule type="cellIs" dxfId="66" priority="65" operator="greaterThan">
      <formula>0</formula>
    </cfRule>
  </conditionalFormatting>
  <conditionalFormatting sqref="E203:G206 E2:G2 DI2:DK2">
    <cfRule type="cellIs" dxfId="65" priority="64" stopIfTrue="1" operator="equal">
      <formula>0</formula>
    </cfRule>
  </conditionalFormatting>
  <conditionalFormatting sqref="S4:BO200 S208:BO404 DW4:FS200">
    <cfRule type="cellIs" dxfId="64" priority="63" operator="greaterThan">
      <formula>0</formula>
    </cfRule>
  </conditionalFormatting>
  <conditionalFormatting sqref="E203:G206 E2:G2 DI2:DK2">
    <cfRule type="cellIs" dxfId="63" priority="62" stopIfTrue="1" operator="equal">
      <formula>0</formula>
    </cfRule>
  </conditionalFormatting>
  <conditionalFormatting sqref="S4:BO200 S208:BO404 DW4:FS200">
    <cfRule type="cellIs" dxfId="62" priority="61" operator="greaterThan">
      <formula>0</formula>
    </cfRule>
  </conditionalFormatting>
  <conditionalFormatting sqref="E203:G206 E2:G2 DI2:DK2">
    <cfRule type="cellIs" dxfId="61" priority="60" stopIfTrue="1" operator="equal">
      <formula>0</formula>
    </cfRule>
  </conditionalFormatting>
  <conditionalFormatting sqref="S4:BO200 S208:BO404 DW4:FS200">
    <cfRule type="cellIs" dxfId="60" priority="59" operator="greaterThan">
      <formula>0</formula>
    </cfRule>
  </conditionalFormatting>
  <conditionalFormatting sqref="E203:G206 E2:G2 DI2:DK2">
    <cfRule type="cellIs" dxfId="59" priority="58" stopIfTrue="1" operator="equal">
      <formula>0</formula>
    </cfRule>
  </conditionalFormatting>
  <conditionalFormatting sqref="S4:BO200 S208:BO404 DW4:FS200">
    <cfRule type="cellIs" dxfId="58" priority="57" operator="greaterThan">
      <formula>0</formula>
    </cfRule>
  </conditionalFormatting>
  <conditionalFormatting sqref="E203:G206 E2:G2 DI2:DK2">
    <cfRule type="cellIs" dxfId="57" priority="56" stopIfTrue="1" operator="equal">
      <formula>0</formula>
    </cfRule>
  </conditionalFormatting>
  <conditionalFormatting sqref="S4:BO200 S208:BO404 DW4:FS200">
    <cfRule type="cellIs" dxfId="56" priority="55" operator="greaterThan">
      <formula>0</formula>
    </cfRule>
  </conditionalFormatting>
  <conditionalFormatting sqref="E203:G206 E2:G2 DI2:DK2">
    <cfRule type="cellIs" dxfId="55" priority="54" stopIfTrue="1" operator="equal">
      <formula>0</formula>
    </cfRule>
  </conditionalFormatting>
  <conditionalFormatting sqref="DW4:FS200 S208:BO404 S4:S200 U4:BO200 T68:T200 T4:T65">
    <cfRule type="cellIs" dxfId="54" priority="53" operator="greaterThan">
      <formula>0</formula>
    </cfRule>
  </conditionalFormatting>
  <conditionalFormatting sqref="E203:G206 E2:G2 DI2:DK2">
    <cfRule type="cellIs" dxfId="53" priority="52" stopIfTrue="1" operator="equal">
      <formula>0</formula>
    </cfRule>
  </conditionalFormatting>
  <conditionalFormatting sqref="S4:BO200 S208:BO404 DW4:FS200">
    <cfRule type="cellIs" dxfId="52" priority="51" operator="greaterThan">
      <formula>0</formula>
    </cfRule>
  </conditionalFormatting>
  <conditionalFormatting sqref="E203:G206 E2:G2 DI2:DK2">
    <cfRule type="cellIs" dxfId="51" priority="50" stopIfTrue="1" operator="equal">
      <formula>0</formula>
    </cfRule>
  </conditionalFormatting>
  <conditionalFormatting sqref="S4:BO200 S208:BO404 DW4:FS200">
    <cfRule type="cellIs" dxfId="50" priority="49" operator="greaterThan">
      <formula>0</formula>
    </cfRule>
  </conditionalFormatting>
  <conditionalFormatting sqref="E203:G206 E2:G2 DI2:DK2">
    <cfRule type="cellIs" dxfId="49" priority="48" stopIfTrue="1" operator="equal">
      <formula>0</formula>
    </cfRule>
  </conditionalFormatting>
  <conditionalFormatting sqref="S4:BO200 S208:BO404 DW4:FS200">
    <cfRule type="cellIs" dxfId="48" priority="47" operator="greaterThan">
      <formula>0</formula>
    </cfRule>
  </conditionalFormatting>
  <conditionalFormatting sqref="E203:G206 E2:G2 DI2:DK2">
    <cfRule type="cellIs" dxfId="47" priority="46" stopIfTrue="1" operator="equal">
      <formula>0</formula>
    </cfRule>
  </conditionalFormatting>
  <conditionalFormatting sqref="S4:BO200 S208:BO404 DW4:FS200">
    <cfRule type="cellIs" dxfId="46" priority="45" operator="greaterThan">
      <formula>0</formula>
    </cfRule>
  </conditionalFormatting>
  <conditionalFormatting sqref="E203:G206 E2:G2 DI2:DK2">
    <cfRule type="cellIs" dxfId="45" priority="44" stopIfTrue="1" operator="equal">
      <formula>0</formula>
    </cfRule>
  </conditionalFormatting>
  <conditionalFormatting sqref="S4:BO200 S208:BO404 DW4:FS200">
    <cfRule type="cellIs" dxfId="44" priority="43" operator="greaterThan">
      <formula>0</formula>
    </cfRule>
  </conditionalFormatting>
  <conditionalFormatting sqref="E203:G206 E2:G2 DI2:DK2">
    <cfRule type="cellIs" dxfId="43" priority="42" stopIfTrue="1" operator="equal">
      <formula>0</formula>
    </cfRule>
  </conditionalFormatting>
  <conditionalFormatting sqref="S4:BO200 S208:BO404 DW4:FS200">
    <cfRule type="cellIs" dxfId="42" priority="41" operator="greaterThan">
      <formula>0</formula>
    </cfRule>
  </conditionalFormatting>
  <conditionalFormatting sqref="E203:G206 E2:G2 DI2:DK2">
    <cfRule type="cellIs" dxfId="41" priority="40" stopIfTrue="1" operator="equal">
      <formula>0</formula>
    </cfRule>
  </conditionalFormatting>
  <conditionalFormatting sqref="S4:BO200 S208:BO404 DW4:FS200">
    <cfRule type="cellIs" dxfId="40" priority="39" operator="greaterThan">
      <formula>0</formula>
    </cfRule>
  </conditionalFormatting>
  <conditionalFormatting sqref="E203:G206 E2:G2 DI2:DK2">
    <cfRule type="cellIs" dxfId="39" priority="38" stopIfTrue="1" operator="equal">
      <formula>0</formula>
    </cfRule>
  </conditionalFormatting>
  <conditionalFormatting sqref="S4:BO200 S208:BO404 DW4:FS200">
    <cfRule type="cellIs" dxfId="38" priority="37" operator="greaterThan">
      <formula>0</formula>
    </cfRule>
  </conditionalFormatting>
  <conditionalFormatting sqref="E203:G206 E2:G2 DI2:DK2">
    <cfRule type="cellIs" dxfId="37" priority="36" stopIfTrue="1" operator="equal">
      <formula>0</formula>
    </cfRule>
  </conditionalFormatting>
  <conditionalFormatting sqref="S4:BO200 S208:BO404 DW4:FS200">
    <cfRule type="cellIs" dxfId="36" priority="35" operator="greaterThan">
      <formula>0</formula>
    </cfRule>
  </conditionalFormatting>
  <conditionalFormatting sqref="E203:G206 E2:G2 DI2:DK2">
    <cfRule type="cellIs" dxfId="35" priority="34" stopIfTrue="1" operator="equal">
      <formula>0</formula>
    </cfRule>
  </conditionalFormatting>
  <conditionalFormatting sqref="S4:BO200 S208:BO404 DW4:FS200">
    <cfRule type="cellIs" dxfId="34" priority="33" operator="greaterThan">
      <formula>0</formula>
    </cfRule>
  </conditionalFormatting>
  <conditionalFormatting sqref="E203:G206 E2:G2 DI2:DK2">
    <cfRule type="cellIs" dxfId="33" priority="32" stopIfTrue="1" operator="equal">
      <formula>0</formula>
    </cfRule>
  </conditionalFormatting>
  <conditionalFormatting sqref="S4:BO200 S208:BO404 DW4:FS200">
    <cfRule type="cellIs" dxfId="32" priority="31" operator="greaterThan">
      <formula>0</formula>
    </cfRule>
  </conditionalFormatting>
  <conditionalFormatting sqref="E203:G206 E2:G2 DI2:DK2">
    <cfRule type="cellIs" dxfId="31" priority="30" stopIfTrue="1" operator="equal">
      <formula>0</formula>
    </cfRule>
  </conditionalFormatting>
  <conditionalFormatting sqref="S4:BO200 S208:BO404 DW4:FS200">
    <cfRule type="cellIs" dxfId="30" priority="29" operator="greaterThan">
      <formula>0</formula>
    </cfRule>
  </conditionalFormatting>
  <conditionalFormatting sqref="E203:G206 E2:G2 DI2:DK2">
    <cfRule type="cellIs" dxfId="29" priority="28" stopIfTrue="1" operator="equal">
      <formula>0</formula>
    </cfRule>
  </conditionalFormatting>
  <conditionalFormatting sqref="S4:BO200 S208:BO404 DW4:FS200">
    <cfRule type="cellIs" dxfId="28" priority="27" operator="greaterThan">
      <formula>0</formula>
    </cfRule>
  </conditionalFormatting>
  <conditionalFormatting sqref="E203:G206 E2:G2 DI2:DK2">
    <cfRule type="cellIs" dxfId="27" priority="26" stopIfTrue="1" operator="equal">
      <formula>0</formula>
    </cfRule>
  </conditionalFormatting>
  <conditionalFormatting sqref="S4:BO200 S208:BO404 DW4:FS200">
    <cfRule type="cellIs" dxfId="26" priority="25" operator="greaterThan">
      <formula>0</formula>
    </cfRule>
  </conditionalFormatting>
  <conditionalFormatting sqref="E203:G206 E2:G2 DI2:DK2">
    <cfRule type="cellIs" dxfId="25" priority="24" stopIfTrue="1" operator="equal">
      <formula>0</formula>
    </cfRule>
  </conditionalFormatting>
  <conditionalFormatting sqref="S4:BO200 S208:BO404 DW4:FS200">
    <cfRule type="cellIs" dxfId="24" priority="23" operator="greaterThan">
      <formula>0</formula>
    </cfRule>
  </conditionalFormatting>
  <conditionalFormatting sqref="E203:G206 E2:G2 DI2:DK2">
    <cfRule type="cellIs" dxfId="23" priority="22" stopIfTrue="1" operator="equal">
      <formula>0</formula>
    </cfRule>
  </conditionalFormatting>
  <conditionalFormatting sqref="S4:BO200 S208:BO404 DW4:FS200">
    <cfRule type="cellIs" dxfId="22" priority="21" operator="greaterThan">
      <formula>0</formula>
    </cfRule>
  </conditionalFormatting>
  <conditionalFormatting sqref="E203:G206 E2:G2 DI2:DK2">
    <cfRule type="cellIs" dxfId="21" priority="20" stopIfTrue="1" operator="equal">
      <formula>0</formula>
    </cfRule>
  </conditionalFormatting>
  <conditionalFormatting sqref="S4:BO200 S208:BO404 DW4:FS200">
    <cfRule type="cellIs" dxfId="20" priority="19" operator="greaterThan">
      <formula>0</formula>
    </cfRule>
  </conditionalFormatting>
  <conditionalFormatting sqref="E203:G206 E2:G2 DI2:DK2">
    <cfRule type="cellIs" dxfId="19" priority="18" stopIfTrue="1" operator="equal">
      <formula>0</formula>
    </cfRule>
  </conditionalFormatting>
  <conditionalFormatting sqref="S4:BO200 S208:BO404 DW4:FS200">
    <cfRule type="cellIs" dxfId="18" priority="17" operator="greaterThan">
      <formula>0</formula>
    </cfRule>
  </conditionalFormatting>
  <conditionalFormatting sqref="E203:G206 E2:G2 DI2:DK2">
    <cfRule type="cellIs" dxfId="17" priority="16" stopIfTrue="1" operator="equal">
      <formula>0</formula>
    </cfRule>
  </conditionalFormatting>
  <conditionalFormatting sqref="S4:BO200 S208:BO404 DW4:FS200">
    <cfRule type="cellIs" dxfId="16" priority="15" operator="greaterThan">
      <formula>0</formula>
    </cfRule>
  </conditionalFormatting>
  <conditionalFormatting sqref="E203:G206 E2:G2 DI2:DK2">
    <cfRule type="cellIs" dxfId="15" priority="14" stopIfTrue="1" operator="equal">
      <formula>0</formula>
    </cfRule>
  </conditionalFormatting>
  <conditionalFormatting sqref="S4:BO200 S208:BO404 DW4:FS200">
    <cfRule type="cellIs" dxfId="14" priority="13" operator="greaterThan">
      <formula>0</formula>
    </cfRule>
  </conditionalFormatting>
  <conditionalFormatting sqref="E203:G206 E2:G2 DI2:DK2">
    <cfRule type="cellIs" dxfId="13" priority="12" stopIfTrue="1" operator="equal">
      <formula>0</formula>
    </cfRule>
  </conditionalFormatting>
  <conditionalFormatting sqref="S4:BO200 S208:BO404 DW4:FS200">
    <cfRule type="cellIs" dxfId="12" priority="11" operator="greaterThan">
      <formula>0</formula>
    </cfRule>
  </conditionalFormatting>
  <conditionalFormatting sqref="E203:G206 E2:G2 DI2:DK2">
    <cfRule type="cellIs" dxfId="11" priority="10" stopIfTrue="1" operator="equal">
      <formula>0</formula>
    </cfRule>
  </conditionalFormatting>
  <conditionalFormatting sqref="S4:BO200 S208:BO404 DW4:FS200">
    <cfRule type="cellIs" dxfId="10" priority="9" operator="greaterThan">
      <formula>0</formula>
    </cfRule>
  </conditionalFormatting>
  <conditionalFormatting sqref="E203:G206 E2:G2 DI2:DK2">
    <cfRule type="cellIs" dxfId="9" priority="8" stopIfTrue="1" operator="equal">
      <formula>0</formula>
    </cfRule>
  </conditionalFormatting>
  <conditionalFormatting sqref="S4:BO200 S208:BO404 DW4:FS200">
    <cfRule type="cellIs" dxfId="8" priority="7" operator="greaterThan">
      <formula>0</formula>
    </cfRule>
  </conditionalFormatting>
  <conditionalFormatting sqref="E203:G206 E2:G2 DI2:DK2">
    <cfRule type="cellIs" dxfId="7" priority="6" stopIfTrue="1" operator="equal">
      <formula>0</formula>
    </cfRule>
  </conditionalFormatting>
  <conditionalFormatting sqref="S4:BO200 S208:BO404 DW4:FS200">
    <cfRule type="cellIs" dxfId="6" priority="5" operator="greaterThan">
      <formula>0</formula>
    </cfRule>
  </conditionalFormatting>
  <conditionalFormatting sqref="E203:G206 E2:G2 DI2:DK2">
    <cfRule type="cellIs" dxfId="5" priority="4" stopIfTrue="1" operator="equal">
      <formula>0</formula>
    </cfRule>
  </conditionalFormatting>
  <conditionalFormatting sqref="S4:BO200 S208:BO404 DW4:FS200">
    <cfRule type="cellIs" dxfId="4" priority="3" operator="greaterThan">
      <formula>0</formula>
    </cfRule>
  </conditionalFormatting>
  <conditionalFormatting sqref="E203:G206 E2:G2 DI2:DK2">
    <cfRule type="cellIs" dxfId="3" priority="2" stopIfTrue="1" operator="equal">
      <formula>0</formula>
    </cfRule>
  </conditionalFormatting>
  <conditionalFormatting sqref="S4:BO200 S208:BO404 DW4:FS200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2016-09-18T01:43:30Z</dcterms:modified>
</cp:coreProperties>
</file>