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6"/>
  </bookViews>
  <sheets>
    <sheet name="28" sheetId="158" r:id="rId1"/>
    <sheet name="1" sheetId="159" r:id="rId2"/>
    <sheet name="2" sheetId="160" r:id="rId3"/>
    <sheet name="3" sheetId="161" r:id="rId4"/>
    <sheet name="4" sheetId="163" r:id="rId5"/>
    <sheet name="5" sheetId="162" r:id="rId6"/>
    <sheet name="6" sheetId="164" r:id="rId7"/>
    <sheet name="表样" sheetId="126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I7" i="164" l="1"/>
  <c r="H7" i="164"/>
  <c r="E10" i="164"/>
  <c r="F9" i="164"/>
  <c r="G9" i="164" s="1"/>
  <c r="E9" i="164"/>
  <c r="F8" i="164"/>
  <c r="E8" i="164"/>
  <c r="F7" i="164"/>
  <c r="G7" i="164" s="1"/>
  <c r="E7" i="164"/>
  <c r="F6" i="164"/>
  <c r="G6" i="164" s="1"/>
  <c r="E6" i="164"/>
  <c r="F5" i="164"/>
  <c r="E5" i="164"/>
  <c r="C7" i="164"/>
  <c r="B7" i="164"/>
  <c r="C6" i="164"/>
  <c r="C12" i="164" s="1"/>
  <c r="B6" i="164"/>
  <c r="B12" i="164" s="1"/>
  <c r="I12" i="164"/>
  <c r="H12" i="164"/>
  <c r="E12" i="164"/>
  <c r="J11" i="164"/>
  <c r="G11" i="164"/>
  <c r="D11" i="164"/>
  <c r="J10" i="164"/>
  <c r="D10" i="164"/>
  <c r="J9" i="164"/>
  <c r="D9" i="164"/>
  <c r="J8" i="164"/>
  <c r="D8" i="164"/>
  <c r="J6" i="164"/>
  <c r="D6" i="164"/>
  <c r="J5" i="164"/>
  <c r="D5" i="164"/>
  <c r="J12" i="164" l="1"/>
  <c r="J7" i="164"/>
  <c r="G8" i="164"/>
  <c r="G5" i="164"/>
  <c r="B13" i="164"/>
  <c r="D7" i="164"/>
  <c r="D12" i="164"/>
  <c r="F10" i="163"/>
  <c r="E10" i="163"/>
  <c r="F9" i="163"/>
  <c r="G9" i="163" s="1"/>
  <c r="E9" i="163"/>
  <c r="F8" i="163"/>
  <c r="E8" i="163"/>
  <c r="F6" i="163"/>
  <c r="E6" i="163"/>
  <c r="F5" i="163"/>
  <c r="G5" i="163" s="1"/>
  <c r="E5" i="163"/>
  <c r="C7" i="163"/>
  <c r="B7" i="163"/>
  <c r="C6" i="163"/>
  <c r="D6" i="163" s="1"/>
  <c r="B6" i="163"/>
  <c r="C5" i="163"/>
  <c r="B5" i="163"/>
  <c r="I12" i="162"/>
  <c r="H12" i="162"/>
  <c r="J12" i="162" s="1"/>
  <c r="J11" i="162"/>
  <c r="G11" i="162"/>
  <c r="D11" i="162"/>
  <c r="J10" i="162"/>
  <c r="F10" i="162"/>
  <c r="E10" i="162"/>
  <c r="D10" i="162"/>
  <c r="J9" i="162"/>
  <c r="G9" i="162"/>
  <c r="C9" i="162"/>
  <c r="B9" i="162"/>
  <c r="D9" i="162" s="1"/>
  <c r="J8" i="162"/>
  <c r="G8" i="162"/>
  <c r="D8" i="162"/>
  <c r="J7" i="162"/>
  <c r="G7" i="162"/>
  <c r="C7" i="162"/>
  <c r="B7" i="162"/>
  <c r="J6" i="162"/>
  <c r="F6" i="162"/>
  <c r="E6" i="162"/>
  <c r="G6" i="162" s="1"/>
  <c r="C6" i="162"/>
  <c r="B6" i="162"/>
  <c r="D6" i="162" s="1"/>
  <c r="J5" i="162"/>
  <c r="F5" i="162"/>
  <c r="F12" i="162" s="1"/>
  <c r="E5" i="162"/>
  <c r="C5" i="162"/>
  <c r="C12" i="162" s="1"/>
  <c r="B5" i="162"/>
  <c r="I12" i="163"/>
  <c r="H12" i="163"/>
  <c r="J12" i="163" s="1"/>
  <c r="C12" i="163"/>
  <c r="J11" i="163"/>
  <c r="G11" i="163"/>
  <c r="D11" i="163"/>
  <c r="J10" i="163"/>
  <c r="D10" i="163"/>
  <c r="J9" i="163"/>
  <c r="J8" i="163"/>
  <c r="G8" i="163"/>
  <c r="D8" i="163"/>
  <c r="J7" i="163"/>
  <c r="G7" i="163"/>
  <c r="J6" i="163"/>
  <c r="J5" i="163"/>
  <c r="F12" i="163" l="1"/>
  <c r="G6" i="163"/>
  <c r="D5" i="162"/>
  <c r="E12" i="162"/>
  <c r="G12" i="162" s="1"/>
  <c r="D7" i="162"/>
  <c r="G10" i="162"/>
  <c r="E12" i="163"/>
  <c r="G5" i="162"/>
  <c r="B12" i="162"/>
  <c r="G10" i="163"/>
  <c r="G12" i="163"/>
  <c r="D9" i="163"/>
  <c r="D7" i="163"/>
  <c r="D5" i="163"/>
  <c r="B12" i="163"/>
  <c r="B13" i="163" s="1"/>
  <c r="I7" i="161"/>
  <c r="H7" i="161"/>
  <c r="H12" i="161" s="1"/>
  <c r="E7" i="161"/>
  <c r="F6" i="161"/>
  <c r="E6" i="161"/>
  <c r="F5" i="161"/>
  <c r="E5" i="161"/>
  <c r="C8" i="161"/>
  <c r="D8" i="161" s="1"/>
  <c r="B8" i="161"/>
  <c r="C6" i="161"/>
  <c r="C12" i="161" s="1"/>
  <c r="B6" i="161"/>
  <c r="B12" i="161" s="1"/>
  <c r="I12" i="161"/>
  <c r="J11" i="161"/>
  <c r="G11" i="161"/>
  <c r="D11" i="161"/>
  <c r="J10" i="161"/>
  <c r="G10" i="161"/>
  <c r="D10" i="161"/>
  <c r="J9" i="161"/>
  <c r="G9" i="161"/>
  <c r="D9" i="161"/>
  <c r="J8" i="161"/>
  <c r="G8" i="161"/>
  <c r="J7" i="161"/>
  <c r="D7" i="161"/>
  <c r="J6" i="161"/>
  <c r="G6" i="161"/>
  <c r="D6" i="161"/>
  <c r="J5" i="161"/>
  <c r="D5" i="161"/>
  <c r="B13" i="162" l="1"/>
  <c r="D12" i="162"/>
  <c r="D12" i="163"/>
  <c r="J12" i="161"/>
  <c r="E12" i="161"/>
  <c r="G5" i="161"/>
  <c r="B13" i="161"/>
  <c r="D12" i="161"/>
  <c r="F10" i="160"/>
  <c r="E10" i="160"/>
  <c r="F6" i="160"/>
  <c r="E6" i="160"/>
  <c r="C8" i="160"/>
  <c r="D8" i="160" s="1"/>
  <c r="B8" i="160"/>
  <c r="C6" i="160"/>
  <c r="B6" i="160"/>
  <c r="C5" i="160"/>
  <c r="B5" i="160"/>
  <c r="I12" i="160"/>
  <c r="H12" i="160"/>
  <c r="J12" i="160" s="1"/>
  <c r="F12" i="160"/>
  <c r="J11" i="160"/>
  <c r="G11" i="160"/>
  <c r="D11" i="160"/>
  <c r="J10" i="160"/>
  <c r="D10" i="160"/>
  <c r="J9" i="160"/>
  <c r="G9" i="160"/>
  <c r="D9" i="160"/>
  <c r="J8" i="160"/>
  <c r="G8" i="160"/>
  <c r="J7" i="160"/>
  <c r="G7" i="160"/>
  <c r="D7" i="160"/>
  <c r="J6" i="160"/>
  <c r="G6" i="160"/>
  <c r="D6" i="160"/>
  <c r="J5" i="160"/>
  <c r="G5" i="160"/>
  <c r="C12" i="160" l="1"/>
  <c r="G10" i="160"/>
  <c r="E12" i="160"/>
  <c r="G12" i="160" s="1"/>
  <c r="B12" i="160"/>
  <c r="D5" i="160"/>
  <c r="D12" i="160"/>
  <c r="F10" i="159"/>
  <c r="E10" i="159"/>
  <c r="F8" i="159"/>
  <c r="E8" i="159"/>
  <c r="F6" i="159"/>
  <c r="E6" i="159"/>
  <c r="C6" i="159"/>
  <c r="B6" i="159"/>
  <c r="C5" i="159"/>
  <c r="B5" i="159"/>
  <c r="B13" i="160" l="1"/>
  <c r="J12" i="159"/>
  <c r="I12" i="159"/>
  <c r="H12" i="159"/>
  <c r="F12" i="159"/>
  <c r="E12" i="159"/>
  <c r="C12" i="159"/>
  <c r="B12" i="159"/>
  <c r="B13" i="159" s="1"/>
  <c r="J11" i="159"/>
  <c r="G11" i="159"/>
  <c r="D11" i="159"/>
  <c r="J10" i="159"/>
  <c r="G10" i="159"/>
  <c r="D10" i="159"/>
  <c r="J9" i="159"/>
  <c r="G9" i="159"/>
  <c r="D9" i="159"/>
  <c r="J8" i="159"/>
  <c r="G8" i="159"/>
  <c r="D8" i="159"/>
  <c r="J7" i="159"/>
  <c r="G7" i="159"/>
  <c r="D7" i="159"/>
  <c r="J6" i="159"/>
  <c r="G6" i="159"/>
  <c r="D6" i="159"/>
  <c r="J5" i="159"/>
  <c r="G5" i="159"/>
  <c r="D5" i="159"/>
  <c r="G12" i="159" l="1"/>
  <c r="D12" i="159"/>
  <c r="F10" i="158"/>
  <c r="E10" i="158"/>
  <c r="F8" i="158"/>
  <c r="E8" i="158"/>
  <c r="F6" i="158"/>
  <c r="E6" i="158"/>
  <c r="E12" i="158" s="1"/>
  <c r="C6" i="158"/>
  <c r="B6" i="158"/>
  <c r="C5" i="158"/>
  <c r="B5" i="158"/>
  <c r="I12" i="158"/>
  <c r="H12" i="158"/>
  <c r="J12" i="158" s="1"/>
  <c r="F12" i="158"/>
  <c r="C12" i="158"/>
  <c r="J11" i="158"/>
  <c r="G11" i="158"/>
  <c r="D11" i="158"/>
  <c r="J10" i="158"/>
  <c r="D10" i="158"/>
  <c r="J9" i="158"/>
  <c r="G9" i="158"/>
  <c r="D9" i="158"/>
  <c r="J8" i="158"/>
  <c r="G8" i="158"/>
  <c r="D8" i="158"/>
  <c r="J7" i="158"/>
  <c r="G7" i="158"/>
  <c r="D7" i="158"/>
  <c r="J6" i="158"/>
  <c r="G6" i="158"/>
  <c r="J5" i="158"/>
  <c r="G5" i="158"/>
  <c r="G10" i="158" l="1"/>
  <c r="G12" i="158"/>
  <c r="D6" i="158"/>
  <c r="D5" i="158"/>
  <c r="B12" i="158"/>
  <c r="B13" i="158" s="1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D12" i="158" l="1"/>
  <c r="J12" i="126"/>
  <c r="D12" i="126"/>
  <c r="F7" i="161" l="1"/>
  <c r="G7" i="161" l="1"/>
  <c r="F12" i="161"/>
  <c r="G12" i="161" s="1"/>
  <c r="F10" i="164"/>
  <c r="F12" i="164" l="1"/>
  <c r="G12" i="164" s="1"/>
  <c r="G10" i="164"/>
</calcChain>
</file>

<file path=xl/sharedStrings.xml><?xml version="1.0" encoding="utf-8"?>
<sst xmlns="http://schemas.openxmlformats.org/spreadsheetml/2006/main" count="304" uniqueCount="37">
  <si>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</si>
  <si>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</si>
  <si>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</si>
  <si>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</si>
  <si>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</si>
  <si>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</si>
  <si>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</si>
  <si>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</si>
  <si>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</si>
  <si>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</si>
  <si>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</si>
  <si>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</si>
  <si>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</si>
  <si>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</si>
  <si>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</si>
  <si>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</si>
  <si>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</si>
  <si>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</si>
  <si>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</si>
  <si>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</si>
  <si>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</si>
  <si>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</si>
  <si>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</si>
  <si>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</si>
  <si>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</si>
  <si>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</si>
  <si>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</si>
  <si>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审核：顾恩塘</t>
    <phoneticPr fontId="3" type="noConversion"/>
  </si>
  <si>
    <t>日期：2017-1-1</t>
    <phoneticPr fontId="1" type="noConversion"/>
  </si>
  <si>
    <t>日期：2017-2-28</t>
    <phoneticPr fontId="1" type="noConversion"/>
  </si>
  <si>
    <t>日期：2017-3-1</t>
    <phoneticPr fontId="1" type="noConversion"/>
  </si>
  <si>
    <t>日期：2017-3-2</t>
    <phoneticPr fontId="1" type="noConversion"/>
  </si>
  <si>
    <t>日期：2017-3-3</t>
    <phoneticPr fontId="1" type="noConversion"/>
  </si>
  <si>
    <t>制表：陈海霞</t>
    <phoneticPr fontId="3" type="noConversion"/>
  </si>
  <si>
    <t>日期：2017-3-4</t>
    <phoneticPr fontId="1" type="noConversion"/>
  </si>
  <si>
    <t>日期：2017-3-5</t>
    <phoneticPr fontId="1" type="noConversion"/>
  </si>
  <si>
    <t>日期：2017-3-6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</si>
</sst>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1253;&#35013;&#36710;&#38388;&#20135;&#21697;&#26085;&#25253;&#34920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表样"/>
      <sheetName val="周汇总"/>
      <sheetName val="汇总"/>
      <sheetName val="直接人工成本"/>
      <sheetName val="分类汇总"/>
      <sheetName val="Sheet1"/>
    </sheetNames>
    <sheetDataSet>
      <sheetData sheetId="0">
        <row r="28">
          <cell r="G28">
            <v>597</v>
          </cell>
          <cell r="I28">
            <v>30</v>
          </cell>
        </row>
        <row r="86">
          <cell r="G86">
            <v>1783</v>
          </cell>
          <cell r="I86">
            <v>51</v>
          </cell>
        </row>
        <row r="257">
          <cell r="G257">
            <v>819</v>
          </cell>
          <cell r="I257">
            <v>35</v>
          </cell>
        </row>
        <row r="308">
          <cell r="G308">
            <v>755</v>
          </cell>
          <cell r="I308">
            <v>36</v>
          </cell>
        </row>
        <row r="334">
          <cell r="G334">
            <v>162</v>
          </cell>
          <cell r="I334">
            <v>15</v>
          </cell>
        </row>
      </sheetData>
      <sheetData sheetId="1">
        <row r="28">
          <cell r="G28">
            <v>482</v>
          </cell>
          <cell r="I28">
            <v>32.5</v>
          </cell>
        </row>
        <row r="86">
          <cell r="G86">
            <v>462</v>
          </cell>
          <cell r="I86">
            <v>11</v>
          </cell>
        </row>
        <row r="257">
          <cell r="G257">
            <v>2221</v>
          </cell>
          <cell r="I257">
            <v>61</v>
          </cell>
        </row>
        <row r="308">
          <cell r="G308">
            <v>770</v>
          </cell>
          <cell r="I308">
            <v>30</v>
          </cell>
        </row>
        <row r="334">
          <cell r="G334">
            <v>553</v>
          </cell>
          <cell r="I334">
            <v>70</v>
          </cell>
        </row>
      </sheetData>
      <sheetData sheetId="2">
        <row r="28">
          <cell r="G28">
            <v>503</v>
          </cell>
          <cell r="I28">
            <v>25</v>
          </cell>
        </row>
        <row r="86">
          <cell r="G86">
            <v>630</v>
          </cell>
          <cell r="I86">
            <v>13.1</v>
          </cell>
        </row>
        <row r="137">
          <cell r="G137">
            <v>506</v>
          </cell>
          <cell r="I137">
            <v>12</v>
          </cell>
        </row>
        <row r="257">
          <cell r="G257">
            <v>1693</v>
          </cell>
          <cell r="I257">
            <v>29</v>
          </cell>
        </row>
        <row r="334">
          <cell r="G334">
            <v>540</v>
          </cell>
          <cell r="I334">
            <v>5</v>
          </cell>
        </row>
      </sheetData>
      <sheetData sheetId="3">
        <row r="86">
          <cell r="G86">
            <v>1463</v>
          </cell>
          <cell r="I86">
            <v>16</v>
          </cell>
        </row>
        <row r="137">
          <cell r="G137">
            <v>883</v>
          </cell>
          <cell r="I137">
            <v>33</v>
          </cell>
        </row>
        <row r="199">
          <cell r="G199">
            <v>432</v>
          </cell>
          <cell r="I199">
            <v>8</v>
          </cell>
        </row>
        <row r="257">
          <cell r="G257">
            <v>641</v>
          </cell>
          <cell r="I257">
            <v>28</v>
          </cell>
        </row>
        <row r="292">
          <cell r="G292">
            <v>614</v>
          </cell>
          <cell r="I292">
            <v>40</v>
          </cell>
        </row>
        <row r="507">
          <cell r="G507">
            <v>484</v>
          </cell>
          <cell r="I507">
            <v>32</v>
          </cell>
        </row>
      </sheetData>
      <sheetData sheetId="4">
        <row r="28">
          <cell r="G28">
            <v>709</v>
          </cell>
          <cell r="I28">
            <v>30</v>
          </cell>
        </row>
        <row r="86">
          <cell r="G86">
            <v>1690</v>
          </cell>
          <cell r="I86">
            <v>41</v>
          </cell>
        </row>
        <row r="121">
          <cell r="G121">
            <v>156</v>
          </cell>
          <cell r="I121">
            <v>5</v>
          </cell>
        </row>
        <row r="199">
          <cell r="G199">
            <v>634</v>
          </cell>
          <cell r="I199">
            <v>25</v>
          </cell>
        </row>
        <row r="257">
          <cell r="G257">
            <v>300</v>
          </cell>
          <cell r="I257">
            <v>5</v>
          </cell>
        </row>
        <row r="308">
          <cell r="G308">
            <v>146</v>
          </cell>
        </row>
        <row r="319">
          <cell r="G319">
            <v>479</v>
          </cell>
          <cell r="I319">
            <v>33</v>
          </cell>
        </row>
        <row r="330">
          <cell r="I330">
            <v>25</v>
          </cell>
        </row>
        <row r="334">
          <cell r="G334">
            <v>188</v>
          </cell>
        </row>
      </sheetData>
      <sheetData sheetId="5">
        <row r="28">
          <cell r="G28">
            <v>680</v>
          </cell>
          <cell r="I28">
            <v>27</v>
          </cell>
        </row>
        <row r="86">
          <cell r="G86">
            <v>592</v>
          </cell>
          <cell r="I86">
            <v>11</v>
          </cell>
        </row>
        <row r="121">
          <cell r="G121">
            <v>50</v>
          </cell>
          <cell r="I121">
            <v>1.1000000000000001</v>
          </cell>
        </row>
        <row r="148">
          <cell r="G148">
            <v>607</v>
          </cell>
          <cell r="I148">
            <v>38</v>
          </cell>
        </row>
        <row r="199">
          <cell r="G199">
            <v>484</v>
          </cell>
          <cell r="I199">
            <v>21</v>
          </cell>
        </row>
        <row r="257">
          <cell r="G257">
            <v>1775</v>
          </cell>
          <cell r="I257">
            <v>49</v>
          </cell>
        </row>
        <row r="334">
          <cell r="G334">
            <v>324</v>
          </cell>
          <cell r="I334">
            <v>40</v>
          </cell>
        </row>
      </sheetData>
      <sheetData sheetId="6">
        <row r="86">
          <cell r="G86">
            <v>2163</v>
          </cell>
          <cell r="I86">
            <v>34</v>
          </cell>
        </row>
        <row r="121">
          <cell r="G121">
            <v>237</v>
          </cell>
          <cell r="I121">
            <v>4.5</v>
          </cell>
        </row>
        <row r="199">
          <cell r="G199">
            <v>1286</v>
          </cell>
          <cell r="I199">
            <v>72.5</v>
          </cell>
        </row>
        <row r="257">
          <cell r="G257">
            <v>161</v>
          </cell>
          <cell r="I257">
            <v>3</v>
          </cell>
        </row>
        <row r="292">
          <cell r="G292">
            <v>24</v>
          </cell>
          <cell r="I292">
            <v>1.5</v>
          </cell>
        </row>
        <row r="308">
          <cell r="G308">
            <v>264</v>
          </cell>
          <cell r="I308">
            <v>13.5</v>
          </cell>
        </row>
        <row r="319">
          <cell r="G319">
            <v>173</v>
          </cell>
          <cell r="I319">
            <v>5</v>
          </cell>
        </row>
        <row r="334">
          <cell r="G334">
            <v>414</v>
          </cell>
          <cell r="I334">
            <v>48</v>
          </cell>
        </row>
        <row r="463">
          <cell r="G463">
            <v>687</v>
          </cell>
        </row>
        <row r="507">
          <cell r="I507">
            <v>70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597</v>
      </c>
      <c r="C5" s="3">
        <f>+'[1]28'!$I$28</f>
        <v>30</v>
      </c>
      <c r="D5" s="4">
        <f>+B5/C5</f>
        <v>19.899999999999999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1783</v>
      </c>
      <c r="C6" s="3">
        <f>+'[1]28'!$I$86</f>
        <v>51</v>
      </c>
      <c r="D6" s="4">
        <f t="shared" ref="D6:D12" si="1">+B6/C6</f>
        <v>34.96078431372549</v>
      </c>
      <c r="E6" s="3">
        <f>+'[1]28'!$G$257</f>
        <v>819</v>
      </c>
      <c r="F6" s="3">
        <f>+'[1]28'!$I$257</f>
        <v>35</v>
      </c>
      <c r="G6" s="4">
        <f t="shared" ref="G6:G12" si="2">+E6/F6</f>
        <v>23.4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+'[1]28'!$G$308</f>
        <v>755</v>
      </c>
      <c r="F8" s="3">
        <f>+'[1]28'!$I$308</f>
        <v>36</v>
      </c>
      <c r="G8" s="3">
        <f t="shared" si="2"/>
        <v>20.972222222222221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+'[1]28'!$G$334</f>
        <v>162</v>
      </c>
      <c r="F10" s="3">
        <f>+'[1]28'!$I$334</f>
        <v>15</v>
      </c>
      <c r="G10" s="4">
        <f t="shared" si="2"/>
        <v>10.8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2380</v>
      </c>
      <c r="C12" s="3">
        <f>SUM(C5:C11)</f>
        <v>81</v>
      </c>
      <c r="D12" s="3">
        <f t="shared" si="1"/>
        <v>29.382716049382715</v>
      </c>
      <c r="E12" s="3">
        <f>SUM(E5:E11)</f>
        <v>1736</v>
      </c>
      <c r="F12" s="3">
        <f>SUM(F5:F11)</f>
        <v>86</v>
      </c>
      <c r="G12" s="4">
        <f t="shared" si="2"/>
        <v>20.186046511627907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4116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482</v>
      </c>
      <c r="C5" s="3">
        <f>+'[1]1'!$I$28</f>
        <v>32.5</v>
      </c>
      <c r="D5" s="4">
        <f>+B5/C5</f>
        <v>14.830769230769231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462</v>
      </c>
      <c r="C6" s="3">
        <f>+'[1]1'!$I$86</f>
        <v>11</v>
      </c>
      <c r="D6" s="4">
        <f t="shared" ref="D6:D12" si="1">+B6/C6</f>
        <v>42</v>
      </c>
      <c r="E6" s="3">
        <f>+'[1]1'!$G$257</f>
        <v>2221</v>
      </c>
      <c r="F6" s="3">
        <f>+'[1]1'!$I$257</f>
        <v>61</v>
      </c>
      <c r="G6" s="4">
        <f t="shared" ref="G6:G12" si="2">+E6/F6</f>
        <v>36.409836065573771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+'[1]1'!$G$308</f>
        <v>770</v>
      </c>
      <c r="F8" s="3">
        <f>+'[1]1'!$I$308</f>
        <v>30</v>
      </c>
      <c r="G8" s="3">
        <f t="shared" si="2"/>
        <v>25.666666666666668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+'[1]1'!$G$334</f>
        <v>553</v>
      </c>
      <c r="F10" s="3">
        <f>+'[1]1'!$I$334</f>
        <v>70</v>
      </c>
      <c r="G10" s="4">
        <f t="shared" si="2"/>
        <v>7.9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944</v>
      </c>
      <c r="C12" s="3">
        <f>SUM(C5:C11)</f>
        <v>43.5</v>
      </c>
      <c r="D12" s="3">
        <f t="shared" si="1"/>
        <v>21.701149425287355</v>
      </c>
      <c r="E12" s="3">
        <f>SUM(E5:E11)</f>
        <v>3544</v>
      </c>
      <c r="F12" s="3">
        <f>SUM(F5:F11)</f>
        <v>161</v>
      </c>
      <c r="G12" s="4">
        <f t="shared" si="2"/>
        <v>22.012422360248447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4488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503</v>
      </c>
      <c r="C5" s="3">
        <f>+'[1]2'!$I$28</f>
        <v>25</v>
      </c>
      <c r="D5" s="4">
        <f>+B5/C5</f>
        <v>20.12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630</v>
      </c>
      <c r="C6" s="3">
        <f>+'[1]2'!$I$86</f>
        <v>13.1</v>
      </c>
      <c r="D6" s="4">
        <f t="shared" ref="D6:D12" si="1">+B6/C6</f>
        <v>48.091603053435115</v>
      </c>
      <c r="E6" s="3">
        <f>+'[1]2'!$G$257</f>
        <v>1693</v>
      </c>
      <c r="F6" s="3">
        <f>+'[1]2'!$I$257</f>
        <v>29</v>
      </c>
      <c r="G6" s="4">
        <f t="shared" ref="G6:G12" si="2">+E6/F6</f>
        <v>58.379310344827587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506</v>
      </c>
      <c r="C8" s="3">
        <f>+'[1]2'!$I$137</f>
        <v>12</v>
      </c>
      <c r="D8" s="3">
        <f t="shared" si="1"/>
        <v>42.166666666666664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+'[1]2'!$G$334</f>
        <v>540</v>
      </c>
      <c r="F10" s="3">
        <f>+'[1]2'!$I$334</f>
        <v>5</v>
      </c>
      <c r="G10" s="4">
        <f t="shared" si="2"/>
        <v>108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1639</v>
      </c>
      <c r="C12" s="3">
        <f>SUM(C5:C11)</f>
        <v>50.1</v>
      </c>
      <c r="D12" s="3">
        <f t="shared" si="1"/>
        <v>32.71457085828343</v>
      </c>
      <c r="E12" s="3">
        <f>SUM(E5:E11)</f>
        <v>2233</v>
      </c>
      <c r="F12" s="3">
        <f>SUM(F5:F11)</f>
        <v>34</v>
      </c>
      <c r="G12" s="4">
        <f t="shared" si="2"/>
        <v>65.67647058823529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3872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+'[1]3'!$G$199</f>
        <v>432</v>
      </c>
      <c r="F5" s="3">
        <f>+'[1]3'!$I$199</f>
        <v>8</v>
      </c>
      <c r="G5" s="4">
        <f>+E5/F5</f>
        <v>54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+'[1]3'!$G$86</f>
        <v>1463</v>
      </c>
      <c r="C6" s="3">
        <f>+'[1]3'!$I$86</f>
        <v>16</v>
      </c>
      <c r="D6" s="4">
        <f t="shared" ref="D6:D12" si="1">+B6/C6</f>
        <v>91.4375</v>
      </c>
      <c r="E6" s="3">
        <f>+'[1]3'!$G$257</f>
        <v>641</v>
      </c>
      <c r="F6" s="3">
        <f>+'[1]3'!$I$257</f>
        <v>28</v>
      </c>
      <c r="G6" s="4">
        <f t="shared" ref="G6:G12" si="2">+E6/F6</f>
        <v>22.892857142857142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+'[1]3'!$G$292</f>
        <v>614</v>
      </c>
      <c r="F7" s="3">
        <f>+'[1]3'!$I$292</f>
        <v>40</v>
      </c>
      <c r="G7" s="3">
        <f t="shared" si="2"/>
        <v>15.35</v>
      </c>
      <c r="H7" s="3">
        <f>+'[1]3'!$G$507</f>
        <v>484</v>
      </c>
      <c r="I7" s="3">
        <f>+'[1]3'!$I$507</f>
        <v>32</v>
      </c>
      <c r="J7" s="4">
        <f>+H7/I7</f>
        <v>15.125</v>
      </c>
    </row>
    <row r="8" spans="1:10" ht="24" customHeight="1" x14ac:dyDescent="0.15">
      <c r="A8" s="3" t="s">
        <v>11</v>
      </c>
      <c r="B8" s="3">
        <f>+'[1]3'!$G$137</f>
        <v>883</v>
      </c>
      <c r="C8" s="3">
        <f>+'[1]3'!$I$137</f>
        <v>33</v>
      </c>
      <c r="D8" s="3">
        <f t="shared" si="1"/>
        <v>26.757575757575758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2346</v>
      </c>
      <c r="C12" s="3">
        <f>SUM(C5:C11)</f>
        <v>49</v>
      </c>
      <c r="D12" s="3">
        <f t="shared" si="1"/>
        <v>47.877551020408163</v>
      </c>
      <c r="E12" s="3">
        <f>SUM(E5:E11)</f>
        <v>1687</v>
      </c>
      <c r="F12" s="3">
        <f>SUM(F5:F11)</f>
        <v>76</v>
      </c>
      <c r="G12" s="4">
        <f t="shared" si="2"/>
        <v>22.19736842105263</v>
      </c>
      <c r="H12" s="3">
        <f>SUM(H5:H11)</f>
        <v>484</v>
      </c>
      <c r="I12" s="3">
        <f>SUM(I5:I11)</f>
        <v>32</v>
      </c>
      <c r="J12" s="4">
        <f>+H12/I12</f>
        <v>15.125</v>
      </c>
    </row>
    <row r="13" spans="1:10" ht="24" customHeight="1" x14ac:dyDescent="0.15">
      <c r="A13" s="3" t="s">
        <v>16</v>
      </c>
      <c r="B13" s="31">
        <f>B12+E12+H12</f>
        <v>4517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+'[1]4'!$G$28</f>
        <v>709</v>
      </c>
      <c r="C5" s="3">
        <f>+'[1]4'!$I$28</f>
        <v>30</v>
      </c>
      <c r="D5" s="4">
        <f>+B5/C5</f>
        <v>23.633333333333333</v>
      </c>
      <c r="E5" s="3">
        <f>+'[1]4'!$G$199</f>
        <v>634</v>
      </c>
      <c r="F5" s="3">
        <f>+'[1]4'!$I$199</f>
        <v>25</v>
      </c>
      <c r="G5" s="4">
        <f>+E5/F5</f>
        <v>25.36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+'[1]4'!$G$86</f>
        <v>1690</v>
      </c>
      <c r="C6" s="3">
        <f>+'[1]4'!$I$86</f>
        <v>41</v>
      </c>
      <c r="D6" s="4">
        <f t="shared" ref="D6:D12" si="1">+B6/C6</f>
        <v>41.219512195121951</v>
      </c>
      <c r="E6" s="3">
        <f>+'[1]4'!$G$257</f>
        <v>300</v>
      </c>
      <c r="F6" s="3">
        <f>+'[1]4'!$I$257</f>
        <v>5</v>
      </c>
      <c r="G6" s="4">
        <f t="shared" ref="G6:G12" si="2">+E6/F6</f>
        <v>60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156</v>
      </c>
      <c r="C7" s="3">
        <f>+'[1]4'!$I$121</f>
        <v>5</v>
      </c>
      <c r="D7" s="4">
        <f t="shared" si="1"/>
        <v>31.2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>
        <f>+'[1]4'!$G$308</f>
        <v>146</v>
      </c>
      <c r="F8" s="3">
        <f>+'[1]4'!$I$319</f>
        <v>33</v>
      </c>
      <c r="G8" s="3">
        <f t="shared" si="2"/>
        <v>4.4242424242424239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>
        <f>+'[1]4'!$G$319</f>
        <v>479</v>
      </c>
      <c r="F9" s="3">
        <f>+'[1]4'!$I$319</f>
        <v>33</v>
      </c>
      <c r="G9" s="4">
        <f>+E9/F9</f>
        <v>14.515151515151516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/>
      <c r="C10" s="3"/>
      <c r="D10" s="4" t="e">
        <f t="shared" si="1"/>
        <v>#DIV/0!</v>
      </c>
      <c r="E10" s="3">
        <f>+'[1]4'!$G$334</f>
        <v>188</v>
      </c>
      <c r="F10" s="3">
        <f>+'[1]4'!$I$330</f>
        <v>25</v>
      </c>
      <c r="G10" s="4">
        <f t="shared" si="2"/>
        <v>7.52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2555</v>
      </c>
      <c r="C12" s="3">
        <f>SUM(C5:C11)</f>
        <v>76</v>
      </c>
      <c r="D12" s="3">
        <f t="shared" si="1"/>
        <v>33.618421052631582</v>
      </c>
      <c r="E12" s="3">
        <f>SUM(E5:E11)</f>
        <v>1747</v>
      </c>
      <c r="F12" s="3">
        <f>SUM(F5:F11)</f>
        <v>121</v>
      </c>
      <c r="G12" s="4">
        <f t="shared" si="2"/>
        <v>14.438016528925619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4302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+'[1]5'!$G$28</f>
        <v>680</v>
      </c>
      <c r="C5" s="3">
        <f>+'[1]5'!$I$28</f>
        <v>27</v>
      </c>
      <c r="D5" s="4">
        <f>+B5/C5</f>
        <v>25.185185185185187</v>
      </c>
      <c r="E5" s="3">
        <f>+'[1]5'!$G$199</f>
        <v>484</v>
      </c>
      <c r="F5" s="3">
        <f>+'[1]5'!$I$199</f>
        <v>21</v>
      </c>
      <c r="G5" s="4">
        <f>+E5/F5</f>
        <v>23.047619047619047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+'[1]5'!$G$86</f>
        <v>592</v>
      </c>
      <c r="C6" s="3">
        <f>+'[1]5'!$I$86</f>
        <v>11</v>
      </c>
      <c r="D6" s="4">
        <f t="shared" ref="D6:D12" si="1">+B6/C6</f>
        <v>53.81818181818182</v>
      </c>
      <c r="E6" s="3">
        <f>+'[1]5'!$G$257</f>
        <v>1775</v>
      </c>
      <c r="F6" s="3">
        <f>+'[1]5'!$I$257</f>
        <v>49</v>
      </c>
      <c r="G6" s="4">
        <f t="shared" ref="G6:G12" si="2">+E6/F6</f>
        <v>36.224489795918366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50</v>
      </c>
      <c r="C7" s="3">
        <f>+'[1]5'!$I$121</f>
        <v>1.1000000000000001</v>
      </c>
      <c r="D7" s="4">
        <f t="shared" si="1"/>
        <v>45.454545454545453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+'[1]5'!$G$148</f>
        <v>607</v>
      </c>
      <c r="C9" s="3">
        <f>+'[1]5'!$I$148</f>
        <v>38</v>
      </c>
      <c r="D9" s="4">
        <f t="shared" si="1"/>
        <v>15.973684210526315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+'[1]5'!$G$334</f>
        <v>324</v>
      </c>
      <c r="F10" s="3">
        <f>+'[1]5'!$I$334</f>
        <v>40</v>
      </c>
      <c r="G10" s="4">
        <f t="shared" si="2"/>
        <v>8.1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1929</v>
      </c>
      <c r="C12" s="3">
        <f>SUM(C5:C11)</f>
        <v>77.099999999999994</v>
      </c>
      <c r="D12" s="3">
        <f t="shared" si="1"/>
        <v>25.019455252918291</v>
      </c>
      <c r="E12" s="3">
        <f>SUM(E5:E11)</f>
        <v>2583</v>
      </c>
      <c r="F12" s="3">
        <f>SUM(F5:F11)</f>
        <v>110</v>
      </c>
      <c r="G12" s="4">
        <f t="shared" si="2"/>
        <v>23.481818181818181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4512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+'[1]6'!$G$199</f>
        <v>1286</v>
      </c>
      <c r="F5" s="3">
        <f>+'[1]6'!$I$199</f>
        <v>72.5</v>
      </c>
      <c r="G5" s="4">
        <f>+E5/F5</f>
        <v>17.737931034482759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2163</v>
      </c>
      <c r="C6" s="3">
        <f>+'[1]6'!$I$86</f>
        <v>34</v>
      </c>
      <c r="D6" s="4">
        <f t="shared" ref="D6:D12" si="1">+B6/C6</f>
        <v>63.617647058823529</v>
      </c>
      <c r="E6" s="3">
        <f>+'[1]6'!$G$257</f>
        <v>161</v>
      </c>
      <c r="F6" s="3">
        <f>+'[1]6'!$I$257</f>
        <v>3</v>
      </c>
      <c r="G6" s="4">
        <f t="shared" ref="G6:G12" si="2">+E6/F6</f>
        <v>53.666666666666664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237</v>
      </c>
      <c r="C7" s="3">
        <f>+'[1]6'!$I$121</f>
        <v>4.5</v>
      </c>
      <c r="D7" s="4">
        <f t="shared" si="1"/>
        <v>52.666666666666664</v>
      </c>
      <c r="E7" s="3">
        <f>+'[1]6'!$G$292</f>
        <v>24</v>
      </c>
      <c r="F7" s="3">
        <f>+'[1]6'!$I$292</f>
        <v>1.5</v>
      </c>
      <c r="G7" s="3">
        <f t="shared" si="2"/>
        <v>16</v>
      </c>
      <c r="H7" s="3">
        <f>+'[1]6'!$G$463</f>
        <v>687</v>
      </c>
      <c r="I7" s="3">
        <f>+'[1]6'!$I$507</f>
        <v>70</v>
      </c>
      <c r="J7" s="4">
        <f>+H7/I7</f>
        <v>9.8142857142857149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+'[1]6'!$G$308</f>
        <v>264</v>
      </c>
      <c r="F8" s="3">
        <f>+'[1]6'!$I$308</f>
        <v>13.5</v>
      </c>
      <c r="G8" s="3">
        <f t="shared" si="2"/>
        <v>19.555555555555557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+'[1]6'!$G$319</f>
        <v>173</v>
      </c>
      <c r="F9" s="3">
        <f>+'[1]6'!$I$319</f>
        <v>5</v>
      </c>
      <c r="G9" s="4">
        <f>+E9/F9</f>
        <v>34.6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+'[1]6'!$G$334</f>
        <v>414</v>
      </c>
      <c r="F10" s="3">
        <f>+'[1]6'!$I$334</f>
        <v>48</v>
      </c>
      <c r="G10" s="4">
        <f t="shared" si="2"/>
        <v>8.625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2400</v>
      </c>
      <c r="C12" s="3">
        <f>SUM(C5:C11)</f>
        <v>38.5</v>
      </c>
      <c r="D12" s="3">
        <f t="shared" si="1"/>
        <v>62.337662337662337</v>
      </c>
      <c r="E12" s="3">
        <f>SUM(E5:E11)</f>
        <v>2322</v>
      </c>
      <c r="F12" s="3">
        <f>SUM(F5:F11)</f>
        <v>143.5</v>
      </c>
      <c r="G12" s="4">
        <f t="shared" si="2"/>
        <v>16.181184668989548</v>
      </c>
      <c r="H12" s="3">
        <f>SUM(H5:H11)</f>
        <v>687</v>
      </c>
      <c r="I12" s="3">
        <f>SUM(I5:I11)</f>
        <v>70</v>
      </c>
      <c r="J12" s="4">
        <f>+H12/I12</f>
        <v>9.8142857142857149</v>
      </c>
    </row>
    <row r="13" spans="1:10" ht="24" customHeight="1" x14ac:dyDescent="0.15">
      <c r="A13" s="3" t="s">
        <v>16</v>
      </c>
      <c r="B13" s="31">
        <f>B12+E12+H12</f>
        <v>5409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28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0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28</vt:lpstr>
      <vt:lpstr>1</vt:lpstr>
      <vt:lpstr>2</vt:lpstr>
      <vt:lpstr>3</vt:lpstr>
      <vt:lpstr>4</vt:lpstr>
      <vt:lpstr>5</vt:lpstr>
      <vt:lpstr>6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2017-03-07T02:44:39Z</dcterms:modified>
</cp:coreProperties>
</file>