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activeTab="2"/>
  </bookViews>
  <sheets>
    <sheet name="28" sheetId="158" r:id="rId1"/>
    <sheet name="1" sheetId="159" r:id="rId2"/>
    <sheet name="2" sheetId="160" r:id="rId3"/>
    <sheet name="表样" sheetId="126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F10" i="160" l="1"/>
  <c r="G10" i="160" s="1"/>
  <c r="E10" i="160"/>
  <c r="F6" i="160"/>
  <c r="E6" i="160"/>
  <c r="C8" i="160"/>
  <c r="D8" i="160" s="1"/>
  <c r="B8" i="160"/>
  <c r="C6" i="160"/>
  <c r="C12" i="160" s="1"/>
  <c r="B6" i="160"/>
  <c r="C5" i="160"/>
  <c r="B5" i="160"/>
  <c r="I12" i="160"/>
  <c r="H12" i="160"/>
  <c r="J12" i="160" s="1"/>
  <c r="F12" i="160"/>
  <c r="J11" i="160"/>
  <c r="G11" i="160"/>
  <c r="D11" i="160"/>
  <c r="J10" i="160"/>
  <c r="D10" i="160"/>
  <c r="J9" i="160"/>
  <c r="G9" i="160"/>
  <c r="D9" i="160"/>
  <c r="J8" i="160"/>
  <c r="G8" i="160"/>
  <c r="J7" i="160"/>
  <c r="G7" i="160"/>
  <c r="D7" i="160"/>
  <c r="J6" i="160"/>
  <c r="G6" i="160"/>
  <c r="D6" i="160"/>
  <c r="J5" i="160"/>
  <c r="G5" i="160"/>
  <c r="E12" i="160" l="1"/>
  <c r="G12" i="160" s="1"/>
  <c r="B12" i="160"/>
  <c r="B13" i="160" s="1"/>
  <c r="D5" i="160"/>
  <c r="D12" i="160"/>
  <c r="F10" i="159"/>
  <c r="E10" i="159"/>
  <c r="F8" i="159"/>
  <c r="E8" i="159"/>
  <c r="F6" i="159"/>
  <c r="E6" i="159"/>
  <c r="C6" i="159"/>
  <c r="B6" i="159"/>
  <c r="C5" i="159"/>
  <c r="B5" i="159"/>
  <c r="J12" i="159" l="1"/>
  <c r="I12" i="159"/>
  <c r="H12" i="159"/>
  <c r="F12" i="159"/>
  <c r="E12" i="159"/>
  <c r="C12" i="159"/>
  <c r="B12" i="159"/>
  <c r="B13" i="159" s="1"/>
  <c r="J11" i="159"/>
  <c r="G11" i="159"/>
  <c r="D11" i="159"/>
  <c r="J10" i="159"/>
  <c r="G10" i="159"/>
  <c r="D10" i="159"/>
  <c r="J9" i="159"/>
  <c r="G9" i="159"/>
  <c r="D9" i="159"/>
  <c r="J8" i="159"/>
  <c r="G8" i="159"/>
  <c r="D8" i="159"/>
  <c r="J7" i="159"/>
  <c r="G7" i="159"/>
  <c r="D7" i="159"/>
  <c r="J6" i="159"/>
  <c r="G6" i="159"/>
  <c r="D6" i="159"/>
  <c r="J5" i="159"/>
  <c r="G5" i="159"/>
  <c r="D5" i="159"/>
  <c r="G12" i="159" l="1"/>
  <c r="D12" i="159"/>
  <c r="F10" i="158"/>
  <c r="E10" i="158"/>
  <c r="F8" i="158"/>
  <c r="E8" i="158"/>
  <c r="F6" i="158"/>
  <c r="E6" i="158"/>
  <c r="E12" i="158" s="1"/>
  <c r="C6" i="158"/>
  <c r="B6" i="158"/>
  <c r="C5" i="158"/>
  <c r="B5" i="158"/>
  <c r="I12" i="158"/>
  <c r="H12" i="158"/>
  <c r="J12" i="158" s="1"/>
  <c r="F12" i="158"/>
  <c r="C12" i="158"/>
  <c r="J11" i="158"/>
  <c r="G11" i="158"/>
  <c r="D11" i="158"/>
  <c r="J10" i="158"/>
  <c r="D10" i="158"/>
  <c r="J9" i="158"/>
  <c r="G9" i="158"/>
  <c r="D9" i="158"/>
  <c r="J8" i="158"/>
  <c r="G8" i="158"/>
  <c r="D8" i="158"/>
  <c r="J7" i="158"/>
  <c r="G7" i="158"/>
  <c r="D7" i="158"/>
  <c r="J6" i="158"/>
  <c r="G6" i="158"/>
  <c r="J5" i="158"/>
  <c r="G5" i="158"/>
  <c r="G10" i="158" l="1"/>
  <c r="G12" i="158"/>
  <c r="D6" i="158"/>
  <c r="D5" i="158"/>
  <c r="B12" i="158"/>
  <c r="B13" i="158" s="1"/>
  <c r="I12" i="126"/>
  <c r="H12" i="126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D12" i="158" l="1"/>
  <c r="J12" i="126"/>
  <c r="D12" i="126"/>
</calcChain>
</file>

<file path=xl/sharedStrings.xml><?xml version="1.0" encoding="utf-8"?>
<sst xmlns="http://schemas.openxmlformats.org/spreadsheetml/2006/main" count="152" uniqueCount="33">
  <si>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</si>
  <si>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</si>
  <si>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</si>
  <si>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</si>
  <si>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</si>
  <si>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</si>
  <si>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</si>
  <si>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</si>
  <si>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</si>
  <si>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</si>
  <si>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</si>
  <si>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</si>
  <si>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</si>
  <si>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</si>
  <si>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</si>
  <si>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</si>
  <si>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</si>
  <si>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</si>
  <si>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</si>
  <si>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</si>
  <si>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</si>
  <si>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</si>
  <si>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</si>
  <si>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</si>
  <si>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</si>
  <si>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</si>
  <si>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</si>
  <si>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制表：童波</t>
    <phoneticPr fontId="3" type="noConversion"/>
  </si>
  <si>
    <t>审核：顾恩塘</t>
    <phoneticPr fontId="3" type="noConversion"/>
  </si>
  <si>
    <t>日期：2017-1-1</t>
    <phoneticPr fontId="1" type="noConversion"/>
  </si>
  <si>
    <t>日期：2017-2-28</t>
    <phoneticPr fontId="1" type="noConversion"/>
  </si>
  <si>
    <t>日期：2017-3-1</t>
    <phoneticPr fontId="1" type="noConversion"/>
  </si>
  <si>
    <t>日期：2017-3-2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</si>
</sst>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1253;&#35013;&#36710;&#38388;&#20135;&#21697;&#26085;&#25253;&#3492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"/>
      <sheetName val="1"/>
      <sheetName val="2"/>
      <sheetName val="3"/>
      <sheetName val="表样"/>
      <sheetName val="周汇总"/>
      <sheetName val="汇总"/>
      <sheetName val="直接人工成本"/>
      <sheetName val="分类汇总"/>
      <sheetName val="Sheet1"/>
    </sheetNames>
    <sheetDataSet>
      <sheetData sheetId="0">
        <row r="28">
          <cell r="G28">
            <v>597</v>
          </cell>
          <cell r="I28">
            <v>30</v>
          </cell>
        </row>
        <row r="86">
          <cell r="G86">
            <v>1783</v>
          </cell>
          <cell r="I86">
            <v>51</v>
          </cell>
        </row>
        <row r="257">
          <cell r="G257">
            <v>819</v>
          </cell>
          <cell r="I257">
            <v>35</v>
          </cell>
        </row>
        <row r="308">
          <cell r="G308">
            <v>755</v>
          </cell>
          <cell r="I308">
            <v>36</v>
          </cell>
        </row>
        <row r="334">
          <cell r="G334">
            <v>162</v>
          </cell>
          <cell r="I334">
            <v>15</v>
          </cell>
        </row>
      </sheetData>
      <sheetData sheetId="1">
        <row r="28">
          <cell r="G28">
            <v>482</v>
          </cell>
          <cell r="I28">
            <v>32.5</v>
          </cell>
        </row>
        <row r="86">
          <cell r="G86">
            <v>462</v>
          </cell>
          <cell r="I86">
            <v>11</v>
          </cell>
        </row>
        <row r="257">
          <cell r="G257">
            <v>2221</v>
          </cell>
          <cell r="I257">
            <v>61</v>
          </cell>
        </row>
        <row r="308">
          <cell r="G308">
            <v>770</v>
          </cell>
          <cell r="I308">
            <v>30</v>
          </cell>
        </row>
        <row r="334">
          <cell r="G334">
            <v>553</v>
          </cell>
          <cell r="I334">
            <v>70</v>
          </cell>
        </row>
      </sheetData>
      <sheetData sheetId="2">
        <row r="28">
          <cell r="G28">
            <v>503</v>
          </cell>
          <cell r="I28">
            <v>25</v>
          </cell>
        </row>
        <row r="86">
          <cell r="G86">
            <v>630</v>
          </cell>
          <cell r="I86">
            <v>13.1</v>
          </cell>
        </row>
        <row r="137">
          <cell r="G137">
            <v>506</v>
          </cell>
          <cell r="I137">
            <v>12</v>
          </cell>
        </row>
        <row r="257">
          <cell r="G257">
            <v>1693</v>
          </cell>
          <cell r="I257">
            <v>29</v>
          </cell>
        </row>
        <row r="334">
          <cell r="G334">
            <v>540</v>
          </cell>
          <cell r="I334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+'[1]28'!$G$28</f>
        <v>597</v>
      </c>
      <c r="C5" s="3">
        <f>+'[1]28'!$I$28</f>
        <v>30</v>
      </c>
      <c r="D5" s="4">
        <f>+B5/C5</f>
        <v>19.899999999999999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+'[1]28'!$G$86</f>
        <v>1783</v>
      </c>
      <c r="C6" s="3">
        <f>+'[1]28'!$I$86</f>
        <v>51</v>
      </c>
      <c r="D6" s="4">
        <f t="shared" ref="D6:D12" si="1">+B6/C6</f>
        <v>34.96078431372549</v>
      </c>
      <c r="E6" s="3">
        <f>+'[1]28'!$G$257</f>
        <v>819</v>
      </c>
      <c r="F6" s="3">
        <f>+'[1]28'!$I$257</f>
        <v>35</v>
      </c>
      <c r="G6" s="4">
        <f t="shared" ref="G6:G12" si="2">+E6/F6</f>
        <v>23.4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+'[1]28'!$G$308</f>
        <v>755</v>
      </c>
      <c r="F8" s="3">
        <f>+'[1]28'!$I$308</f>
        <v>36</v>
      </c>
      <c r="G8" s="3">
        <f t="shared" si="2"/>
        <v>20.972222222222221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+'[1]28'!$G$334</f>
        <v>162</v>
      </c>
      <c r="F10" s="3">
        <f>+'[1]28'!$I$334</f>
        <v>15</v>
      </c>
      <c r="G10" s="4">
        <f t="shared" si="2"/>
        <v>10.8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2380</v>
      </c>
      <c r="C12" s="3">
        <f>SUM(C5:C11)</f>
        <v>81</v>
      </c>
      <c r="D12" s="3">
        <f t="shared" si="1"/>
        <v>29.382716049382715</v>
      </c>
      <c r="E12" s="3">
        <f>SUM(E5:E11)</f>
        <v>1736</v>
      </c>
      <c r="F12" s="3">
        <f>SUM(F5:F11)</f>
        <v>86</v>
      </c>
      <c r="G12" s="4">
        <f t="shared" si="2"/>
        <v>20.186046511627907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2">
        <f>B12+E12+H12</f>
        <v>4116</v>
      </c>
      <c r="C13" s="23"/>
      <c r="D13" s="23"/>
      <c r="E13" s="23"/>
      <c r="F13" s="23"/>
      <c r="G13" s="23"/>
      <c r="H13" s="23"/>
      <c r="I13" s="23"/>
      <c r="J13" s="24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22"/>
      <c r="I18" s="23"/>
      <c r="J18" s="24"/>
    </row>
    <row r="19" spans="1:10" ht="27.75" customHeight="1" x14ac:dyDescent="0.15">
      <c r="A19" s="3" t="s">
        <v>22</v>
      </c>
      <c r="B19" s="22" t="s">
        <v>23</v>
      </c>
      <c r="C19" s="23"/>
      <c r="D19" s="24"/>
      <c r="E19" s="22" t="s">
        <v>23</v>
      </c>
      <c r="F19" s="23"/>
      <c r="G19" s="24"/>
      <c r="H19" s="22" t="s">
        <v>23</v>
      </c>
      <c r="I19" s="23"/>
      <c r="J19" s="2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" sqref="I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+'[1]1'!$G$28</f>
        <v>482</v>
      </c>
      <c r="C5" s="3">
        <f>+'[1]1'!$I$28</f>
        <v>32.5</v>
      </c>
      <c r="D5" s="4">
        <f>+B5/C5</f>
        <v>14.830769230769231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+'[1]1'!$G$86</f>
        <v>462</v>
      </c>
      <c r="C6" s="3">
        <f>+'[1]1'!$I$86</f>
        <v>11</v>
      </c>
      <c r="D6" s="4">
        <f t="shared" ref="D6:D12" si="1">+B6/C6</f>
        <v>42</v>
      </c>
      <c r="E6" s="3">
        <f>+'[1]1'!$G$257</f>
        <v>2221</v>
      </c>
      <c r="F6" s="3">
        <f>+'[1]1'!$I$257</f>
        <v>61</v>
      </c>
      <c r="G6" s="4">
        <f t="shared" ref="G6:G12" si="2">+E6/F6</f>
        <v>36.409836065573771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+'[1]1'!$G$308</f>
        <v>770</v>
      </c>
      <c r="F8" s="3">
        <f>+'[1]1'!$I$308</f>
        <v>30</v>
      </c>
      <c r="G8" s="3">
        <f t="shared" si="2"/>
        <v>25.666666666666668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+'[1]1'!$G$334</f>
        <v>553</v>
      </c>
      <c r="F10" s="3">
        <f>+'[1]1'!$I$334</f>
        <v>70</v>
      </c>
      <c r="G10" s="4">
        <f t="shared" si="2"/>
        <v>7.9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944</v>
      </c>
      <c r="C12" s="3">
        <f>SUM(C5:C11)</f>
        <v>43.5</v>
      </c>
      <c r="D12" s="3">
        <f t="shared" si="1"/>
        <v>21.701149425287355</v>
      </c>
      <c r="E12" s="3">
        <f>SUM(E5:E11)</f>
        <v>3544</v>
      </c>
      <c r="F12" s="3">
        <f>SUM(F5:F11)</f>
        <v>161</v>
      </c>
      <c r="G12" s="4">
        <f t="shared" si="2"/>
        <v>22.012422360248447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2">
        <f>B12+E12+H12</f>
        <v>4488</v>
      </c>
      <c r="C13" s="23"/>
      <c r="D13" s="23"/>
      <c r="E13" s="23"/>
      <c r="F13" s="23"/>
      <c r="G13" s="23"/>
      <c r="H13" s="23"/>
      <c r="I13" s="23"/>
      <c r="J13" s="24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22"/>
      <c r="I18" s="23"/>
      <c r="J18" s="24"/>
    </row>
    <row r="19" spans="1:10" ht="27.75" customHeight="1" x14ac:dyDescent="0.15">
      <c r="A19" s="3" t="s">
        <v>22</v>
      </c>
      <c r="B19" s="22" t="s">
        <v>23</v>
      </c>
      <c r="C19" s="23"/>
      <c r="D19" s="24"/>
      <c r="E19" s="22" t="s">
        <v>23</v>
      </c>
      <c r="F19" s="23"/>
      <c r="G19" s="24"/>
      <c r="H19" s="22" t="s">
        <v>23</v>
      </c>
      <c r="I19" s="23"/>
      <c r="J19" s="2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workbookViewId="0">
      <selection activeCell="F11" sqref="F1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+'[1]2'!$G$28</f>
        <v>503</v>
      </c>
      <c r="C5" s="3">
        <f>+'[1]2'!$I$28</f>
        <v>25</v>
      </c>
      <c r="D5" s="4">
        <f>+B5/C5</f>
        <v>20.12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+'[1]2'!$G$86</f>
        <v>630</v>
      </c>
      <c r="C6" s="3">
        <f>+'[1]2'!$I$86</f>
        <v>13.1</v>
      </c>
      <c r="D6" s="4">
        <f t="shared" ref="D6:D12" si="1">+B6/C6</f>
        <v>48.091603053435115</v>
      </c>
      <c r="E6" s="3">
        <f>+'[1]2'!$G$257</f>
        <v>1693</v>
      </c>
      <c r="F6" s="3">
        <f>+'[1]2'!$I$257</f>
        <v>29</v>
      </c>
      <c r="G6" s="4">
        <f t="shared" ref="G6:G12" si="2">+E6/F6</f>
        <v>58.379310344827587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+'[1]2'!$G$137</f>
        <v>506</v>
      </c>
      <c r="C8" s="3">
        <f>+'[1]2'!$I$137</f>
        <v>12</v>
      </c>
      <c r="D8" s="3">
        <f t="shared" si="1"/>
        <v>42.166666666666664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+'[1]2'!$G$334</f>
        <v>540</v>
      </c>
      <c r="F10" s="3">
        <f>+'[1]2'!$I$334</f>
        <v>5</v>
      </c>
      <c r="G10" s="4">
        <f t="shared" si="2"/>
        <v>108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1639</v>
      </c>
      <c r="C12" s="3">
        <f>SUM(C5:C11)</f>
        <v>50.1</v>
      </c>
      <c r="D12" s="3">
        <f t="shared" si="1"/>
        <v>32.71457085828343</v>
      </c>
      <c r="E12" s="3">
        <f>SUM(E5:E11)</f>
        <v>2233</v>
      </c>
      <c r="F12" s="3">
        <f>SUM(F5:F11)</f>
        <v>34</v>
      </c>
      <c r="G12" s="4">
        <f t="shared" si="2"/>
        <v>65.67647058823529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2">
        <f>B12+E12+H12</f>
        <v>3872</v>
      </c>
      <c r="C13" s="23"/>
      <c r="D13" s="23"/>
      <c r="E13" s="23"/>
      <c r="F13" s="23"/>
      <c r="G13" s="23"/>
      <c r="H13" s="23"/>
      <c r="I13" s="23"/>
      <c r="J13" s="24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22"/>
      <c r="I18" s="23"/>
      <c r="J18" s="24"/>
    </row>
    <row r="19" spans="1:10" ht="27.75" customHeight="1" x14ac:dyDescent="0.15">
      <c r="A19" s="3" t="s">
        <v>22</v>
      </c>
      <c r="B19" s="22" t="s">
        <v>23</v>
      </c>
      <c r="C19" s="23"/>
      <c r="D19" s="24"/>
      <c r="E19" s="22" t="s">
        <v>23</v>
      </c>
      <c r="F19" s="23"/>
      <c r="G19" s="24"/>
      <c r="H19" s="22" t="s">
        <v>23</v>
      </c>
      <c r="I19" s="23"/>
      <c r="J19" s="2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6" sqref="L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29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22">
        <f>B12+E12+H12</f>
        <v>0</v>
      </c>
      <c r="C13" s="23"/>
      <c r="D13" s="23"/>
      <c r="E13" s="23"/>
      <c r="F13" s="23"/>
      <c r="G13" s="23"/>
      <c r="H13" s="23"/>
      <c r="I13" s="23"/>
      <c r="J13" s="24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22"/>
      <c r="I18" s="23"/>
      <c r="J18" s="24"/>
    </row>
    <row r="19" spans="1:10" ht="27.75" customHeight="1" x14ac:dyDescent="0.15">
      <c r="A19" s="3" t="s">
        <v>22</v>
      </c>
      <c r="B19" s="22" t="s">
        <v>23</v>
      </c>
      <c r="C19" s="23"/>
      <c r="D19" s="24"/>
      <c r="E19" s="22" t="s">
        <v>23</v>
      </c>
      <c r="F19" s="23"/>
      <c r="G19" s="24"/>
      <c r="H19" s="22" t="s">
        <v>23</v>
      </c>
      <c r="I19" s="23"/>
      <c r="J19" s="24"/>
    </row>
    <row r="21" spans="1:10" ht="22.5" customHeight="1" x14ac:dyDescent="0.15">
      <c r="A21" s="8" t="s">
        <v>28</v>
      </c>
      <c r="B21" s="9"/>
      <c r="C21" s="9"/>
      <c r="D21" s="9"/>
      <c r="E21" s="9"/>
      <c r="F21" s="9"/>
      <c r="G21" s="9"/>
      <c r="H21" s="9"/>
      <c r="I21" s="9" t="s">
        <v>27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28</vt:lpstr>
      <vt:lpstr>1</vt:lpstr>
      <vt:lpstr>2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2017-03-03T01:24:22Z</dcterms:modified>
</cp:coreProperties>
</file>