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5480" windowHeight="11640" firstSheet="3" activeTab="13"/>
  </bookViews>
  <sheets>
    <sheet name="12-31" sheetId="141" r:id="rId1"/>
    <sheet name="1-2" sheetId="140" r:id="rId2"/>
    <sheet name="1-3" sheetId="142" r:id="rId3"/>
    <sheet name="2-14" sheetId="126" r:id="rId4"/>
    <sheet name="2-15" sheetId="144" r:id="rId5"/>
    <sheet name="2-16" sheetId="145" r:id="rId6"/>
    <sheet name="2-17" sheetId="146" r:id="rId7"/>
    <sheet name="2-18" sheetId="147" r:id="rId8"/>
    <sheet name="2-20" sheetId="149" r:id="rId9"/>
    <sheet name="2-21" sheetId="150" r:id="rId10"/>
    <sheet name="2-22" sheetId="151" r:id="rId11"/>
    <sheet name="2-23" sheetId="152" r:id="rId12"/>
    <sheet name="2-24" sheetId="153" r:id="rId13"/>
    <sheet name="2-25" sheetId="154" r:id="rId14"/>
    <sheet name="表样" sheetId="148" r:id="rId15"/>
  </sheets>
  <externalReferences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F10" i="154" l="1"/>
  <c r="E10" i="154"/>
  <c r="F6" i="154"/>
  <c r="F12" i="154" s="1"/>
  <c r="E6" i="154"/>
  <c r="F5" i="154"/>
  <c r="C9" i="154"/>
  <c r="B9" i="154"/>
  <c r="I12" i="154"/>
  <c r="H12" i="154"/>
  <c r="J12" i="154" s="1"/>
  <c r="C12" i="154"/>
  <c r="B12" i="154"/>
  <c r="B14" i="154" s="1"/>
  <c r="J11" i="154"/>
  <c r="G11" i="154"/>
  <c r="D11" i="154"/>
  <c r="J10" i="154"/>
  <c r="D10" i="154"/>
  <c r="J9" i="154"/>
  <c r="G9" i="154"/>
  <c r="J8" i="154"/>
  <c r="G8" i="154"/>
  <c r="D8" i="154"/>
  <c r="J7" i="154"/>
  <c r="G7" i="154"/>
  <c r="D7" i="154"/>
  <c r="J6" i="154"/>
  <c r="G6" i="154"/>
  <c r="D6" i="154"/>
  <c r="J5" i="154"/>
  <c r="D5" i="154"/>
  <c r="G10" i="154" l="1"/>
  <c r="D9" i="154"/>
  <c r="D12" i="154"/>
  <c r="F10" i="153"/>
  <c r="E10" i="153"/>
  <c r="C6" i="153"/>
  <c r="C12" i="153" s="1"/>
  <c r="B6" i="153"/>
  <c r="B12" i="153" s="1"/>
  <c r="B14" i="153" s="1"/>
  <c r="I12" i="153"/>
  <c r="H12" i="153"/>
  <c r="J12" i="153" s="1"/>
  <c r="F12" i="153"/>
  <c r="E12" i="153"/>
  <c r="J11" i="153"/>
  <c r="G11" i="153"/>
  <c r="D11" i="153"/>
  <c r="J10" i="153"/>
  <c r="D10" i="153"/>
  <c r="J9" i="153"/>
  <c r="G9" i="153"/>
  <c r="D9" i="153"/>
  <c r="J8" i="153"/>
  <c r="G8" i="153"/>
  <c r="D8" i="153"/>
  <c r="J7" i="153"/>
  <c r="G7" i="153"/>
  <c r="D7" i="153"/>
  <c r="J6" i="153"/>
  <c r="G6" i="153"/>
  <c r="D6" i="153"/>
  <c r="J5" i="153"/>
  <c r="G5" i="153"/>
  <c r="D5" i="153"/>
  <c r="G12" i="153" l="1"/>
  <c r="G10" i="153"/>
  <c r="B13" i="153"/>
  <c r="D12" i="153"/>
  <c r="F10" i="152" l="1"/>
  <c r="E10" i="152"/>
  <c r="F6" i="152"/>
  <c r="E6" i="152"/>
  <c r="C7" i="152"/>
  <c r="B7" i="152"/>
  <c r="C5" i="152"/>
  <c r="B5" i="152"/>
  <c r="J12" i="152" l="1"/>
  <c r="I12" i="152"/>
  <c r="H12" i="152"/>
  <c r="F12" i="152"/>
  <c r="E12" i="152"/>
  <c r="C12" i="152"/>
  <c r="B12" i="152"/>
  <c r="B14" i="152" s="1"/>
  <c r="J11" i="152"/>
  <c r="G11" i="152"/>
  <c r="D11" i="152"/>
  <c r="J10" i="152"/>
  <c r="G10" i="152"/>
  <c r="D10" i="152"/>
  <c r="J9" i="152"/>
  <c r="G9" i="152"/>
  <c r="D9" i="152"/>
  <c r="J8" i="152"/>
  <c r="G8" i="152"/>
  <c r="D8" i="152"/>
  <c r="J7" i="152"/>
  <c r="G7" i="152"/>
  <c r="D7" i="152"/>
  <c r="J6" i="152"/>
  <c r="G6" i="152"/>
  <c r="D6" i="152"/>
  <c r="J5" i="152"/>
  <c r="G5" i="152"/>
  <c r="D5" i="152"/>
  <c r="G12" i="152" l="1"/>
  <c r="B13" i="152"/>
  <c r="D12" i="152"/>
  <c r="F10" i="151"/>
  <c r="G10" i="151" s="1"/>
  <c r="E10" i="151"/>
  <c r="F7" i="151"/>
  <c r="E7" i="151"/>
  <c r="F6" i="151"/>
  <c r="E6" i="151"/>
  <c r="C7" i="151"/>
  <c r="B7" i="151"/>
  <c r="C5" i="151"/>
  <c r="B5" i="151"/>
  <c r="I12" i="151"/>
  <c r="H12" i="151"/>
  <c r="J12" i="151" s="1"/>
  <c r="C12" i="151"/>
  <c r="J11" i="151"/>
  <c r="G11" i="151"/>
  <c r="D11" i="151"/>
  <c r="J10" i="151"/>
  <c r="D10" i="151"/>
  <c r="J9" i="151"/>
  <c r="G9" i="151"/>
  <c r="D9" i="151"/>
  <c r="J8" i="151"/>
  <c r="G8" i="151"/>
  <c r="D8" i="151"/>
  <c r="J7" i="151"/>
  <c r="G7" i="151"/>
  <c r="J6" i="151"/>
  <c r="D6" i="151"/>
  <c r="J5" i="151"/>
  <c r="G5" i="151"/>
  <c r="E12" i="151" l="1"/>
  <c r="F12" i="151"/>
  <c r="G12" i="151" s="1"/>
  <c r="G6" i="151"/>
  <c r="D7" i="151"/>
  <c r="D5" i="151"/>
  <c r="B12" i="151"/>
  <c r="B14" i="151" s="1"/>
  <c r="I10" i="150"/>
  <c r="H10" i="150"/>
  <c r="H12" i="150" s="1"/>
  <c r="F10" i="150"/>
  <c r="E10" i="150"/>
  <c r="E12" i="150" s="1"/>
  <c r="C7" i="150"/>
  <c r="B7" i="150"/>
  <c r="I12" i="150"/>
  <c r="F12" i="150"/>
  <c r="C12" i="150"/>
  <c r="J11" i="150"/>
  <c r="G11" i="150"/>
  <c r="D11" i="150"/>
  <c r="G10" i="150"/>
  <c r="D10" i="150"/>
  <c r="J9" i="150"/>
  <c r="G9" i="150"/>
  <c r="D9" i="150"/>
  <c r="J8" i="150"/>
  <c r="G8" i="150"/>
  <c r="D8" i="150"/>
  <c r="J7" i="150"/>
  <c r="G7" i="150"/>
  <c r="J6" i="150"/>
  <c r="G6" i="150"/>
  <c r="D6" i="150"/>
  <c r="J5" i="150"/>
  <c r="G5" i="150"/>
  <c r="D5" i="150"/>
  <c r="J10" i="150" l="1"/>
  <c r="D12" i="151"/>
  <c r="B13" i="151"/>
  <c r="J12" i="150"/>
  <c r="G12" i="150"/>
  <c r="D7" i="150"/>
  <c r="B12" i="150"/>
  <c r="B14" i="150" s="1"/>
  <c r="D12" i="150" l="1"/>
  <c r="B13" i="150"/>
  <c r="I10" i="149" l="1"/>
  <c r="H10" i="149"/>
  <c r="F7" i="149"/>
  <c r="E7" i="149"/>
  <c r="F6" i="149"/>
  <c r="E6" i="149"/>
  <c r="F5" i="149"/>
  <c r="E5" i="149"/>
  <c r="C10" i="149"/>
  <c r="B10" i="149"/>
  <c r="C7" i="149"/>
  <c r="B7" i="149"/>
  <c r="C6" i="149"/>
  <c r="B6" i="149"/>
  <c r="I12" i="149" l="1"/>
  <c r="H12" i="149"/>
  <c r="F12" i="149"/>
  <c r="E12" i="149"/>
  <c r="C12" i="149"/>
  <c r="B12" i="149"/>
  <c r="B14" i="149" s="1"/>
  <c r="J11" i="149"/>
  <c r="G11" i="149"/>
  <c r="D11" i="149"/>
  <c r="J10" i="149"/>
  <c r="G10" i="149"/>
  <c r="D10" i="149"/>
  <c r="J9" i="149"/>
  <c r="G9" i="149"/>
  <c r="D9" i="149"/>
  <c r="J8" i="149"/>
  <c r="G8" i="149"/>
  <c r="D8" i="149"/>
  <c r="J7" i="149"/>
  <c r="G7" i="149"/>
  <c r="D7" i="149"/>
  <c r="J6" i="149"/>
  <c r="G6" i="149"/>
  <c r="D6" i="149"/>
  <c r="J5" i="149"/>
  <c r="G5" i="149"/>
  <c r="D5" i="149"/>
  <c r="C12" i="148"/>
  <c r="J11" i="148"/>
  <c r="G11" i="148"/>
  <c r="D11" i="148"/>
  <c r="J10" i="148"/>
  <c r="G10" i="148"/>
  <c r="D10" i="148"/>
  <c r="J9" i="148"/>
  <c r="G9" i="148"/>
  <c r="D9" i="148"/>
  <c r="J8" i="148"/>
  <c r="G8" i="148"/>
  <c r="D8" i="148"/>
  <c r="I12" i="148"/>
  <c r="H12" i="148"/>
  <c r="G7" i="148"/>
  <c r="D7" i="148"/>
  <c r="J6" i="148"/>
  <c r="F12" i="148"/>
  <c r="E12" i="148"/>
  <c r="D6" i="148"/>
  <c r="J5" i="148"/>
  <c r="G5" i="148"/>
  <c r="J12" i="149" l="1"/>
  <c r="G12" i="149"/>
  <c r="B13" i="149"/>
  <c r="D12" i="149"/>
  <c r="J12" i="148"/>
  <c r="G12" i="148"/>
  <c r="D5" i="148"/>
  <c r="G6" i="148"/>
  <c r="J7" i="148"/>
  <c r="B12" i="148"/>
  <c r="I10" i="147"/>
  <c r="J10" i="147" s="1"/>
  <c r="H10" i="147"/>
  <c r="I7" i="147"/>
  <c r="H7" i="147"/>
  <c r="H12" i="147" s="1"/>
  <c r="E6" i="147"/>
  <c r="C10" i="147"/>
  <c r="B10" i="147"/>
  <c r="C7" i="147"/>
  <c r="B7" i="147"/>
  <c r="C5" i="147"/>
  <c r="C12" i="147" s="1"/>
  <c r="B5" i="147"/>
  <c r="I9" i="146"/>
  <c r="H9" i="146"/>
  <c r="I7" i="146"/>
  <c r="H7" i="146"/>
  <c r="F10" i="146"/>
  <c r="E10" i="146"/>
  <c r="F8" i="146"/>
  <c r="E8" i="146"/>
  <c r="F7" i="146"/>
  <c r="E7" i="146"/>
  <c r="C7" i="146"/>
  <c r="B7" i="146"/>
  <c r="C6" i="146"/>
  <c r="B6" i="146"/>
  <c r="J11" i="147"/>
  <c r="G11" i="147"/>
  <c r="D11" i="147"/>
  <c r="G10" i="147"/>
  <c r="J9" i="147"/>
  <c r="G9" i="147"/>
  <c r="D9" i="147"/>
  <c r="J8" i="147"/>
  <c r="G8" i="147"/>
  <c r="D8" i="147"/>
  <c r="I12" i="147"/>
  <c r="G7" i="147"/>
  <c r="J6" i="147"/>
  <c r="D6" i="147"/>
  <c r="J5" i="147"/>
  <c r="G5" i="147"/>
  <c r="D12" i="148" l="1"/>
  <c r="B13" i="148"/>
  <c r="B14" i="148"/>
  <c r="J12" i="147"/>
  <c r="D10" i="147"/>
  <c r="D7" i="147"/>
  <c r="D5" i="147"/>
  <c r="J7" i="147"/>
  <c r="E12" i="147"/>
  <c r="B12" i="147"/>
  <c r="I12" i="146"/>
  <c r="J11" i="146"/>
  <c r="G11" i="146"/>
  <c r="D11" i="146"/>
  <c r="J10" i="146"/>
  <c r="D10" i="146"/>
  <c r="G9" i="146"/>
  <c r="D9" i="146"/>
  <c r="J8" i="146"/>
  <c r="D8" i="146"/>
  <c r="H12" i="146"/>
  <c r="J6" i="146"/>
  <c r="G6" i="146"/>
  <c r="J5" i="146"/>
  <c r="F12" i="146"/>
  <c r="G5" i="146"/>
  <c r="C12" i="146"/>
  <c r="D12" i="147" l="1"/>
  <c r="B13" i="147"/>
  <c r="B14" i="147"/>
  <c r="J9" i="146"/>
  <c r="G10" i="146"/>
  <c r="G8" i="146"/>
  <c r="G7" i="146"/>
  <c r="D7" i="146"/>
  <c r="D6" i="146"/>
  <c r="J12" i="146"/>
  <c r="D5" i="146"/>
  <c r="J7" i="146"/>
  <c r="E12" i="146"/>
  <c r="G12" i="146" s="1"/>
  <c r="B12" i="146"/>
  <c r="I10" i="145"/>
  <c r="H10" i="145"/>
  <c r="I7" i="145"/>
  <c r="I12" i="145" s="1"/>
  <c r="H7" i="145"/>
  <c r="H12" i="145" s="1"/>
  <c r="F7" i="145"/>
  <c r="E7" i="145"/>
  <c r="F6" i="145"/>
  <c r="G6" i="145" s="1"/>
  <c r="E6" i="145"/>
  <c r="F5" i="145"/>
  <c r="E5" i="145"/>
  <c r="C8" i="145"/>
  <c r="B8" i="145"/>
  <c r="C7" i="145"/>
  <c r="B7" i="145"/>
  <c r="C6" i="145"/>
  <c r="D6" i="145" s="1"/>
  <c r="B6" i="145"/>
  <c r="C5" i="145"/>
  <c r="C12" i="145" s="1"/>
  <c r="B5" i="145"/>
  <c r="J11" i="145"/>
  <c r="G11" i="145"/>
  <c r="D11" i="145"/>
  <c r="G10" i="145"/>
  <c r="D10" i="145"/>
  <c r="J9" i="145"/>
  <c r="G9" i="145"/>
  <c r="D9" i="145"/>
  <c r="J8" i="145"/>
  <c r="G8" i="145"/>
  <c r="J6" i="145"/>
  <c r="J5" i="145"/>
  <c r="D12" i="146" l="1"/>
  <c r="B13" i="146"/>
  <c r="B14" i="146"/>
  <c r="F12" i="145"/>
  <c r="J7" i="145"/>
  <c r="G7" i="145"/>
  <c r="G5" i="145"/>
  <c r="D8" i="145"/>
  <c r="D7" i="145"/>
  <c r="J12" i="145"/>
  <c r="D5" i="145"/>
  <c r="E12" i="145"/>
  <c r="G12" i="145" s="1"/>
  <c r="J10" i="145"/>
  <c r="B12" i="145"/>
  <c r="D12" i="145" l="1"/>
  <c r="B13" i="145"/>
  <c r="B14" i="145"/>
  <c r="I10" i="144" l="1"/>
  <c r="H10" i="144"/>
  <c r="F8" i="144"/>
  <c r="E8" i="144"/>
  <c r="F6" i="144"/>
  <c r="E6" i="144"/>
  <c r="F5" i="144"/>
  <c r="E5" i="144"/>
  <c r="C7" i="144"/>
  <c r="B7" i="144"/>
  <c r="C6" i="144"/>
  <c r="B6" i="144"/>
  <c r="C5" i="144"/>
  <c r="B5" i="144"/>
  <c r="B12" i="144" s="1"/>
  <c r="B14" i="144" s="1"/>
  <c r="I12" i="144"/>
  <c r="H12" i="144"/>
  <c r="F12" i="144"/>
  <c r="E12" i="144"/>
  <c r="C12" i="144"/>
  <c r="J11" i="144"/>
  <c r="G11" i="144"/>
  <c r="D11" i="144"/>
  <c r="G10" i="144"/>
  <c r="D10" i="144"/>
  <c r="J9" i="144"/>
  <c r="G9" i="144"/>
  <c r="D9" i="144"/>
  <c r="J8" i="144"/>
  <c r="D8" i="144"/>
  <c r="J7" i="144"/>
  <c r="G7" i="144"/>
  <c r="J6" i="144"/>
  <c r="J5" i="144"/>
  <c r="D12" i="144" l="1"/>
  <c r="G8" i="144"/>
  <c r="J12" i="144"/>
  <c r="J10" i="144"/>
  <c r="B13" i="144"/>
  <c r="G6" i="144"/>
  <c r="G5" i="144"/>
  <c r="D7" i="144"/>
  <c r="D6" i="144"/>
  <c r="D5" i="144"/>
  <c r="G12" i="144"/>
  <c r="F5" i="126" l="1"/>
  <c r="E5" i="126"/>
  <c r="C8" i="126"/>
  <c r="B8" i="126"/>
  <c r="I7" i="142" l="1"/>
  <c r="H7" i="142"/>
  <c r="F9" i="142"/>
  <c r="E9" i="142"/>
  <c r="F8" i="142"/>
  <c r="E8" i="142"/>
  <c r="F7" i="142"/>
  <c r="E7" i="142"/>
  <c r="F6" i="142"/>
  <c r="E6" i="142"/>
  <c r="F5" i="142"/>
  <c r="E5" i="142"/>
  <c r="C10" i="142"/>
  <c r="B10" i="142"/>
  <c r="C8" i="142"/>
  <c r="B8" i="142"/>
  <c r="C7" i="142"/>
  <c r="B7" i="142"/>
  <c r="C6" i="142"/>
  <c r="B6" i="142"/>
  <c r="C5" i="142"/>
  <c r="B5" i="142"/>
  <c r="I12" i="142"/>
  <c r="H12" i="142"/>
  <c r="F12" i="142"/>
  <c r="E12" i="142"/>
  <c r="J11" i="142"/>
  <c r="G11" i="142"/>
  <c r="D11" i="142"/>
  <c r="J10" i="142"/>
  <c r="G10" i="142"/>
  <c r="J9" i="142"/>
  <c r="D9" i="142"/>
  <c r="J8" i="142"/>
  <c r="J6" i="142"/>
  <c r="D6" i="142"/>
  <c r="J5" i="142"/>
  <c r="D8" i="142" l="1"/>
  <c r="G6" i="142"/>
  <c r="G7" i="142"/>
  <c r="G8" i="142"/>
  <c r="C12" i="142"/>
  <c r="J12" i="142"/>
  <c r="J7" i="142"/>
  <c r="G9" i="142"/>
  <c r="G12" i="142"/>
  <c r="G5" i="142"/>
  <c r="D10" i="142"/>
  <c r="B12" i="142"/>
  <c r="B13" i="142" s="1"/>
  <c r="D7" i="142"/>
  <c r="D5" i="142"/>
  <c r="D12" i="142" l="1"/>
  <c r="I7" i="140" l="1"/>
  <c r="H7" i="140"/>
  <c r="F9" i="140"/>
  <c r="G9" i="140" s="1"/>
  <c r="E9" i="140"/>
  <c r="F8" i="140"/>
  <c r="E8" i="140"/>
  <c r="F7" i="140"/>
  <c r="E7" i="140"/>
  <c r="F6" i="140"/>
  <c r="E6" i="140"/>
  <c r="F5" i="140"/>
  <c r="E5" i="140"/>
  <c r="C8" i="140"/>
  <c r="D8" i="140" s="1"/>
  <c r="B8" i="140"/>
  <c r="C7" i="140"/>
  <c r="B7" i="140"/>
  <c r="C6" i="140"/>
  <c r="D6" i="140" s="1"/>
  <c r="B6" i="140"/>
  <c r="C5" i="140"/>
  <c r="B5" i="140"/>
  <c r="F6" i="141"/>
  <c r="G6" i="141" s="1"/>
  <c r="E6" i="141"/>
  <c r="F8" i="141"/>
  <c r="G8" i="141" s="1"/>
  <c r="E8" i="141"/>
  <c r="F7" i="141"/>
  <c r="E7" i="141"/>
  <c r="F5" i="141"/>
  <c r="E5" i="141"/>
  <c r="E12" i="141" s="1"/>
  <c r="I12" i="141"/>
  <c r="H12" i="141"/>
  <c r="J12" i="141" s="1"/>
  <c r="F12" i="141"/>
  <c r="C12" i="141"/>
  <c r="B12" i="141"/>
  <c r="J11" i="141"/>
  <c r="G11" i="141"/>
  <c r="D11" i="141"/>
  <c r="J10" i="141"/>
  <c r="G10" i="141"/>
  <c r="D10" i="141"/>
  <c r="J9" i="141"/>
  <c r="G9" i="141"/>
  <c r="D9" i="141"/>
  <c r="J8" i="141"/>
  <c r="D8" i="141"/>
  <c r="J7" i="141"/>
  <c r="D7" i="141"/>
  <c r="J6" i="141"/>
  <c r="D6" i="141"/>
  <c r="J5" i="141"/>
  <c r="D5" i="141"/>
  <c r="I12" i="140"/>
  <c r="H12" i="140"/>
  <c r="F12" i="140"/>
  <c r="E12" i="140"/>
  <c r="C12" i="140"/>
  <c r="B12" i="140"/>
  <c r="J11" i="140"/>
  <c r="G11" i="140"/>
  <c r="D11" i="140"/>
  <c r="J10" i="140"/>
  <c r="G10" i="140"/>
  <c r="D10" i="140"/>
  <c r="J9" i="140"/>
  <c r="D9" i="140"/>
  <c r="J8" i="140"/>
  <c r="J7" i="140"/>
  <c r="J6" i="140"/>
  <c r="J5" i="140"/>
  <c r="J12" i="140" l="1"/>
  <c r="G8" i="140"/>
  <c r="G7" i="140"/>
  <c r="G6" i="140"/>
  <c r="G12" i="140"/>
  <c r="G5" i="140"/>
  <c r="B13" i="140"/>
  <c r="D7" i="140"/>
  <c r="D5" i="140"/>
  <c r="G7" i="141"/>
  <c r="G12" i="141"/>
  <c r="G5" i="141"/>
  <c r="B13" i="141"/>
  <c r="D12" i="141"/>
  <c r="D12" i="140"/>
  <c r="I12" i="126"/>
  <c r="H12" i="126"/>
  <c r="F12" i="126"/>
  <c r="E12" i="126"/>
  <c r="C12" i="126"/>
  <c r="B12" i="126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G12" i="126" l="1"/>
  <c r="B13" i="126"/>
  <c r="J12" i="126"/>
  <c r="D12" i="126"/>
  <c r="F6" i="147" l="1"/>
  <c r="F12" i="147" l="1"/>
  <c r="G12" i="147" s="1"/>
  <c r="G6" i="147"/>
  <c r="E5" i="154" l="1"/>
  <c r="E12" i="154" l="1"/>
  <c r="G5" i="154"/>
  <c r="B13" i="154" l="1"/>
  <c r="G12" i="154"/>
</calcChain>
</file>

<file path=xl/sharedStrings.xml><?xml version="1.0" encoding="utf-8"?>
<sst xmlns="http://schemas.openxmlformats.org/spreadsheetml/2006/main" count="570" uniqueCount="44">
  <si>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</si>
  <si>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</si>
  <si>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</si>
  <si>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</si>
  <si>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</si>
  <si>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</si>
  <si>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</si>
  <si>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</si>
  <si>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</si>
  <si>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</si>
  <si>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</si>
  <si>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</si>
  <si>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</si>
  <si>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</si>
  <si>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</si>
  <si>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</si>
  <si>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</si>
  <si>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</si>
  <si>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</si>
  <si>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</si>
  <si>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</si>
  <si>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</si>
  <si>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</si>
  <si>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</si>
  <si>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</si>
  <si>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</si>
  <si>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</si>
  <si>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</si>
  <si>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</si>
  <si>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</si>
  <si>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日期：2016-12-31</t>
    <phoneticPr fontId="1" type="noConversion"/>
  </si>
  <si>
    <t>日期：2017-1-3</t>
    <phoneticPr fontId="1" type="noConversion"/>
  </si>
  <si>
    <t>日期：2017-2-14</t>
    <phoneticPr fontId="1" type="noConversion"/>
  </si>
  <si>
    <t>制表：陈海霞</t>
    <phoneticPr fontId="3" type="noConversion"/>
  </si>
  <si>
    <t>日期：2017-2-15</t>
    <phoneticPr fontId="1" type="noConversion"/>
  </si>
  <si>
    <t>日期：2017-2-16</t>
    <phoneticPr fontId="1" type="noConversion"/>
  </si>
  <si>
    <t>日期：2017-2-17</t>
    <phoneticPr fontId="1" type="noConversion"/>
  </si>
  <si>
    <t>日期：2017-2-18</t>
    <phoneticPr fontId="1" type="noConversion"/>
  </si>
  <si>
    <t>日期：2017-2-20</t>
    <phoneticPr fontId="1" type="noConversion"/>
  </si>
  <si>
    <t>日期：2017-2-21</t>
    <phoneticPr fontId="1" type="noConversion"/>
  </si>
  <si>
    <t>日期：2017-2-22</t>
    <phoneticPr fontId="1" type="noConversion"/>
  </si>
  <si>
    <t>日期：2017-2-23</t>
    <phoneticPr fontId="1" type="noConversion"/>
  </si>
  <si>
    <t>日期：2017-2-24</t>
    <phoneticPr fontId="1" type="noConversion"/>
  </si>
  <si>
    <t>日期：2017-2-25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</si>
</sst>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表样"/>
      <sheetName val="周汇总"/>
      <sheetName val="汇总"/>
      <sheetName val="直接人工成本"/>
      <sheetName val="分类汇总"/>
    </sheetNames>
    <sheetDataSet>
      <sheetData sheetId="0"/>
      <sheetData sheetId="1">
        <row r="28">
          <cell r="G28">
            <v>1872</v>
          </cell>
          <cell r="I28">
            <v>121.5</v>
          </cell>
        </row>
        <row r="86">
          <cell r="G86">
            <v>2138</v>
          </cell>
          <cell r="I86">
            <v>55</v>
          </cell>
        </row>
        <row r="121">
          <cell r="G121">
            <v>789</v>
          </cell>
          <cell r="I121">
            <v>59</v>
          </cell>
        </row>
        <row r="137">
          <cell r="G137">
            <v>881</v>
          </cell>
          <cell r="I137">
            <v>33</v>
          </cell>
        </row>
      </sheetData>
      <sheetData sheetId="2">
        <row r="28">
          <cell r="G28">
            <v>1414</v>
          </cell>
          <cell r="I28">
            <v>91</v>
          </cell>
        </row>
        <row r="86">
          <cell r="G86">
            <v>2382</v>
          </cell>
          <cell r="I86">
            <v>59</v>
          </cell>
        </row>
        <row r="121">
          <cell r="G121">
            <v>664</v>
          </cell>
          <cell r="I121">
            <v>45</v>
          </cell>
        </row>
        <row r="137">
          <cell r="G137">
            <v>757</v>
          </cell>
          <cell r="I137">
            <v>33</v>
          </cell>
        </row>
        <row r="307">
          <cell r="G307">
            <v>721</v>
          </cell>
          <cell r="I307">
            <v>34</v>
          </cell>
        </row>
      </sheetData>
      <sheetData sheetId="3">
        <row r="28">
          <cell r="G28">
            <v>1693</v>
          </cell>
        </row>
      </sheetData>
      <sheetData sheetId="4"/>
      <sheetData sheetId="5">
        <row r="28">
          <cell r="G28">
            <v>1128</v>
          </cell>
        </row>
      </sheetData>
      <sheetData sheetId="6">
        <row r="28">
          <cell r="G28">
            <v>1978</v>
          </cell>
        </row>
      </sheetData>
      <sheetData sheetId="7">
        <row r="28">
          <cell r="G28">
            <v>799</v>
          </cell>
        </row>
      </sheetData>
      <sheetData sheetId="8">
        <row r="28">
          <cell r="G28">
            <v>1169</v>
          </cell>
        </row>
      </sheetData>
      <sheetData sheetId="9">
        <row r="28">
          <cell r="G28">
            <v>273</v>
          </cell>
        </row>
      </sheetData>
      <sheetData sheetId="10">
        <row r="28">
          <cell r="G28">
            <v>1329</v>
          </cell>
        </row>
      </sheetData>
      <sheetData sheetId="11">
        <row r="28">
          <cell r="G28">
            <v>385</v>
          </cell>
        </row>
      </sheetData>
      <sheetData sheetId="12">
        <row r="28">
          <cell r="G28">
            <v>1239</v>
          </cell>
        </row>
      </sheetData>
      <sheetData sheetId="13">
        <row r="28">
          <cell r="G28">
            <v>1553</v>
          </cell>
        </row>
      </sheetData>
      <sheetData sheetId="14">
        <row r="28">
          <cell r="G28">
            <v>2246</v>
          </cell>
        </row>
      </sheetData>
      <sheetData sheetId="15">
        <row r="28">
          <cell r="G28">
            <v>2990</v>
          </cell>
        </row>
      </sheetData>
      <sheetData sheetId="16">
        <row r="28">
          <cell r="G28">
            <v>1052</v>
          </cell>
        </row>
      </sheetData>
      <sheetData sheetId="17">
        <row r="28">
          <cell r="G28">
            <v>1927</v>
          </cell>
        </row>
      </sheetData>
      <sheetData sheetId="18">
        <row r="28">
          <cell r="G28">
            <v>100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"/>
      <sheetName val="14"/>
      <sheetName val="15"/>
      <sheetName val="16"/>
      <sheetName val="17"/>
      <sheetName val="18"/>
      <sheetName val="20"/>
      <sheetName val="21"/>
      <sheetName val="22"/>
      <sheetName val="23"/>
      <sheetName val="24"/>
      <sheetName val="表样"/>
      <sheetName val="周汇总"/>
      <sheetName val="汇总"/>
      <sheetName val="直接人工成本"/>
      <sheetName val="分类汇总"/>
    </sheetNames>
    <sheetDataSet>
      <sheetData sheetId="0">
        <row r="164">
          <cell r="G164">
            <v>930</v>
          </cell>
          <cell r="I164">
            <v>38.5</v>
          </cell>
        </row>
        <row r="335">
          <cell r="G335">
            <v>555</v>
          </cell>
          <cell r="I335">
            <v>34</v>
          </cell>
        </row>
      </sheetData>
      <sheetData sheetId="1">
        <row r="28">
          <cell r="G28">
            <v>663</v>
          </cell>
          <cell r="I28">
            <v>38</v>
          </cell>
        </row>
        <row r="86">
          <cell r="G86">
            <v>289</v>
          </cell>
          <cell r="I86">
            <v>2.5</v>
          </cell>
        </row>
        <row r="121">
          <cell r="G121">
            <v>134</v>
          </cell>
          <cell r="I121">
            <v>4</v>
          </cell>
        </row>
        <row r="199">
          <cell r="G199">
            <v>405</v>
          </cell>
          <cell r="I199">
            <v>24</v>
          </cell>
        </row>
        <row r="257">
          <cell r="G257">
            <v>683</v>
          </cell>
          <cell r="I257">
            <v>19</v>
          </cell>
        </row>
        <row r="295">
          <cell r="I295">
            <v>3</v>
          </cell>
        </row>
        <row r="308">
          <cell r="G308">
            <v>95</v>
          </cell>
        </row>
        <row r="507">
          <cell r="G507">
            <v>194</v>
          </cell>
          <cell r="I507">
            <v>52</v>
          </cell>
        </row>
      </sheetData>
      <sheetData sheetId="2">
        <row r="28">
          <cell r="G28">
            <v>171</v>
          </cell>
          <cell r="I28">
            <v>7.5</v>
          </cell>
        </row>
        <row r="86">
          <cell r="G86">
            <v>858</v>
          </cell>
          <cell r="I86">
            <v>9.5</v>
          </cell>
        </row>
        <row r="121">
          <cell r="G121">
            <v>90</v>
          </cell>
          <cell r="I121">
            <v>1</v>
          </cell>
        </row>
        <row r="137">
          <cell r="G137">
            <v>357</v>
          </cell>
          <cell r="I137">
            <v>13.5</v>
          </cell>
        </row>
        <row r="199">
          <cell r="G199">
            <v>554</v>
          </cell>
          <cell r="I199">
            <v>26</v>
          </cell>
        </row>
        <row r="257">
          <cell r="G257">
            <v>789</v>
          </cell>
          <cell r="I257">
            <v>22</v>
          </cell>
        </row>
        <row r="292">
          <cell r="G292">
            <v>70</v>
          </cell>
          <cell r="I292">
            <v>4</v>
          </cell>
        </row>
        <row r="463">
          <cell r="G463">
            <v>156</v>
          </cell>
          <cell r="I463">
            <v>17.5</v>
          </cell>
        </row>
        <row r="506">
          <cell r="G506">
            <v>170</v>
          </cell>
          <cell r="I506">
            <v>35</v>
          </cell>
        </row>
      </sheetData>
      <sheetData sheetId="3">
        <row r="86">
          <cell r="G86">
            <v>2672</v>
          </cell>
          <cell r="I86">
            <v>62.5</v>
          </cell>
        </row>
        <row r="121">
          <cell r="G121">
            <v>370</v>
          </cell>
          <cell r="I121">
            <v>11</v>
          </cell>
        </row>
        <row r="292">
          <cell r="G292">
            <v>70</v>
          </cell>
          <cell r="I292">
            <v>4</v>
          </cell>
        </row>
        <row r="308">
          <cell r="G308">
            <v>670</v>
          </cell>
          <cell r="I308">
            <v>22.5</v>
          </cell>
        </row>
        <row r="334">
          <cell r="G334">
            <v>98</v>
          </cell>
          <cell r="I334">
            <v>3</v>
          </cell>
        </row>
        <row r="463">
          <cell r="G463">
            <v>497</v>
          </cell>
          <cell r="I463">
            <v>36.5</v>
          </cell>
        </row>
        <row r="506">
          <cell r="G506">
            <v>104</v>
          </cell>
          <cell r="I506">
            <v>18</v>
          </cell>
        </row>
      </sheetData>
      <sheetData sheetId="4">
        <row r="28">
          <cell r="G28">
            <v>980</v>
          </cell>
          <cell r="I28">
            <v>40</v>
          </cell>
        </row>
        <row r="121">
          <cell r="G121">
            <v>261</v>
          </cell>
          <cell r="I121">
            <v>14</v>
          </cell>
        </row>
        <row r="163">
          <cell r="G163">
            <v>71</v>
          </cell>
          <cell r="I163">
            <v>2.5</v>
          </cell>
        </row>
        <row r="257">
          <cell r="G257">
            <v>2373</v>
          </cell>
          <cell r="I257">
            <v>46</v>
          </cell>
        </row>
        <row r="463">
          <cell r="G463">
            <v>1035</v>
          </cell>
          <cell r="I463">
            <v>70</v>
          </cell>
        </row>
        <row r="506">
          <cell r="G506">
            <v>38</v>
          </cell>
          <cell r="I506">
            <v>8</v>
          </cell>
        </row>
      </sheetData>
      <sheetData sheetId="5">
        <row r="86">
          <cell r="G86">
            <v>1129</v>
          </cell>
          <cell r="I86">
            <v>10</v>
          </cell>
        </row>
        <row r="121">
          <cell r="G121">
            <v>300</v>
          </cell>
          <cell r="I121">
            <v>6</v>
          </cell>
        </row>
        <row r="163">
          <cell r="G163">
            <v>97</v>
          </cell>
          <cell r="I163">
            <v>16</v>
          </cell>
        </row>
        <row r="199">
          <cell r="G199">
            <v>888</v>
          </cell>
          <cell r="I199">
            <v>45</v>
          </cell>
        </row>
        <row r="257">
          <cell r="G257">
            <v>314</v>
          </cell>
          <cell r="I257">
            <v>7</v>
          </cell>
        </row>
        <row r="292">
          <cell r="G292">
            <v>37</v>
          </cell>
          <cell r="I292">
            <v>2</v>
          </cell>
        </row>
        <row r="506">
          <cell r="G506">
            <v>410</v>
          </cell>
          <cell r="I506">
            <v>79</v>
          </cell>
        </row>
      </sheetData>
      <sheetData sheetId="6">
        <row r="121">
          <cell r="G121">
            <v>359</v>
          </cell>
          <cell r="I121">
            <v>52</v>
          </cell>
        </row>
        <row r="334">
          <cell r="G334">
            <v>96</v>
          </cell>
          <cell r="I334">
            <v>32</v>
          </cell>
        </row>
        <row r="506">
          <cell r="G506">
            <v>415</v>
          </cell>
          <cell r="I506">
            <v>74</v>
          </cell>
        </row>
      </sheetData>
      <sheetData sheetId="7">
        <row r="28">
          <cell r="G28">
            <v>893</v>
          </cell>
          <cell r="I28">
            <v>40</v>
          </cell>
        </row>
        <row r="121">
          <cell r="G121">
            <v>222</v>
          </cell>
          <cell r="I121">
            <v>25</v>
          </cell>
        </row>
        <row r="257">
          <cell r="G257">
            <v>1400</v>
          </cell>
          <cell r="I257">
            <v>19</v>
          </cell>
        </row>
        <row r="292">
          <cell r="G292">
            <v>100</v>
          </cell>
          <cell r="I292">
            <v>7</v>
          </cell>
        </row>
        <row r="334">
          <cell r="G334">
            <v>67</v>
          </cell>
          <cell r="I334">
            <v>12</v>
          </cell>
        </row>
      </sheetData>
      <sheetData sheetId="8">
        <row r="28">
          <cell r="G28">
            <v>100</v>
          </cell>
          <cell r="I28">
            <v>4</v>
          </cell>
        </row>
        <row r="121">
          <cell r="G121">
            <v>422</v>
          </cell>
          <cell r="I121">
            <v>33.5</v>
          </cell>
        </row>
        <row r="257">
          <cell r="G257">
            <v>1425</v>
          </cell>
          <cell r="I257">
            <v>16</v>
          </cell>
        </row>
        <row r="330">
          <cell r="I330">
            <v>45</v>
          </cell>
        </row>
        <row r="334">
          <cell r="G334">
            <v>378</v>
          </cell>
        </row>
      </sheetData>
      <sheetData sheetId="9">
        <row r="86">
          <cell r="G86">
            <v>284</v>
          </cell>
          <cell r="I86">
            <v>3</v>
          </cell>
        </row>
        <row r="334">
          <cell r="G334">
            <v>162</v>
          </cell>
          <cell r="I334">
            <v>20</v>
          </cell>
        </row>
      </sheetData>
      <sheetData sheetId="10">
        <row r="148">
          <cell r="G148">
            <v>439</v>
          </cell>
          <cell r="I148">
            <v>22.5</v>
          </cell>
        </row>
        <row r="199">
          <cell r="G199">
            <v>389</v>
          </cell>
          <cell r="I199">
            <v>24</v>
          </cell>
        </row>
        <row r="257">
          <cell r="G257">
            <v>224</v>
          </cell>
          <cell r="I257">
            <v>3.5</v>
          </cell>
        </row>
        <row r="334">
          <cell r="G334">
            <v>252</v>
          </cell>
          <cell r="I334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7" sqref="F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+'[1]31'!$G$198</f>
        <v>0</v>
      </c>
      <c r="F5" s="3">
        <f>+'[1]31'!$I$198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+'[1]31'!$G$256</f>
        <v>0</v>
      </c>
      <c r="F6" s="3">
        <f>+'[1]31'!$I$256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+'[1]31'!$G$291</f>
        <v>0</v>
      </c>
      <c r="F7" s="3">
        <f>+'[1]31'!$I$291</f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+'[1]31'!$G$307</f>
        <v>0</v>
      </c>
      <c r="F8" s="3">
        <f>+'[1]31'!$I$307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+'[2]20'!$G$121</f>
        <v>359</v>
      </c>
      <c r="C7" s="3">
        <f>+'[2]20'!$I$121</f>
        <v>52</v>
      </c>
      <c r="D7" s="4">
        <f t="shared" si="1"/>
        <v>6.9038461538461542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+'[2]20'!$G$334</f>
        <v>96</v>
      </c>
      <c r="F10" s="3">
        <f>+'[2]20'!$I$334</f>
        <v>32</v>
      </c>
      <c r="G10" s="4">
        <f t="shared" si="2"/>
        <v>3</v>
      </c>
      <c r="H10" s="3">
        <f>+'[2]20'!$G$506</f>
        <v>415</v>
      </c>
      <c r="I10" s="3">
        <f>+'[2]20'!$I$506</f>
        <v>74</v>
      </c>
      <c r="J10" s="4">
        <f t="shared" si="0"/>
        <v>5.6081081081081079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359</v>
      </c>
      <c r="C12" s="3">
        <f>SUM(C5:C11)</f>
        <v>52</v>
      </c>
      <c r="D12" s="3">
        <f t="shared" si="1"/>
        <v>6.9038461538461542</v>
      </c>
      <c r="E12" s="3">
        <f>SUM(E5:E11)</f>
        <v>96</v>
      </c>
      <c r="F12" s="3">
        <f>SUM(F5:F11)</f>
        <v>32</v>
      </c>
      <c r="G12" s="4">
        <f t="shared" si="2"/>
        <v>3</v>
      </c>
      <c r="H12" s="3">
        <f>SUM(H5:H11)</f>
        <v>415</v>
      </c>
      <c r="I12" s="3">
        <f>SUM(I5:I11)</f>
        <v>74</v>
      </c>
      <c r="J12" s="4">
        <f>+H12/I12</f>
        <v>5.6081081081081079</v>
      </c>
    </row>
    <row r="13" spans="1:10" ht="24" customHeight="1" x14ac:dyDescent="0.15">
      <c r="A13" s="3" t="s">
        <v>16</v>
      </c>
      <c r="B13" s="49">
        <f>B12+E12+H12</f>
        <v>870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4">
        <f>SUM(B5:B12)</f>
        <v>718</v>
      </c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+'[2]21'!$G$28</f>
        <v>893</v>
      </c>
      <c r="C5" s="3">
        <f>+'[2]21'!$I$28</f>
        <v>40</v>
      </c>
      <c r="D5" s="4">
        <f>+B5/C5</f>
        <v>22.324999999999999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+'[2]21'!$G$257</f>
        <v>1400</v>
      </c>
      <c r="F6" s="3">
        <f>+'[2]21'!$I$257</f>
        <v>19</v>
      </c>
      <c r="G6" s="4">
        <f t="shared" ref="G6:G12" si="2">+E6/F6</f>
        <v>73.684210526315795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+'[2]21'!$G$121</f>
        <v>222</v>
      </c>
      <c r="C7" s="3">
        <f>+'[2]21'!$I$121</f>
        <v>25</v>
      </c>
      <c r="D7" s="4">
        <f t="shared" si="1"/>
        <v>8.8800000000000008</v>
      </c>
      <c r="E7" s="3">
        <f>+'[2]21'!$G$292</f>
        <v>100</v>
      </c>
      <c r="F7" s="3">
        <f>+'[2]21'!$I$292</f>
        <v>7</v>
      </c>
      <c r="G7" s="3">
        <f t="shared" si="2"/>
        <v>14.285714285714286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+'[2]21'!$G$334</f>
        <v>67</v>
      </c>
      <c r="F10" s="3">
        <f>+'[2]21'!$I$334</f>
        <v>12</v>
      </c>
      <c r="G10" s="4">
        <f t="shared" si="2"/>
        <v>5.583333333333333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1115</v>
      </c>
      <c r="C12" s="3">
        <f>SUM(C5:C11)</f>
        <v>65</v>
      </c>
      <c r="D12" s="3">
        <f t="shared" si="1"/>
        <v>17.153846153846153</v>
      </c>
      <c r="E12" s="3">
        <f>SUM(E5:E11)</f>
        <v>1567</v>
      </c>
      <c r="F12" s="3">
        <f>SUM(F5:F11)</f>
        <v>38</v>
      </c>
      <c r="G12" s="4">
        <f t="shared" si="2"/>
        <v>41.236842105263158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2682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7">
        <f>SUM(B5:B12)</f>
        <v>2230</v>
      </c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+'[2]22'!$G$28</f>
        <v>100</v>
      </c>
      <c r="C5" s="3">
        <f>+'[2]22'!$I$28</f>
        <v>4</v>
      </c>
      <c r="D5" s="4">
        <f>+B5/C5</f>
        <v>25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+'[2]22'!$G$257</f>
        <v>1425</v>
      </c>
      <c r="F6" s="3">
        <f>+'[2]22'!$I$257</f>
        <v>16</v>
      </c>
      <c r="G6" s="4">
        <f t="shared" ref="G6:G12" si="2">+E6/F6</f>
        <v>89.0625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+'[2]22'!$G$121</f>
        <v>422</v>
      </c>
      <c r="C7" s="3">
        <f>+'[2]22'!$I$121</f>
        <v>33.5</v>
      </c>
      <c r="D7" s="4">
        <f t="shared" si="1"/>
        <v>12.597014925373134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+'[2]22'!$G$334</f>
        <v>378</v>
      </c>
      <c r="F10" s="3">
        <f>+'[2]22'!$I$330</f>
        <v>45</v>
      </c>
      <c r="G10" s="4">
        <f t="shared" si="2"/>
        <v>8.4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522</v>
      </c>
      <c r="C12" s="3">
        <f>SUM(C5:C11)</f>
        <v>37.5</v>
      </c>
      <c r="D12" s="3">
        <f t="shared" si="1"/>
        <v>13.92</v>
      </c>
      <c r="E12" s="3">
        <f>SUM(E5:E11)</f>
        <v>1803</v>
      </c>
      <c r="F12" s="3">
        <f>SUM(F5:F11)</f>
        <v>61</v>
      </c>
      <c r="G12" s="4">
        <f t="shared" si="2"/>
        <v>29.557377049180328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2325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0">
        <f>SUM(B5:B12)</f>
        <v>1044</v>
      </c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+'[2]23'!$G$86</f>
        <v>284</v>
      </c>
      <c r="C6" s="3">
        <f>+'[2]23'!$I$86</f>
        <v>3</v>
      </c>
      <c r="D6" s="4">
        <f t="shared" ref="D6:D12" si="1">+B6/C6</f>
        <v>94.666666666666671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+'[2]23'!$G$334</f>
        <v>162</v>
      </c>
      <c r="F10" s="3">
        <f>+'[2]23'!$I$334</f>
        <v>20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284</v>
      </c>
      <c r="C12" s="3">
        <f>SUM(C5:C11)</f>
        <v>3</v>
      </c>
      <c r="D12" s="3">
        <f t="shared" si="1"/>
        <v>94.666666666666671</v>
      </c>
      <c r="E12" s="3">
        <f>SUM(E5:E11)</f>
        <v>162</v>
      </c>
      <c r="F12" s="3">
        <f>SUM(F5:F11)</f>
        <v>20</v>
      </c>
      <c r="G12" s="4">
        <f t="shared" si="2"/>
        <v>8.1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446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3">
        <f>SUM(B5:B12)</f>
        <v>568</v>
      </c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+'[2]24'!$G$199</f>
        <v>389</v>
      </c>
      <c r="F5" s="3">
        <f>+'[2]24'!$I$199</f>
        <v>24</v>
      </c>
      <c r="G5" s="4">
        <f>+E5/F5</f>
        <v>16.208333333333332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+'[2]24'!$G$257</f>
        <v>224</v>
      </c>
      <c r="F6" s="3">
        <f>+'[2]24'!$I$257</f>
        <v>3.5</v>
      </c>
      <c r="G6" s="4">
        <f t="shared" ref="G6:G12" si="2">+E6/F6</f>
        <v>64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+'[2]24'!$G$148</f>
        <v>439</v>
      </c>
      <c r="C9" s="3">
        <f>+'[2]24'!$I$148</f>
        <v>22.5</v>
      </c>
      <c r="D9" s="4">
        <f t="shared" si="1"/>
        <v>19.511111111111113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+'[2]24'!$G$334</f>
        <v>252</v>
      </c>
      <c r="F10" s="3">
        <f>+'[2]24'!$I$334</f>
        <v>30</v>
      </c>
      <c r="G10" s="4">
        <f t="shared" si="2"/>
        <v>8.4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439</v>
      </c>
      <c r="C12" s="3">
        <f>SUM(C5:C11)</f>
        <v>22.5</v>
      </c>
      <c r="D12" s="3">
        <f t="shared" si="1"/>
        <v>19.511111111111113</v>
      </c>
      <c r="E12" s="3">
        <f>SUM(E5:E11)</f>
        <v>865</v>
      </c>
      <c r="F12" s="3">
        <f>SUM(F5:F11)</f>
        <v>57.5</v>
      </c>
      <c r="G12" s="4">
        <f t="shared" si="2"/>
        <v>15.043478260869565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1304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6">
        <f>SUM(B5:B12)</f>
        <v>878</v>
      </c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1">
        <f>SUM(B5:B12)</f>
        <v>0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8" sqref="L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1872</v>
      </c>
      <c r="C5" s="3">
        <f>+'[1]1'!$I$28</f>
        <v>121.5</v>
      </c>
      <c r="D5" s="4">
        <f>+B5/C5</f>
        <v>15.407407407407407</v>
      </c>
      <c r="E5" s="3">
        <f>+'[1]1'!$G$198</f>
        <v>0</v>
      </c>
      <c r="F5" s="3">
        <f>+'[1]1'!$I$198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2138</v>
      </c>
      <c r="C6" s="3">
        <f>+'[1]1'!$I$86</f>
        <v>55</v>
      </c>
      <c r="D6" s="4">
        <f t="shared" ref="D6:D12" si="1">+B6/C6</f>
        <v>38.872727272727275</v>
      </c>
      <c r="E6" s="3">
        <f>+'[1]1'!$G$256</f>
        <v>0</v>
      </c>
      <c r="F6" s="3">
        <f>+'[1]1'!$I$256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+'[1]1'!$G$121</f>
        <v>789</v>
      </c>
      <c r="C7" s="3">
        <f>+'[1]1'!$I$121</f>
        <v>59</v>
      </c>
      <c r="D7" s="4">
        <f t="shared" si="1"/>
        <v>13.372881355932204</v>
      </c>
      <c r="E7" s="3">
        <f>+'[1]1'!$G$291</f>
        <v>0</v>
      </c>
      <c r="F7" s="3">
        <f>+'[1]1'!$I$291</f>
        <v>0</v>
      </c>
      <c r="G7" s="3" t="e">
        <f t="shared" si="2"/>
        <v>#DIV/0!</v>
      </c>
      <c r="H7" s="3">
        <f>+'[1]1'!$G$461</f>
        <v>0</v>
      </c>
      <c r="I7" s="3">
        <f>+'[1]1'!$I$461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+'[1]1'!$G$137</f>
        <v>881</v>
      </c>
      <c r="C8" s="3">
        <f>+'[1]1'!$I$137</f>
        <v>33</v>
      </c>
      <c r="D8" s="3">
        <f t="shared" si="1"/>
        <v>26.696969696969695</v>
      </c>
      <c r="E8" s="3">
        <f>+'[1]1'!$G$307</f>
        <v>0</v>
      </c>
      <c r="F8" s="3">
        <f>+'[1]1'!$I$307</f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+'[1]1'!$G$317</f>
        <v>0</v>
      </c>
      <c r="F9" s="3">
        <f>+'[1]1'!$I$317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5680</v>
      </c>
      <c r="C12" s="3">
        <f>SUM(C5:C11)</f>
        <v>268.5</v>
      </c>
      <c r="D12" s="3">
        <f t="shared" si="1"/>
        <v>21.154562383612664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5680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1414</v>
      </c>
      <c r="C5" s="3">
        <f>+'[1]2'!$I$28</f>
        <v>91</v>
      </c>
      <c r="D5" s="4">
        <f>+B5/C5</f>
        <v>15.538461538461538</v>
      </c>
      <c r="E5" s="3">
        <f>+'[1]2'!$G$198</f>
        <v>0</v>
      </c>
      <c r="F5" s="3">
        <f>+'[1]2'!$I$198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2382</v>
      </c>
      <c r="C6" s="3">
        <f>+'[1]2'!$I$86</f>
        <v>59</v>
      </c>
      <c r="D6" s="4">
        <f t="shared" ref="D6:D12" si="1">+B6/C6</f>
        <v>40.372881355932201</v>
      </c>
      <c r="E6" s="3">
        <f>+'[1]2'!$G$256</f>
        <v>0</v>
      </c>
      <c r="F6" s="3">
        <f>+'[1]2'!$I$256</f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+'[1]2'!$G$121</f>
        <v>664</v>
      </c>
      <c r="C7" s="3">
        <f>+'[1]2'!$I$121</f>
        <v>45</v>
      </c>
      <c r="D7" s="4">
        <f t="shared" si="1"/>
        <v>14.755555555555556</v>
      </c>
      <c r="E7" s="3">
        <f>+'[1]2'!$G$291</f>
        <v>0</v>
      </c>
      <c r="F7" s="3">
        <f>+'[1]2'!$I$291</f>
        <v>0</v>
      </c>
      <c r="G7" s="3" t="e">
        <f t="shared" si="2"/>
        <v>#DIV/0!</v>
      </c>
      <c r="H7" s="3">
        <f>+'[1]2'!$G$461</f>
        <v>0</v>
      </c>
      <c r="I7" s="3">
        <f>+'[1]2'!$I$461</f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757</v>
      </c>
      <c r="C8" s="3">
        <f>+'[1]2'!$I$137</f>
        <v>33</v>
      </c>
      <c r="D8" s="3">
        <f t="shared" si="1"/>
        <v>22.939393939393938</v>
      </c>
      <c r="E8" s="3">
        <f>+'[1]2'!$G$307</f>
        <v>721</v>
      </c>
      <c r="F8" s="3">
        <f>+'[1]2'!$I$307</f>
        <v>34</v>
      </c>
      <c r="G8" s="3">
        <f t="shared" si="2"/>
        <v>21.205882352941178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+'[1]2'!$G$317</f>
        <v>0</v>
      </c>
      <c r="F9" s="3">
        <f>+'[1]2'!$I$317</f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+'[1]2'!$G$162</f>
        <v>0</v>
      </c>
      <c r="C10" s="3">
        <f>+'[1]2'!$I$162</f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5217</v>
      </c>
      <c r="C12" s="3">
        <f>SUM(C5:C11)</f>
        <v>228</v>
      </c>
      <c r="D12" s="3">
        <f t="shared" si="1"/>
        <v>22.881578947368421</v>
      </c>
      <c r="E12" s="3">
        <f>SUM(E5:E11)</f>
        <v>721</v>
      </c>
      <c r="F12" s="3">
        <f>SUM(F5:F11)</f>
        <v>34</v>
      </c>
      <c r="G12" s="4">
        <f t="shared" si="2"/>
        <v>21.205882352941178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5938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+'[2]13'!$G$335</f>
        <v>555</v>
      </c>
      <c r="F5" s="3">
        <f>+'[2]13'!$I$335</f>
        <v>34</v>
      </c>
      <c r="G5" s="4">
        <f>+E5/F5</f>
        <v>16.323529411764707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+'[2]13'!$G$164</f>
        <v>930</v>
      </c>
      <c r="C8" s="3">
        <f>+'[2]13'!$I$164</f>
        <v>38.5</v>
      </c>
      <c r="D8" s="3">
        <f t="shared" si="1"/>
        <v>24.155844155844157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930</v>
      </c>
      <c r="C12" s="3">
        <f>SUM(C5:C11)</f>
        <v>38.5</v>
      </c>
      <c r="D12" s="3">
        <f t="shared" si="1"/>
        <v>24.155844155844157</v>
      </c>
      <c r="E12" s="3">
        <f>SUM(E5:E11)</f>
        <v>555</v>
      </c>
      <c r="F12" s="3">
        <f>SUM(F5:F11)</f>
        <v>34</v>
      </c>
      <c r="G12" s="4">
        <f t="shared" si="2"/>
        <v>16.323529411764707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1485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A4"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+'[2]14'!$G$28</f>
        <v>663</v>
      </c>
      <c r="C5" s="3">
        <f>+'[2]14'!$I$28</f>
        <v>38</v>
      </c>
      <c r="D5" s="4">
        <f>+B5/C5</f>
        <v>17.44736842105263</v>
      </c>
      <c r="E5" s="3">
        <f>+'[2]14'!$G$199</f>
        <v>405</v>
      </c>
      <c r="F5" s="3">
        <f>+'[2]14'!$I$199</f>
        <v>24</v>
      </c>
      <c r="G5" s="4">
        <f>+E5/F5</f>
        <v>16.875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+'[2]14'!$G$86</f>
        <v>289</v>
      </c>
      <c r="C6" s="3">
        <f>+'[2]14'!$I$86</f>
        <v>2.5</v>
      </c>
      <c r="D6" s="4">
        <f t="shared" ref="D6:D12" si="1">+B6/C6</f>
        <v>115.6</v>
      </c>
      <c r="E6" s="3">
        <f>+'[2]14'!$G$257</f>
        <v>683</v>
      </c>
      <c r="F6" s="3">
        <f>+'[2]14'!$I$257</f>
        <v>19</v>
      </c>
      <c r="G6" s="4">
        <f t="shared" ref="G6:G12" si="2">+E6/F6</f>
        <v>35.94736842105263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+'[2]14'!$G$121</f>
        <v>134</v>
      </c>
      <c r="C7" s="3">
        <f>+'[2]14'!$I$121</f>
        <v>4</v>
      </c>
      <c r="D7" s="4">
        <f t="shared" si="1"/>
        <v>33.5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+'[2]14'!$G$308</f>
        <v>95</v>
      </c>
      <c r="F8" s="3">
        <f>+'[2]14'!$I$295</f>
        <v>3</v>
      </c>
      <c r="G8" s="3">
        <f t="shared" si="2"/>
        <v>31.666666666666668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+'[2]14'!$G$507</f>
        <v>194</v>
      </c>
      <c r="I10" s="3">
        <f>+'[2]14'!$I$507</f>
        <v>52</v>
      </c>
      <c r="J10" s="4">
        <f t="shared" si="0"/>
        <v>3.7307692307692308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1086</v>
      </c>
      <c r="C12" s="3">
        <f>SUM(C5:C11)</f>
        <v>44.5</v>
      </c>
      <c r="D12" s="3">
        <f t="shared" si="1"/>
        <v>24.40449438202247</v>
      </c>
      <c r="E12" s="3">
        <f>SUM(E5:E11)</f>
        <v>1183</v>
      </c>
      <c r="F12" s="3">
        <f>SUM(F5:F11)</f>
        <v>46</v>
      </c>
      <c r="G12" s="4">
        <f t="shared" si="2"/>
        <v>25.717391304347824</v>
      </c>
      <c r="H12" s="3">
        <f>SUM(H5:H11)</f>
        <v>194</v>
      </c>
      <c r="I12" s="3">
        <f>SUM(I5:I11)</f>
        <v>52</v>
      </c>
      <c r="J12" s="4">
        <f>+H12/I12</f>
        <v>3.7307692307692308</v>
      </c>
    </row>
    <row r="13" spans="1:10" ht="24" customHeight="1" x14ac:dyDescent="0.15">
      <c r="A13" s="3" t="s">
        <v>16</v>
      </c>
      <c r="B13" s="49">
        <f>B12+E12+H12</f>
        <v>2463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9">
        <f>SUM(B5:B12)</f>
        <v>2172</v>
      </c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+'[2]15'!$G$28</f>
        <v>171</v>
      </c>
      <c r="C5" s="3">
        <f>+'[2]15'!$I$28</f>
        <v>7.5</v>
      </c>
      <c r="D5" s="4">
        <f>+B5/C5</f>
        <v>22.8</v>
      </c>
      <c r="E5" s="3">
        <f>+'[2]15'!$G$199</f>
        <v>554</v>
      </c>
      <c r="F5" s="3">
        <f>+'[2]15'!$I$199</f>
        <v>26</v>
      </c>
      <c r="G5" s="4">
        <f>+E5/F5</f>
        <v>21.307692307692307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+'[2]15'!$G$86</f>
        <v>858</v>
      </c>
      <c r="C6" s="3">
        <f>+'[2]15'!$I$86</f>
        <v>9.5</v>
      </c>
      <c r="D6" s="4">
        <f t="shared" ref="D6:D12" si="1">+B6/C6</f>
        <v>90.315789473684205</v>
      </c>
      <c r="E6" s="3">
        <f>+'[2]15'!$G$257</f>
        <v>789</v>
      </c>
      <c r="F6" s="3">
        <f>+'[2]15'!$I$257</f>
        <v>22</v>
      </c>
      <c r="G6" s="4">
        <f t="shared" ref="G6:G12" si="2">+E6/F6</f>
        <v>35.863636363636367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+'[2]15'!$G$121</f>
        <v>90</v>
      </c>
      <c r="C7" s="3">
        <f>+'[2]15'!$I$121</f>
        <v>1</v>
      </c>
      <c r="D7" s="4">
        <f t="shared" si="1"/>
        <v>90</v>
      </c>
      <c r="E7" s="3">
        <f>+'[2]15'!$G$292</f>
        <v>70</v>
      </c>
      <c r="F7" s="3">
        <f>+'[2]15'!$I$292</f>
        <v>4</v>
      </c>
      <c r="G7" s="3">
        <f t="shared" si="2"/>
        <v>17.5</v>
      </c>
      <c r="H7" s="3">
        <f>+'[2]15'!$G$463</f>
        <v>156</v>
      </c>
      <c r="I7" s="3">
        <f>+'[2]15'!$I$463</f>
        <v>17.5</v>
      </c>
      <c r="J7" s="4">
        <f>+H7/I7</f>
        <v>8.9142857142857146</v>
      </c>
    </row>
    <row r="8" spans="1:10" ht="24" customHeight="1" x14ac:dyDescent="0.15">
      <c r="A8" s="3" t="s">
        <v>11</v>
      </c>
      <c r="B8" s="3">
        <f>+'[2]15'!$G$137</f>
        <v>357</v>
      </c>
      <c r="C8" s="3">
        <f>+'[2]15'!$I$137</f>
        <v>13.5</v>
      </c>
      <c r="D8" s="3">
        <f t="shared" si="1"/>
        <v>26.444444444444443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+'[2]15'!$G$506</f>
        <v>170</v>
      </c>
      <c r="I10" s="3">
        <f>+'[2]15'!$I$506</f>
        <v>35</v>
      </c>
      <c r="J10" s="4">
        <f t="shared" si="0"/>
        <v>4.8571428571428568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1476</v>
      </c>
      <c r="C12" s="3">
        <f>SUM(C5:C11)</f>
        <v>31.5</v>
      </c>
      <c r="D12" s="3">
        <f t="shared" si="1"/>
        <v>46.857142857142854</v>
      </c>
      <c r="E12" s="3">
        <f>SUM(E5:E11)</f>
        <v>1413</v>
      </c>
      <c r="F12" s="3">
        <f>SUM(F5:F11)</f>
        <v>52</v>
      </c>
      <c r="G12" s="4">
        <f t="shared" si="2"/>
        <v>27.173076923076923</v>
      </c>
      <c r="H12" s="3">
        <f>SUM(H5:H11)</f>
        <v>326</v>
      </c>
      <c r="I12" s="3">
        <f>SUM(I5:I11)</f>
        <v>52.5</v>
      </c>
      <c r="J12" s="4">
        <f>+H12/I12</f>
        <v>6.2095238095238097</v>
      </c>
    </row>
    <row r="13" spans="1:10" ht="24" customHeight="1" x14ac:dyDescent="0.15">
      <c r="A13" s="3" t="s">
        <v>16</v>
      </c>
      <c r="B13" s="49">
        <f>B12+E12+H12</f>
        <v>3215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2">
        <f>SUM(B5:B12)</f>
        <v>2952</v>
      </c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0" sqref="I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2672</v>
      </c>
      <c r="C6" s="3">
        <f>+'[2]16'!$I$86</f>
        <v>62.5</v>
      </c>
      <c r="D6" s="4">
        <f t="shared" ref="D6:D12" si="1">+B6/C6</f>
        <v>42.752000000000002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+'[2]16'!$G$121</f>
        <v>370</v>
      </c>
      <c r="C7" s="3">
        <f>+'[2]16'!$I$121</f>
        <v>11</v>
      </c>
      <c r="D7" s="4">
        <f t="shared" si="1"/>
        <v>33.636363636363633</v>
      </c>
      <c r="E7" s="3">
        <f>+'[2]16'!$G$292</f>
        <v>70</v>
      </c>
      <c r="F7" s="3">
        <f>+'[2]16'!$I$292</f>
        <v>4</v>
      </c>
      <c r="G7" s="3">
        <f t="shared" si="2"/>
        <v>17.5</v>
      </c>
      <c r="H7" s="3">
        <f>+'[2]16'!$G$463</f>
        <v>497</v>
      </c>
      <c r="I7" s="3">
        <f>+'[2]16'!$I$463</f>
        <v>36.5</v>
      </c>
      <c r="J7" s="4">
        <f>+H7/I7</f>
        <v>13.616438356164384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+'[2]16'!$G$308</f>
        <v>670</v>
      </c>
      <c r="F8" s="3">
        <f>+'[2]16'!$I$308</f>
        <v>22.5</v>
      </c>
      <c r="G8" s="3">
        <f t="shared" si="2"/>
        <v>29.777777777777779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f>+'[2]16'!$G$506</f>
        <v>104</v>
      </c>
      <c r="I9" s="3">
        <f>+'[2]16'!$I$506</f>
        <v>18</v>
      </c>
      <c r="J9" s="3">
        <f t="shared" si="0"/>
        <v>5.7777777777777777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+'[2]16'!$G$334</f>
        <v>98</v>
      </c>
      <c r="F10" s="3">
        <f>+'[2]16'!$I$334</f>
        <v>3</v>
      </c>
      <c r="G10" s="4">
        <f t="shared" si="2"/>
        <v>32.666666666666664</v>
      </c>
      <c r="H10" s="3"/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3042</v>
      </c>
      <c r="C12" s="3">
        <f>SUM(C5:C11)</f>
        <v>73.5</v>
      </c>
      <c r="D12" s="3">
        <f t="shared" si="1"/>
        <v>41.387755102040813</v>
      </c>
      <c r="E12" s="3">
        <f>SUM(E5:E11)</f>
        <v>838</v>
      </c>
      <c r="F12" s="3">
        <f>SUM(F5:F11)</f>
        <v>29.5</v>
      </c>
      <c r="G12" s="4">
        <f t="shared" si="2"/>
        <v>28.406779661016948</v>
      </c>
      <c r="H12" s="3">
        <f>SUM(H5:H11)</f>
        <v>601</v>
      </c>
      <c r="I12" s="3">
        <f>SUM(I5:I11)</f>
        <v>54.5</v>
      </c>
      <c r="J12" s="4">
        <f>+H12/I12</f>
        <v>11.027522935779816</v>
      </c>
    </row>
    <row r="13" spans="1:10" ht="24" customHeight="1" x14ac:dyDescent="0.15">
      <c r="A13" s="3" t="s">
        <v>16</v>
      </c>
      <c r="B13" s="49">
        <f>B12+E12+H12</f>
        <v>4481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5">
        <f>SUM(B5:B12)</f>
        <v>6084</v>
      </c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+'[2]17'!$G$28</f>
        <v>980</v>
      </c>
      <c r="C5" s="3">
        <f>+'[2]17'!$I$28</f>
        <v>40</v>
      </c>
      <c r="D5" s="4">
        <f>+B5/C5</f>
        <v>24.5</v>
      </c>
      <c r="E5" s="3"/>
      <c r="F5" s="3"/>
      <c r="G5" s="4" t="e">
        <f>+E5/F5</f>
        <v>#DIV/0!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/>
      <c r="C6" s="3"/>
      <c r="D6" s="4" t="e">
        <f t="shared" ref="D6:D12" si="1">+B6/C6</f>
        <v>#DIV/0!</v>
      </c>
      <c r="E6" s="3">
        <f>+'[2]17'!$G$257</f>
        <v>2373</v>
      </c>
      <c r="F6" s="3">
        <f>+'[2]17'!$I$257</f>
        <v>46</v>
      </c>
      <c r="G6" s="4">
        <f t="shared" ref="G6:G12" si="2">+E6/F6</f>
        <v>51.586956521739133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+'[2]17'!$G$121</f>
        <v>261</v>
      </c>
      <c r="C7" s="3">
        <f>+'[2]17'!$I$121</f>
        <v>14</v>
      </c>
      <c r="D7" s="4">
        <f t="shared" si="1"/>
        <v>18.642857142857142</v>
      </c>
      <c r="E7" s="3"/>
      <c r="F7" s="3"/>
      <c r="G7" s="3" t="e">
        <f t="shared" si="2"/>
        <v>#DIV/0!</v>
      </c>
      <c r="H7" s="3">
        <f>+'[2]17'!$G$463</f>
        <v>1035</v>
      </c>
      <c r="I7" s="3">
        <f>+'[2]17'!$I$463</f>
        <v>70</v>
      </c>
      <c r="J7" s="4">
        <f>+H7/I7</f>
        <v>14.785714285714286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+'[2]17'!$G$163</f>
        <v>71</v>
      </c>
      <c r="C10" s="3">
        <f>+'[2]17'!$I$163</f>
        <v>2.5</v>
      </c>
      <c r="D10" s="4">
        <f t="shared" si="1"/>
        <v>28.4</v>
      </c>
      <c r="E10" s="3"/>
      <c r="F10" s="3"/>
      <c r="G10" s="4" t="e">
        <f t="shared" si="2"/>
        <v>#DIV/0!</v>
      </c>
      <c r="H10" s="3">
        <f>+'[2]17'!$G$506</f>
        <v>38</v>
      </c>
      <c r="I10" s="3">
        <f>+'[2]17'!$I$506</f>
        <v>8</v>
      </c>
      <c r="J10" s="4">
        <f t="shared" si="0"/>
        <v>4.75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1312</v>
      </c>
      <c r="C12" s="3">
        <f>SUM(C5:C11)</f>
        <v>56.5</v>
      </c>
      <c r="D12" s="3">
        <f t="shared" si="1"/>
        <v>23.221238938053098</v>
      </c>
      <c r="E12" s="3">
        <f>SUM(E5:E11)</f>
        <v>2373</v>
      </c>
      <c r="F12" s="3">
        <f>SUM(F5:F11)</f>
        <v>46</v>
      </c>
      <c r="G12" s="4">
        <f t="shared" si="2"/>
        <v>51.586956521739133</v>
      </c>
      <c r="H12" s="3">
        <f>SUM(H5:H11)</f>
        <v>1073</v>
      </c>
      <c r="I12" s="3">
        <f>SUM(I5:I11)</f>
        <v>78</v>
      </c>
      <c r="J12" s="4">
        <f>+H12/I12</f>
        <v>13.756410256410257</v>
      </c>
    </row>
    <row r="13" spans="1:10" ht="24" customHeight="1" x14ac:dyDescent="0.15">
      <c r="A13" s="3" t="s">
        <v>16</v>
      </c>
      <c r="B13" s="49">
        <f>B12+E12+H12</f>
        <v>4758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8">
        <f>SUM(B5:B12)</f>
        <v>2624</v>
      </c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+'[2]18'!$G$199</f>
        <v>888</v>
      </c>
      <c r="F5" s="3">
        <f>+'[2]18'!$I$199</f>
        <v>45</v>
      </c>
      <c r="G5" s="4">
        <f>+E5/F5</f>
        <v>19.733333333333334</v>
      </c>
      <c r="H5" s="3"/>
      <c r="I5" s="3"/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+'[2]18'!$G$86</f>
        <v>1129</v>
      </c>
      <c r="C6" s="3">
        <f>+'[2]18'!$I$86</f>
        <v>10</v>
      </c>
      <c r="D6" s="4">
        <f t="shared" ref="D6:D12" si="1">+B6/C6</f>
        <v>112.9</v>
      </c>
      <c r="E6" s="3">
        <f>+'[2]18'!$G$257</f>
        <v>314</v>
      </c>
      <c r="F6" s="3">
        <f>+'[2]18'!$I$257</f>
        <v>7</v>
      </c>
      <c r="G6" s="4">
        <f t="shared" ref="G6:G12" si="2">+E6/F6</f>
        <v>44.857142857142854</v>
      </c>
      <c r="H6" s="3"/>
      <c r="I6" s="3"/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+'[2]18'!$G$121</f>
        <v>300</v>
      </c>
      <c r="C7" s="3">
        <f>+'[2]18'!$I$121</f>
        <v>6</v>
      </c>
      <c r="D7" s="4">
        <f t="shared" si="1"/>
        <v>50</v>
      </c>
      <c r="E7" s="3">
        <f>+'[2]18'!$G$292</f>
        <v>37</v>
      </c>
      <c r="F7" s="3">
        <f>+'[2]18'!$I$292</f>
        <v>2</v>
      </c>
      <c r="G7" s="3">
        <f t="shared" si="2"/>
        <v>18.5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/>
      <c r="I8" s="3"/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/>
      <c r="F9" s="3"/>
      <c r="G9" s="4" t="e">
        <f>+E9/F9</f>
        <v>#DIV/0!</v>
      </c>
      <c r="H9" s="3"/>
      <c r="I9" s="3"/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+'[2]18'!$G$163</f>
        <v>97</v>
      </c>
      <c r="C10" s="3">
        <f>+'[2]18'!$I$163</f>
        <v>16</v>
      </c>
      <c r="D10" s="4">
        <f t="shared" si="1"/>
        <v>6.0625</v>
      </c>
      <c r="E10" s="3"/>
      <c r="F10" s="3"/>
      <c r="G10" s="4" t="e">
        <f t="shared" si="2"/>
        <v>#DIV/0!</v>
      </c>
      <c r="H10" s="3">
        <f>+'[2]18'!$G$506</f>
        <v>410</v>
      </c>
      <c r="I10" s="3">
        <f>+'[2]18'!$I$506</f>
        <v>79</v>
      </c>
      <c r="J10" s="4">
        <f t="shared" si="0"/>
        <v>5.1898734177215191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/>
      <c r="I11" s="3"/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1526</v>
      </c>
      <c r="C12" s="3">
        <f>SUM(C5:C11)</f>
        <v>32</v>
      </c>
      <c r="D12" s="3">
        <f t="shared" si="1"/>
        <v>47.6875</v>
      </c>
      <c r="E12" s="3">
        <f>SUM(E5:E11)</f>
        <v>1239</v>
      </c>
      <c r="F12" s="3">
        <f>SUM(F5:F11)</f>
        <v>54</v>
      </c>
      <c r="G12" s="4">
        <f t="shared" si="2"/>
        <v>22.944444444444443</v>
      </c>
      <c r="H12" s="3">
        <f>SUM(H5:H11)</f>
        <v>410</v>
      </c>
      <c r="I12" s="3">
        <f>SUM(I5:I11)</f>
        <v>79</v>
      </c>
      <c r="J12" s="4">
        <f>+H12/I12</f>
        <v>5.1898734177215191</v>
      </c>
    </row>
    <row r="13" spans="1:10" ht="24" customHeight="1" x14ac:dyDescent="0.15">
      <c r="A13" s="3" t="s">
        <v>16</v>
      </c>
      <c r="B13" s="49">
        <f>B12+E12+H12</f>
        <v>3175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1">
        <f>SUM(B5:B12)</f>
        <v>3052</v>
      </c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12-31</vt:lpstr>
      <vt:lpstr>1-2</vt:lpstr>
      <vt:lpstr>1-3</vt:lpstr>
      <vt:lpstr>2-14</vt:lpstr>
      <vt:lpstr>2-15</vt:lpstr>
      <vt:lpstr>2-16</vt:lpstr>
      <vt:lpstr>2-17</vt:lpstr>
      <vt:lpstr>2-18</vt:lpstr>
      <vt:lpstr>2-20</vt:lpstr>
      <vt:lpstr>2-21</vt:lpstr>
      <vt:lpstr>2-22</vt:lpstr>
      <vt:lpstr>2-23</vt:lpstr>
      <vt:lpstr>2-24</vt:lpstr>
      <vt:lpstr>2-25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2017-02-25T00:41:13Z</dcterms:modified>
</cp:coreProperties>
</file>