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codeName="ThisWorkbook" defaultThemeVersion="124226"/>
  <bookViews>
    <workbookView xWindow="0" yWindow="90" windowWidth="15480" windowHeight="11640" firstSheet="3" activeTab="7"/>
  </bookViews>
  <sheets>
    <sheet name="12-31" sheetId="141" r:id="rId1"/>
    <sheet name="1-2" sheetId="140" r:id="rId2"/>
    <sheet name="1-3" sheetId="142" r:id="rId3"/>
    <sheet name="2-14" sheetId="126" r:id="rId4"/>
    <sheet name="2-15" sheetId="144" r:id="rId5"/>
    <sheet name="2-16" sheetId="145" r:id="rId6"/>
    <sheet name="2-17" sheetId="146" r:id="rId7"/>
    <sheet name="2-18" sheetId="147" r:id="rId8"/>
  </sheets>
  <externalReferences>
    <externalReference r:id="rId9"/>
    <externalReference r:id="rId10"/>
  </externalReferences>
  <calcPr calcId="145621"/>
</workbook>
</file>

<file path=xl/calcChain.xml><?xml version="1.0" encoding="utf-8"?>
<calcChain xmlns="http://schemas.openxmlformats.org/spreadsheetml/2006/main">
  <c r="I10" i="147" l="1"/>
  <c r="J10" i="147" s="1"/>
  <c r="H10" i="147"/>
  <c r="I7" i="147"/>
  <c r="H7" i="147"/>
  <c r="H12" i="147" s="1"/>
  <c r="E6" i="147"/>
  <c r="C10" i="147"/>
  <c r="B10" i="147"/>
  <c r="C7" i="147"/>
  <c r="B7" i="147"/>
  <c r="C5" i="147"/>
  <c r="C12" i="147" s="1"/>
  <c r="B5" i="147"/>
  <c r="I9" i="146"/>
  <c r="H9" i="146"/>
  <c r="I7" i="146"/>
  <c r="H7" i="146"/>
  <c r="F10" i="146"/>
  <c r="E10" i="146"/>
  <c r="F8" i="146"/>
  <c r="E8" i="146"/>
  <c r="F7" i="146"/>
  <c r="E7" i="146"/>
  <c r="C7" i="146"/>
  <c r="B7" i="146"/>
  <c r="C6" i="146"/>
  <c r="B6" i="146"/>
  <c r="J11" i="147"/>
  <c r="G11" i="147"/>
  <c r="D11" i="147"/>
  <c r="G10" i="147"/>
  <c r="J9" i="147"/>
  <c r="G9" i="147"/>
  <c r="D9" i="147"/>
  <c r="J8" i="147"/>
  <c r="G8" i="147"/>
  <c r="D8" i="147"/>
  <c r="I12" i="147"/>
  <c r="G7" i="147"/>
  <c r="J6" i="147"/>
  <c r="D6" i="147"/>
  <c r="J5" i="147"/>
  <c r="G5" i="147"/>
  <c r="J12" i="147" l="1"/>
  <c r="D10" i="147"/>
  <c r="D7" i="147"/>
  <c r="D5" i="147"/>
  <c r="J7" i="147"/>
  <c r="E12" i="147"/>
  <c r="B12" i="147"/>
  <c r="I12" i="146"/>
  <c r="J11" i="146"/>
  <c r="G11" i="146"/>
  <c r="D11" i="146"/>
  <c r="J10" i="146"/>
  <c r="D10" i="146"/>
  <c r="G9" i="146"/>
  <c r="D9" i="146"/>
  <c r="J8" i="146"/>
  <c r="D8" i="146"/>
  <c r="H12" i="146"/>
  <c r="J6" i="146"/>
  <c r="G6" i="146"/>
  <c r="J5" i="146"/>
  <c r="F12" i="146"/>
  <c r="G5" i="146"/>
  <c r="C12" i="146"/>
  <c r="D12" i="147" l="1"/>
  <c r="B13" i="147"/>
  <c r="B14" i="147"/>
  <c r="J9" i="146"/>
  <c r="G10" i="146"/>
  <c r="G8" i="146"/>
  <c r="G7" i="146"/>
  <c r="D7" i="146"/>
  <c r="D6" i="146"/>
  <c r="J12" i="146"/>
  <c r="D5" i="146"/>
  <c r="J7" i="146"/>
  <c r="E12" i="146"/>
  <c r="G12" i="146" s="1"/>
  <c r="B12" i="146"/>
  <c r="I10" i="145"/>
  <c r="H10" i="145"/>
  <c r="I7" i="145"/>
  <c r="I12" i="145" s="1"/>
  <c r="H7" i="145"/>
  <c r="H12" i="145" s="1"/>
  <c r="F7" i="145"/>
  <c r="E7" i="145"/>
  <c r="F6" i="145"/>
  <c r="G6" i="145" s="1"/>
  <c r="E6" i="145"/>
  <c r="F5" i="145"/>
  <c r="E5" i="145"/>
  <c r="C8" i="145"/>
  <c r="B8" i="145"/>
  <c r="C7" i="145"/>
  <c r="B7" i="145"/>
  <c r="C6" i="145"/>
  <c r="D6" i="145" s="1"/>
  <c r="B6" i="145"/>
  <c r="C5" i="145"/>
  <c r="C12" i="145" s="1"/>
  <c r="B5" i="145"/>
  <c r="J11" i="145"/>
  <c r="G11" i="145"/>
  <c r="D11" i="145"/>
  <c r="G10" i="145"/>
  <c r="D10" i="145"/>
  <c r="J9" i="145"/>
  <c r="G9" i="145"/>
  <c r="D9" i="145"/>
  <c r="J8" i="145"/>
  <c r="G8" i="145"/>
  <c r="J6" i="145"/>
  <c r="J5" i="145"/>
  <c r="D12" i="146" l="1"/>
  <c r="B13" i="146"/>
  <c r="B14" i="146"/>
  <c r="F12" i="145"/>
  <c r="J7" i="145"/>
  <c r="G7" i="145"/>
  <c r="G5" i="145"/>
  <c r="D8" i="145"/>
  <c r="D7" i="145"/>
  <c r="J12" i="145"/>
  <c r="D5" i="145"/>
  <c r="E12" i="145"/>
  <c r="G12" i="145" s="1"/>
  <c r="J10" i="145"/>
  <c r="B12" i="145"/>
  <c r="D12" i="145" l="1"/>
  <c r="B13" i="145"/>
  <c r="B14" i="145"/>
  <c r="I10" i="144" l="1"/>
  <c r="H10" i="144"/>
  <c r="F8" i="144"/>
  <c r="E8" i="144"/>
  <c r="F6" i="144"/>
  <c r="E6" i="144"/>
  <c r="F5" i="144"/>
  <c r="E5" i="144"/>
  <c r="C7" i="144"/>
  <c r="B7" i="144"/>
  <c r="C6" i="144"/>
  <c r="B6" i="144"/>
  <c r="C5" i="144"/>
  <c r="B5" i="144"/>
  <c r="B12" i="144" s="1"/>
  <c r="B14" i="144" s="1"/>
  <c r="I12" i="144"/>
  <c r="H12" i="144"/>
  <c r="F12" i="144"/>
  <c r="E12" i="144"/>
  <c r="C12" i="144"/>
  <c r="J11" i="144"/>
  <c r="G11" i="144"/>
  <c r="D11" i="144"/>
  <c r="G10" i="144"/>
  <c r="D10" i="144"/>
  <c r="J9" i="144"/>
  <c r="G9" i="144"/>
  <c r="D9" i="144"/>
  <c r="J8" i="144"/>
  <c r="D8" i="144"/>
  <c r="J7" i="144"/>
  <c r="G7" i="144"/>
  <c r="J6" i="144"/>
  <c r="J5" i="144"/>
  <c r="D12" i="144" l="1"/>
  <c r="G8" i="144"/>
  <c r="J12" i="144"/>
  <c r="J10" i="144"/>
  <c r="B13" i="144"/>
  <c r="G6" i="144"/>
  <c r="G5" i="144"/>
  <c r="D7" i="144"/>
  <c r="D6" i="144"/>
  <c r="D5" i="144"/>
  <c r="G12" i="144"/>
  <c r="F5" i="126" l="1"/>
  <c r="E5" i="126"/>
  <c r="C8" i="126"/>
  <c r="B8" i="126"/>
  <c r="I7" i="142" l="1"/>
  <c r="H7" i="142"/>
  <c r="F9" i="142"/>
  <c r="E9" i="142"/>
  <c r="F8" i="142"/>
  <c r="E8" i="142"/>
  <c r="F7" i="142"/>
  <c r="E7" i="142"/>
  <c r="F6" i="142"/>
  <c r="E6" i="142"/>
  <c r="F5" i="142"/>
  <c r="E5" i="142"/>
  <c r="C10" i="142"/>
  <c r="B10" i="142"/>
  <c r="C8" i="142"/>
  <c r="B8" i="142"/>
  <c r="C7" i="142"/>
  <c r="B7" i="142"/>
  <c r="C6" i="142"/>
  <c r="B6" i="142"/>
  <c r="C5" i="142"/>
  <c r="B5" i="142"/>
  <c r="I12" i="142"/>
  <c r="H12" i="142"/>
  <c r="F12" i="142"/>
  <c r="E12" i="142"/>
  <c r="J11" i="142"/>
  <c r="G11" i="142"/>
  <c r="D11" i="142"/>
  <c r="J10" i="142"/>
  <c r="G10" i="142"/>
  <c r="J9" i="142"/>
  <c r="D9" i="142"/>
  <c r="J8" i="142"/>
  <c r="J6" i="142"/>
  <c r="D6" i="142"/>
  <c r="J5" i="142"/>
  <c r="D8" i="142" l="1"/>
  <c r="G6" i="142"/>
  <c r="G7" i="142"/>
  <c r="G8" i="142"/>
  <c r="C12" i="142"/>
  <c r="J12" i="142"/>
  <c r="J7" i="142"/>
  <c r="G9" i="142"/>
  <c r="G12" i="142"/>
  <c r="G5" i="142"/>
  <c r="D10" i="142"/>
  <c r="B12" i="142"/>
  <c r="B13" i="142" s="1"/>
  <c r="D7" i="142"/>
  <c r="D5" i="142"/>
  <c r="D12" i="142" l="1"/>
  <c r="I7" i="140" l="1"/>
  <c r="H7" i="140"/>
  <c r="F9" i="140"/>
  <c r="G9" i="140" s="1"/>
  <c r="E9" i="140"/>
  <c r="F8" i="140"/>
  <c r="E8" i="140"/>
  <c r="F7" i="140"/>
  <c r="E7" i="140"/>
  <c r="F6" i="140"/>
  <c r="E6" i="140"/>
  <c r="F5" i="140"/>
  <c r="E5" i="140"/>
  <c r="C8" i="140"/>
  <c r="D8" i="140" s="1"/>
  <c r="B8" i="140"/>
  <c r="C7" i="140"/>
  <c r="B7" i="140"/>
  <c r="C6" i="140"/>
  <c r="D6" i="140" s="1"/>
  <c r="B6" i="140"/>
  <c r="C5" i="140"/>
  <c r="B5" i="140"/>
  <c r="F6" i="141"/>
  <c r="G6" i="141" s="1"/>
  <c r="E6" i="141"/>
  <c r="F8" i="141"/>
  <c r="G8" i="141" s="1"/>
  <c r="E8" i="141"/>
  <c r="F7" i="141"/>
  <c r="E7" i="141"/>
  <c r="F5" i="141"/>
  <c r="E5" i="141"/>
  <c r="E12" i="141" s="1"/>
  <c r="I12" i="141"/>
  <c r="H12" i="141"/>
  <c r="J12" i="141" s="1"/>
  <c r="F12" i="141"/>
  <c r="C12" i="141"/>
  <c r="B12" i="141"/>
  <c r="J11" i="141"/>
  <c r="G11" i="141"/>
  <c r="D11" i="141"/>
  <c r="J10" i="141"/>
  <c r="G10" i="141"/>
  <c r="D10" i="141"/>
  <c r="J9" i="141"/>
  <c r="G9" i="141"/>
  <c r="D9" i="141"/>
  <c r="J8" i="141"/>
  <c r="D8" i="141"/>
  <c r="J7" i="141"/>
  <c r="D7" i="141"/>
  <c r="J6" i="141"/>
  <c r="D6" i="141"/>
  <c r="J5" i="141"/>
  <c r="D5" i="141"/>
  <c r="I12" i="140"/>
  <c r="H12" i="140"/>
  <c r="F12" i="140"/>
  <c r="E12" i="140"/>
  <c r="C12" i="140"/>
  <c r="B12" i="140"/>
  <c r="J11" i="140"/>
  <c r="G11" i="140"/>
  <c r="D11" i="140"/>
  <c r="J10" i="140"/>
  <c r="G10" i="140"/>
  <c r="D10" i="140"/>
  <c r="J9" i="140"/>
  <c r="D9" i="140"/>
  <c r="J8" i="140"/>
  <c r="J7" i="140"/>
  <c r="J6" i="140"/>
  <c r="J5" i="140"/>
  <c r="J12" i="140" l="1"/>
  <c r="G8" i="140"/>
  <c r="G7" i="140"/>
  <c r="G6" i="140"/>
  <c r="G12" i="140"/>
  <c r="G5" i="140"/>
  <c r="B13" i="140"/>
  <c r="D7" i="140"/>
  <c r="D5" i="140"/>
  <c r="G7" i="141"/>
  <c r="G12" i="141"/>
  <c r="G5" i="141"/>
  <c r="B13" i="141"/>
  <c r="D12" i="141"/>
  <c r="D12" i="140"/>
  <c r="I12" i="126"/>
  <c r="H12" i="126"/>
  <c r="F12" i="126"/>
  <c r="E12" i="126"/>
  <c r="G12" i="126" s="1"/>
  <c r="C12" i="126"/>
  <c r="B12" i="126"/>
  <c r="J11" i="126"/>
  <c r="G11" i="126"/>
  <c r="D11" i="126"/>
  <c r="J10" i="126"/>
  <c r="G10" i="126"/>
  <c r="D10" i="126"/>
  <c r="J9" i="126"/>
  <c r="G9" i="126"/>
  <c r="D9" i="126"/>
  <c r="J8" i="126"/>
  <c r="G8" i="126"/>
  <c r="D8" i="126"/>
  <c r="J7" i="126"/>
  <c r="G7" i="126"/>
  <c r="D7" i="126"/>
  <c r="J6" i="126"/>
  <c r="G6" i="126"/>
  <c r="D6" i="126"/>
  <c r="J5" i="126"/>
  <c r="G5" i="126"/>
  <c r="D5" i="126"/>
  <c r="B13" i="126" l="1"/>
  <c r="J12" i="126"/>
  <c r="D12" i="126"/>
  <c r="F6" i="147" l="1"/>
  <c r="F12" i="147" l="1"/>
  <c r="G12" i="147" s="1"/>
  <c r="G6" i="147"/>
</calcChain>
</file>

<file path=xl/sharedStrings.xml><?xml version="1.0" encoding="utf-8"?>
<sst xmlns="http://schemas.openxmlformats.org/spreadsheetml/2006/main" count="304" uniqueCount="38">
  <si>
    <t>包装产品日报表</t>
    <phoneticPr fontId="3" type="noConversion"/>
  </si>
  <si>
    <t>项目</t>
    <phoneticPr fontId="3" type="noConversion"/>
  </si>
  <si>
    <t>A班</t>
    <phoneticPr fontId="3" type="noConversion"/>
  </si>
  <si>
    <t>B班</t>
    <phoneticPr fontId="3" type="noConversion"/>
  </si>
  <si>
    <t>C班</t>
    <phoneticPr fontId="1" type="noConversion"/>
  </si>
  <si>
    <t>类别</t>
    <phoneticPr fontId="3" type="noConversion"/>
  </si>
  <si>
    <t>当班产量（箱）</t>
    <phoneticPr fontId="3" type="noConversion"/>
  </si>
  <si>
    <t>生产工时（H）</t>
    <phoneticPr fontId="1" type="noConversion"/>
  </si>
  <si>
    <t>产能</t>
    <phoneticPr fontId="1" type="noConversion"/>
  </si>
  <si>
    <t>果肉类</t>
    <phoneticPr fontId="3" type="noConversion"/>
  </si>
  <si>
    <t>吸吸类</t>
    <phoneticPr fontId="3" type="noConversion"/>
  </si>
  <si>
    <t>层层类</t>
    <phoneticPr fontId="3" type="noConversion"/>
  </si>
  <si>
    <t>自立袋</t>
    <phoneticPr fontId="3" type="noConversion"/>
  </si>
  <si>
    <t>礼包类</t>
    <phoneticPr fontId="3" type="noConversion"/>
  </si>
  <si>
    <t>其他类</t>
    <phoneticPr fontId="3" type="noConversion"/>
  </si>
  <si>
    <t>合计：</t>
    <phoneticPr fontId="3" type="noConversion"/>
  </si>
  <si>
    <t>当班总计（箱）：</t>
    <phoneticPr fontId="3" type="noConversion"/>
  </si>
  <si>
    <t>当班废次品不良数（kg）</t>
    <phoneticPr fontId="3" type="noConversion"/>
  </si>
  <si>
    <t>当班废次品不良率（%）</t>
    <phoneticPr fontId="3" type="noConversion"/>
  </si>
  <si>
    <t>当班返箱数（箱）</t>
    <phoneticPr fontId="3" type="noConversion"/>
  </si>
  <si>
    <t>当班返箱率（%）</t>
    <phoneticPr fontId="3" type="noConversion"/>
  </si>
  <si>
    <t>异常工时（H）</t>
    <phoneticPr fontId="3" type="noConversion"/>
  </si>
  <si>
    <t>异常明细说明</t>
    <phoneticPr fontId="3" type="noConversion"/>
  </si>
  <si>
    <t>新员工培训</t>
    <phoneticPr fontId="1" type="noConversion"/>
  </si>
  <si>
    <t>果味类</t>
    <phoneticPr fontId="3" type="noConversion"/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</si>
  <si>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phoneticPr fontId="1" type="noConversion"/>
  </si>
  <si>
    <t>南京来一口食品有限公司</t>
    <phoneticPr fontId="1" type="noConversion"/>
  </si>
  <si>
    <t>制表：童波</t>
    <phoneticPr fontId="3" type="noConversion"/>
  </si>
  <si>
    <t>审核：顾恩塘</t>
    <phoneticPr fontId="3" type="noConversion"/>
  </si>
  <si>
    <t>日期：2017-1-1</t>
    <phoneticPr fontId="1" type="noConversion"/>
  </si>
  <si>
    <t>日期：2016-12-31</t>
    <phoneticPr fontId="1" type="noConversion"/>
  </si>
  <si>
    <t>日期：2017-1-3</t>
    <phoneticPr fontId="1" type="noConversion"/>
  </si>
  <si>
    <t>日期：2017-2-14</t>
    <phoneticPr fontId="1" type="noConversion"/>
  </si>
  <si>
    <t>制表：陈海霞</t>
    <phoneticPr fontId="3" type="noConversion"/>
  </si>
  <si>
    <t>日期：2017-2-15</t>
    <phoneticPr fontId="1" type="noConversion"/>
  </si>
  <si>
    <t>日期：2017-2-16</t>
    <phoneticPr fontId="1" type="noConversion"/>
  </si>
  <si>
    <t>日期：2017-2-17</t>
    <phoneticPr fontId="1" type="noConversion"/>
  </si>
  <si>
    <t>日期：2017-2-18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</si>
</sst>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7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8"/>
      <name val="华文中宋"/>
      <family val="3"/>
      <charset val="134"/>
    </font>
    <font>
      <sz val="9"/>
      <name val="宋体"/>
      <family val="3"/>
      <charset val="134"/>
    </font>
    <font>
      <sz val="11"/>
      <name val="华文中宋"/>
      <family val="3"/>
      <charset val="134"/>
    </font>
    <font>
      <sz val="12"/>
      <color theme="1"/>
      <name val="宋体"/>
      <family val="2"/>
      <charset val="134"/>
      <scheme val="minor"/>
    </font>
    <font>
      <sz val="12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2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0" fontId="4" fillId="0" borderId="2" xfId="0" applyNumberFormat="1" applyFont="1" applyFill="1" applyBorder="1" applyAlignment="1">
      <alignment horizontal="center" vertical="center"/>
    </xf>
    <xf numFmtId="10" fontId="4" fillId="0" borderId="3" xfId="0" applyNumberFormat="1" applyFont="1" applyFill="1" applyBorder="1" applyAlignment="1">
      <alignment horizontal="center" vertical="center"/>
    </xf>
    <xf numFmtId="10" fontId="4" fillId="0" borderId="4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1253;&#35013;&#36710;&#38388;&#29983;&#20135;&#26085;&#25253;&#34920;1&#26376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21253;&#35013;&#36710;&#38388;&#29983;&#20135;&#26085;&#25253;&#34920;2&#2637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1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表样"/>
      <sheetName val="周汇总"/>
      <sheetName val="汇总"/>
      <sheetName val="直接人工成本"/>
      <sheetName val="分类汇总"/>
    </sheetNames>
    <sheetDataSet>
      <sheetData sheetId="0"/>
      <sheetData sheetId="1">
        <row r="28">
          <cell r="G28">
            <v>1872</v>
          </cell>
          <cell r="I28">
            <v>121.5</v>
          </cell>
        </row>
        <row r="86">
          <cell r="G86">
            <v>2138</v>
          </cell>
          <cell r="I86">
            <v>55</v>
          </cell>
        </row>
        <row r="121">
          <cell r="G121">
            <v>789</v>
          </cell>
          <cell r="I121">
            <v>59</v>
          </cell>
        </row>
        <row r="137">
          <cell r="G137">
            <v>881</v>
          </cell>
          <cell r="I137">
            <v>33</v>
          </cell>
        </row>
      </sheetData>
      <sheetData sheetId="2">
        <row r="28">
          <cell r="G28">
            <v>1414</v>
          </cell>
          <cell r="I28">
            <v>91</v>
          </cell>
        </row>
        <row r="86">
          <cell r="G86">
            <v>2382</v>
          </cell>
          <cell r="I86">
            <v>59</v>
          </cell>
        </row>
        <row r="121">
          <cell r="G121">
            <v>664</v>
          </cell>
          <cell r="I121">
            <v>45</v>
          </cell>
        </row>
        <row r="137">
          <cell r="G137">
            <v>757</v>
          </cell>
          <cell r="I137">
            <v>33</v>
          </cell>
        </row>
        <row r="307">
          <cell r="G307">
            <v>721</v>
          </cell>
          <cell r="I307">
            <v>34</v>
          </cell>
        </row>
      </sheetData>
      <sheetData sheetId="3">
        <row r="28">
          <cell r="G28">
            <v>1693</v>
          </cell>
        </row>
      </sheetData>
      <sheetData sheetId="4"/>
      <sheetData sheetId="5">
        <row r="28">
          <cell r="G28">
            <v>1128</v>
          </cell>
        </row>
      </sheetData>
      <sheetData sheetId="6">
        <row r="28">
          <cell r="G28">
            <v>1978</v>
          </cell>
        </row>
      </sheetData>
      <sheetData sheetId="7">
        <row r="28">
          <cell r="G28">
            <v>799</v>
          </cell>
        </row>
      </sheetData>
      <sheetData sheetId="8">
        <row r="28">
          <cell r="G28">
            <v>1169</v>
          </cell>
        </row>
      </sheetData>
      <sheetData sheetId="9">
        <row r="28">
          <cell r="G28">
            <v>273</v>
          </cell>
        </row>
      </sheetData>
      <sheetData sheetId="10">
        <row r="28">
          <cell r="G28">
            <v>1329</v>
          </cell>
        </row>
      </sheetData>
      <sheetData sheetId="11">
        <row r="28">
          <cell r="G28">
            <v>385</v>
          </cell>
        </row>
      </sheetData>
      <sheetData sheetId="12">
        <row r="28">
          <cell r="G28">
            <v>1239</v>
          </cell>
        </row>
      </sheetData>
      <sheetData sheetId="13">
        <row r="28">
          <cell r="G28">
            <v>1553</v>
          </cell>
        </row>
      </sheetData>
      <sheetData sheetId="14">
        <row r="28">
          <cell r="G28">
            <v>2246</v>
          </cell>
        </row>
      </sheetData>
      <sheetData sheetId="15">
        <row r="28">
          <cell r="G28">
            <v>2990</v>
          </cell>
        </row>
      </sheetData>
      <sheetData sheetId="16">
        <row r="28">
          <cell r="G28">
            <v>1052</v>
          </cell>
        </row>
      </sheetData>
      <sheetData sheetId="17">
        <row r="28">
          <cell r="G28">
            <v>1927</v>
          </cell>
        </row>
      </sheetData>
      <sheetData sheetId="18">
        <row r="28">
          <cell r="G28">
            <v>100</v>
          </cell>
        </row>
      </sheetData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16"/>
      <sheetName val="17"/>
      <sheetName val="表样"/>
      <sheetName val="周汇总"/>
      <sheetName val="汇总"/>
      <sheetName val="直接人工成本"/>
      <sheetName val="分类汇总"/>
    </sheetNames>
    <sheetDataSet>
      <sheetData sheetId="0">
        <row r="164">
          <cell r="G164">
            <v>930</v>
          </cell>
          <cell r="I164">
            <v>38.5</v>
          </cell>
        </row>
        <row r="335">
          <cell r="G335">
            <v>555</v>
          </cell>
          <cell r="I335">
            <v>34</v>
          </cell>
        </row>
      </sheetData>
      <sheetData sheetId="1">
        <row r="28">
          <cell r="G28">
            <v>663</v>
          </cell>
          <cell r="I28">
            <v>38</v>
          </cell>
        </row>
        <row r="86">
          <cell r="G86">
            <v>289</v>
          </cell>
          <cell r="I86">
            <v>2.5</v>
          </cell>
        </row>
        <row r="121">
          <cell r="G121">
            <v>134</v>
          </cell>
          <cell r="I121">
            <v>4</v>
          </cell>
        </row>
        <row r="199">
          <cell r="G199">
            <v>405</v>
          </cell>
          <cell r="I199">
            <v>24</v>
          </cell>
        </row>
        <row r="257">
          <cell r="G257">
            <v>683</v>
          </cell>
          <cell r="I257">
            <v>19</v>
          </cell>
        </row>
        <row r="295">
          <cell r="I295">
            <v>3</v>
          </cell>
        </row>
        <row r="308">
          <cell r="G308">
            <v>95</v>
          </cell>
        </row>
        <row r="507">
          <cell r="G507">
            <v>194</v>
          </cell>
          <cell r="I507">
            <v>52</v>
          </cell>
        </row>
      </sheetData>
      <sheetData sheetId="2">
        <row r="28">
          <cell r="G28">
            <v>171</v>
          </cell>
          <cell r="I28">
            <v>7.5</v>
          </cell>
        </row>
        <row r="86">
          <cell r="G86">
            <v>858</v>
          </cell>
          <cell r="I86">
            <v>9.5</v>
          </cell>
        </row>
        <row r="121">
          <cell r="G121">
            <v>90</v>
          </cell>
          <cell r="I121">
            <v>1</v>
          </cell>
        </row>
        <row r="137">
          <cell r="G137">
            <v>357</v>
          </cell>
          <cell r="I137">
            <v>13.5</v>
          </cell>
        </row>
        <row r="199">
          <cell r="G199">
            <v>554</v>
          </cell>
          <cell r="I199">
            <v>26</v>
          </cell>
        </row>
        <row r="257">
          <cell r="G257">
            <v>789</v>
          </cell>
          <cell r="I257">
            <v>22</v>
          </cell>
        </row>
        <row r="292">
          <cell r="G292">
            <v>70</v>
          </cell>
          <cell r="I292">
            <v>4</v>
          </cell>
        </row>
        <row r="463">
          <cell r="G463">
            <v>156</v>
          </cell>
          <cell r="I463">
            <v>17.5</v>
          </cell>
        </row>
        <row r="506">
          <cell r="G506">
            <v>170</v>
          </cell>
          <cell r="I506">
            <v>35</v>
          </cell>
        </row>
      </sheetData>
      <sheetData sheetId="3">
        <row r="86">
          <cell r="G86">
            <v>2672</v>
          </cell>
          <cell r="I86">
            <v>62.5</v>
          </cell>
        </row>
        <row r="121">
          <cell r="G121">
            <v>370</v>
          </cell>
          <cell r="I121">
            <v>11</v>
          </cell>
        </row>
        <row r="292">
          <cell r="G292">
            <v>70</v>
          </cell>
          <cell r="I292">
            <v>4</v>
          </cell>
        </row>
        <row r="308">
          <cell r="G308">
            <v>670</v>
          </cell>
          <cell r="I308">
            <v>22.5</v>
          </cell>
        </row>
        <row r="334">
          <cell r="G334">
            <v>98</v>
          </cell>
          <cell r="I334">
            <v>3</v>
          </cell>
        </row>
        <row r="463">
          <cell r="G463">
            <v>497</v>
          </cell>
          <cell r="I463">
            <v>36.5</v>
          </cell>
        </row>
        <row r="506">
          <cell r="G506">
            <v>104</v>
          </cell>
          <cell r="I506">
            <v>18</v>
          </cell>
        </row>
      </sheetData>
      <sheetData sheetId="4">
        <row r="28">
          <cell r="G28">
            <v>980</v>
          </cell>
          <cell r="I28">
            <v>40</v>
          </cell>
        </row>
        <row r="121">
          <cell r="G121">
            <v>261</v>
          </cell>
          <cell r="I121">
            <v>14</v>
          </cell>
        </row>
        <row r="163">
          <cell r="G163">
            <v>71</v>
          </cell>
          <cell r="I163">
            <v>2.5</v>
          </cell>
        </row>
        <row r="257">
          <cell r="G257">
            <v>2373</v>
          </cell>
          <cell r="I257">
            <v>46</v>
          </cell>
        </row>
        <row r="463">
          <cell r="G463">
            <v>1035</v>
          </cell>
          <cell r="I463">
            <v>70</v>
          </cell>
        </row>
        <row r="506">
          <cell r="G506">
            <v>38</v>
          </cell>
          <cell r="I506">
            <v>8</v>
          </cell>
        </row>
      </sheetData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F7" sqref="F7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30</v>
      </c>
      <c r="J2" s="2"/>
    </row>
    <row r="3" spans="1:10" ht="23.25" customHeight="1" x14ac:dyDescent="0.15">
      <c r="A3" s="3" t="s">
        <v>1</v>
      </c>
      <c r="B3" s="13" t="s">
        <v>2</v>
      </c>
      <c r="C3" s="14"/>
      <c r="D3" s="15"/>
      <c r="E3" s="13" t="s">
        <v>3</v>
      </c>
      <c r="F3" s="14"/>
      <c r="G3" s="15"/>
      <c r="H3" s="3" t="s">
        <v>4</v>
      </c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v>0</v>
      </c>
      <c r="C5" s="3">
        <v>0</v>
      </c>
      <c r="D5" s="4" t="e">
        <f>+B5/C5</f>
        <v>#DIV/0!</v>
      </c>
      <c r="E5" s="3">
        <f>+'[1]31'!$G$198</f>
        <v>0</v>
      </c>
      <c r="F5" s="3">
        <f>+'[1]31'!$I$198</f>
        <v>0</v>
      </c>
      <c r="G5" s="4" t="e">
        <f>+E5/F5</f>
        <v>#DIV/0!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v>0</v>
      </c>
      <c r="C6" s="3">
        <v>0</v>
      </c>
      <c r="D6" s="4" t="e">
        <f t="shared" ref="D6:D12" si="1">+B6/C6</f>
        <v>#DIV/0!</v>
      </c>
      <c r="E6" s="3">
        <f>+'[1]31'!$G$256</f>
        <v>0</v>
      </c>
      <c r="F6" s="3">
        <f>+'[1]31'!$I$256</f>
        <v>0</v>
      </c>
      <c r="G6" s="4" t="e">
        <f t="shared" ref="G6:G12" si="2">+E6/F6</f>
        <v>#DIV/0!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v>0</v>
      </c>
      <c r="C7" s="3">
        <v>0</v>
      </c>
      <c r="D7" s="4" t="e">
        <f t="shared" si="1"/>
        <v>#DIV/0!</v>
      </c>
      <c r="E7" s="3">
        <f>+'[1]31'!$G$291</f>
        <v>0</v>
      </c>
      <c r="F7" s="3">
        <f>+'[1]31'!$I$291</f>
        <v>0</v>
      </c>
      <c r="G7" s="3" t="e">
        <f t="shared" si="2"/>
        <v>#DIV/0!</v>
      </c>
      <c r="H7" s="3">
        <v>0</v>
      </c>
      <c r="I7" s="3">
        <v>0</v>
      </c>
      <c r="J7" s="4" t="e">
        <f>+H7/I7</f>
        <v>#DIV/0!</v>
      </c>
    </row>
    <row r="8" spans="1:10" ht="24" customHeight="1" x14ac:dyDescent="0.15">
      <c r="A8" s="3" t="s">
        <v>11</v>
      </c>
      <c r="B8" s="3">
        <v>0</v>
      </c>
      <c r="C8" s="3">
        <v>0</v>
      </c>
      <c r="D8" s="3" t="e">
        <f t="shared" si="1"/>
        <v>#DIV/0!</v>
      </c>
      <c r="E8" s="3">
        <f>+'[1]31'!$G$307</f>
        <v>0</v>
      </c>
      <c r="F8" s="3">
        <f>+'[1]31'!$I$307</f>
        <v>0</v>
      </c>
      <c r="G8" s="3" t="e">
        <f t="shared" si="2"/>
        <v>#DIV/0!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v>0</v>
      </c>
      <c r="C9" s="3">
        <v>0</v>
      </c>
      <c r="D9" s="4" t="e">
        <f t="shared" si="1"/>
        <v>#DIV/0!</v>
      </c>
      <c r="E9" s="3">
        <v>0</v>
      </c>
      <c r="F9" s="3">
        <v>0</v>
      </c>
      <c r="G9" s="4" t="e">
        <f>+E9/F9</f>
        <v>#DIV/0!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v>0</v>
      </c>
      <c r="C10" s="3">
        <v>0</v>
      </c>
      <c r="D10" s="4" t="e">
        <f t="shared" si="1"/>
        <v>#DIV/0!</v>
      </c>
      <c r="E10" s="3">
        <v>0</v>
      </c>
      <c r="F10" s="3">
        <v>0</v>
      </c>
      <c r="G10" s="4" t="e">
        <f t="shared" si="2"/>
        <v>#DIV/0!</v>
      </c>
      <c r="H10" s="3">
        <v>0</v>
      </c>
      <c r="I10" s="3">
        <v>0</v>
      </c>
      <c r="J10" s="4" t="e">
        <f t="shared" si="0"/>
        <v>#DIV/0!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0</v>
      </c>
      <c r="C12" s="3">
        <f>SUM(C5:C11)</f>
        <v>0</v>
      </c>
      <c r="D12" s="3" t="e">
        <f t="shared" si="1"/>
        <v>#DIV/0!</v>
      </c>
      <c r="E12" s="3">
        <f>SUM(E5:E11)</f>
        <v>0</v>
      </c>
      <c r="F12" s="3">
        <f>SUM(F5:F11)</f>
        <v>0</v>
      </c>
      <c r="G12" s="4" t="e">
        <f t="shared" si="2"/>
        <v>#DIV/0!</v>
      </c>
      <c r="H12" s="3">
        <f>SUM(H5:H11)</f>
        <v>0</v>
      </c>
      <c r="I12" s="3">
        <f>SUM(I5:I11)</f>
        <v>0</v>
      </c>
      <c r="J12" s="4" t="e">
        <f>+H12/I12</f>
        <v>#DIV/0!</v>
      </c>
    </row>
    <row r="13" spans="1:10" ht="24" customHeight="1" x14ac:dyDescent="0.15">
      <c r="A13" s="3" t="s">
        <v>16</v>
      </c>
      <c r="B13" s="31">
        <f>B12+E12+H12</f>
        <v>0</v>
      </c>
      <c r="C13" s="32"/>
      <c r="D13" s="32"/>
      <c r="E13" s="32"/>
      <c r="F13" s="32"/>
      <c r="G13" s="32"/>
      <c r="H13" s="32"/>
      <c r="I13" s="32"/>
      <c r="J13" s="33"/>
    </row>
    <row r="14" spans="1:10" ht="25.5" hidden="1" customHeight="1" x14ac:dyDescent="0.15">
      <c r="A14" s="3" t="s">
        <v>17</v>
      </c>
      <c r="B14" s="13"/>
      <c r="C14" s="14"/>
      <c r="D14" s="15"/>
      <c r="E14" s="13"/>
      <c r="F14" s="14"/>
      <c r="G14" s="15"/>
      <c r="H14" s="13"/>
      <c r="I14" s="14"/>
      <c r="J14" s="15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13"/>
      <c r="C16" s="14"/>
      <c r="D16" s="15"/>
      <c r="E16" s="13"/>
      <c r="F16" s="14"/>
      <c r="G16" s="15"/>
      <c r="H16" s="13"/>
      <c r="I16" s="14"/>
      <c r="J16" s="15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13"/>
      <c r="C18" s="14"/>
      <c r="D18" s="15"/>
      <c r="E18" s="13"/>
      <c r="F18" s="14"/>
      <c r="G18" s="15"/>
      <c r="H18" s="31"/>
      <c r="I18" s="32"/>
      <c r="J18" s="33"/>
    </row>
    <row r="19" spans="1:10" ht="27.75" customHeight="1" x14ac:dyDescent="0.15">
      <c r="A19" s="3" t="s">
        <v>22</v>
      </c>
      <c r="B19" s="31" t="s">
        <v>23</v>
      </c>
      <c r="C19" s="32"/>
      <c r="D19" s="33"/>
      <c r="E19" s="31" t="s">
        <v>23</v>
      </c>
      <c r="F19" s="32"/>
      <c r="G19" s="33"/>
      <c r="H19" s="31" t="s">
        <v>23</v>
      </c>
      <c r="I19" s="32"/>
      <c r="J19" s="33"/>
    </row>
    <row r="21" spans="1:10" ht="22.5" customHeight="1" x14ac:dyDescent="0.15">
      <c r="A21" s="8" t="s">
        <v>28</v>
      </c>
      <c r="B21" s="9"/>
      <c r="C21" s="9"/>
      <c r="D21" s="9"/>
      <c r="E21" s="9"/>
      <c r="F21" s="9"/>
      <c r="G21" s="9"/>
      <c r="H21" s="9"/>
      <c r="I21" s="9" t="s">
        <v>27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L8" sqref="L8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29</v>
      </c>
      <c r="J2" s="2"/>
    </row>
    <row r="3" spans="1:10" ht="23.25" customHeight="1" x14ac:dyDescent="0.15">
      <c r="A3" s="3" t="s">
        <v>1</v>
      </c>
      <c r="B3" s="13" t="s">
        <v>2</v>
      </c>
      <c r="C3" s="14"/>
      <c r="D3" s="15"/>
      <c r="E3" s="13" t="s">
        <v>3</v>
      </c>
      <c r="F3" s="14"/>
      <c r="G3" s="15"/>
      <c r="H3" s="3" t="s">
        <v>4</v>
      </c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f>+'[1]1'!$G$28</f>
        <v>1872</v>
      </c>
      <c r="C5" s="3">
        <f>+'[1]1'!$I$28</f>
        <v>121.5</v>
      </c>
      <c r="D5" s="4">
        <f>+B5/C5</f>
        <v>15.407407407407407</v>
      </c>
      <c r="E5" s="3">
        <f>+'[1]1'!$G$198</f>
        <v>0</v>
      </c>
      <c r="F5" s="3">
        <f>+'[1]1'!$I$198</f>
        <v>0</v>
      </c>
      <c r="G5" s="4" t="e">
        <f>+E5/F5</f>
        <v>#DIV/0!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f>+'[1]1'!$G$86</f>
        <v>2138</v>
      </c>
      <c r="C6" s="3">
        <f>+'[1]1'!$I$86</f>
        <v>55</v>
      </c>
      <c r="D6" s="4">
        <f t="shared" ref="D6:D12" si="1">+B6/C6</f>
        <v>38.872727272727275</v>
      </c>
      <c r="E6" s="3">
        <f>+'[1]1'!$G$256</f>
        <v>0</v>
      </c>
      <c r="F6" s="3">
        <f>+'[1]1'!$I$256</f>
        <v>0</v>
      </c>
      <c r="G6" s="4" t="e">
        <f t="shared" ref="G6:G12" si="2">+E6/F6</f>
        <v>#DIV/0!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f>+'[1]1'!$G$121</f>
        <v>789</v>
      </c>
      <c r="C7" s="3">
        <f>+'[1]1'!$I$121</f>
        <v>59</v>
      </c>
      <c r="D7" s="4">
        <f t="shared" si="1"/>
        <v>13.372881355932204</v>
      </c>
      <c r="E7" s="3">
        <f>+'[1]1'!$G$291</f>
        <v>0</v>
      </c>
      <c r="F7" s="3">
        <f>+'[1]1'!$I$291</f>
        <v>0</v>
      </c>
      <c r="G7" s="3" t="e">
        <f t="shared" si="2"/>
        <v>#DIV/0!</v>
      </c>
      <c r="H7" s="3">
        <f>+'[1]1'!$G$461</f>
        <v>0</v>
      </c>
      <c r="I7" s="3">
        <f>+'[1]1'!$I$461</f>
        <v>0</v>
      </c>
      <c r="J7" s="4" t="e">
        <f>+H7/I7</f>
        <v>#DIV/0!</v>
      </c>
    </row>
    <row r="8" spans="1:10" ht="24" customHeight="1" x14ac:dyDescent="0.15">
      <c r="A8" s="3" t="s">
        <v>11</v>
      </c>
      <c r="B8" s="3">
        <f>+'[1]1'!$G$137</f>
        <v>881</v>
      </c>
      <c r="C8" s="3">
        <f>+'[1]1'!$I$137</f>
        <v>33</v>
      </c>
      <c r="D8" s="3">
        <f t="shared" si="1"/>
        <v>26.696969696969695</v>
      </c>
      <c r="E8" s="3">
        <f>+'[1]1'!$G$307</f>
        <v>0</v>
      </c>
      <c r="F8" s="3">
        <f>+'[1]1'!$I$307</f>
        <v>0</v>
      </c>
      <c r="G8" s="3" t="e">
        <f t="shared" si="2"/>
        <v>#DIV/0!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v>0</v>
      </c>
      <c r="C9" s="3">
        <v>0</v>
      </c>
      <c r="D9" s="4" t="e">
        <f t="shared" si="1"/>
        <v>#DIV/0!</v>
      </c>
      <c r="E9" s="3">
        <f>+'[1]1'!$G$317</f>
        <v>0</v>
      </c>
      <c r="F9" s="3">
        <f>+'[1]1'!$I$317</f>
        <v>0</v>
      </c>
      <c r="G9" s="4" t="e">
        <f>+E9/F9</f>
        <v>#DIV/0!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v>0</v>
      </c>
      <c r="C10" s="3">
        <v>0</v>
      </c>
      <c r="D10" s="4" t="e">
        <f t="shared" si="1"/>
        <v>#DIV/0!</v>
      </c>
      <c r="E10" s="3">
        <v>0</v>
      </c>
      <c r="F10" s="3">
        <v>0</v>
      </c>
      <c r="G10" s="4" t="e">
        <f t="shared" si="2"/>
        <v>#DIV/0!</v>
      </c>
      <c r="H10" s="3">
        <v>0</v>
      </c>
      <c r="I10" s="3">
        <v>0</v>
      </c>
      <c r="J10" s="4" t="e">
        <f t="shared" si="0"/>
        <v>#DIV/0!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5680</v>
      </c>
      <c r="C12" s="3">
        <f>SUM(C5:C11)</f>
        <v>268.5</v>
      </c>
      <c r="D12" s="3">
        <f t="shared" si="1"/>
        <v>21.154562383612664</v>
      </c>
      <c r="E12" s="3">
        <f>SUM(E5:E11)</f>
        <v>0</v>
      </c>
      <c r="F12" s="3">
        <f>SUM(F5:F11)</f>
        <v>0</v>
      </c>
      <c r="G12" s="4" t="e">
        <f t="shared" si="2"/>
        <v>#DIV/0!</v>
      </c>
      <c r="H12" s="3">
        <f>SUM(H5:H11)</f>
        <v>0</v>
      </c>
      <c r="I12" s="3">
        <f>SUM(I5:I11)</f>
        <v>0</v>
      </c>
      <c r="J12" s="4" t="e">
        <f>+H12/I12</f>
        <v>#DIV/0!</v>
      </c>
    </row>
    <row r="13" spans="1:10" ht="24" customHeight="1" x14ac:dyDescent="0.15">
      <c r="A13" s="3" t="s">
        <v>16</v>
      </c>
      <c r="B13" s="31">
        <f>B12+E12+H12</f>
        <v>5680</v>
      </c>
      <c r="C13" s="32"/>
      <c r="D13" s="32"/>
      <c r="E13" s="32"/>
      <c r="F13" s="32"/>
      <c r="G13" s="32"/>
      <c r="H13" s="32"/>
      <c r="I13" s="32"/>
      <c r="J13" s="33"/>
    </row>
    <row r="14" spans="1:10" ht="25.5" hidden="1" customHeight="1" x14ac:dyDescent="0.15">
      <c r="A14" s="3" t="s">
        <v>17</v>
      </c>
      <c r="B14" s="13"/>
      <c r="C14" s="14"/>
      <c r="D14" s="15"/>
      <c r="E14" s="13"/>
      <c r="F14" s="14"/>
      <c r="G14" s="15"/>
      <c r="H14" s="13"/>
      <c r="I14" s="14"/>
      <c r="J14" s="15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13"/>
      <c r="C16" s="14"/>
      <c r="D16" s="15"/>
      <c r="E16" s="13"/>
      <c r="F16" s="14"/>
      <c r="G16" s="15"/>
      <c r="H16" s="13"/>
      <c r="I16" s="14"/>
      <c r="J16" s="15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13"/>
      <c r="C18" s="14"/>
      <c r="D18" s="15"/>
      <c r="E18" s="13"/>
      <c r="F18" s="14"/>
      <c r="G18" s="15"/>
      <c r="H18" s="31"/>
      <c r="I18" s="32"/>
      <c r="J18" s="33"/>
    </row>
    <row r="19" spans="1:10" ht="27.75" customHeight="1" x14ac:dyDescent="0.15">
      <c r="A19" s="3" t="s">
        <v>22</v>
      </c>
      <c r="B19" s="31" t="s">
        <v>23</v>
      </c>
      <c r="C19" s="32"/>
      <c r="D19" s="33"/>
      <c r="E19" s="31" t="s">
        <v>23</v>
      </c>
      <c r="F19" s="32"/>
      <c r="G19" s="33"/>
      <c r="H19" s="31" t="s">
        <v>23</v>
      </c>
      <c r="I19" s="32"/>
      <c r="J19" s="33"/>
    </row>
    <row r="21" spans="1:10" ht="22.5" customHeight="1" x14ac:dyDescent="0.15">
      <c r="A21" s="8" t="s">
        <v>28</v>
      </c>
      <c r="B21" s="9"/>
      <c r="C21" s="9"/>
      <c r="D21" s="9"/>
      <c r="E21" s="9"/>
      <c r="F21" s="9"/>
      <c r="G21" s="9"/>
      <c r="H21" s="9"/>
      <c r="I21" s="9" t="s">
        <v>27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I8" sqref="I8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31</v>
      </c>
      <c r="J2" s="2"/>
    </row>
    <row r="3" spans="1:10" ht="23.25" customHeight="1" x14ac:dyDescent="0.15">
      <c r="A3" s="3" t="s">
        <v>1</v>
      </c>
      <c r="B3" s="16" t="s">
        <v>2</v>
      </c>
      <c r="C3" s="17"/>
      <c r="D3" s="18"/>
      <c r="E3" s="16" t="s">
        <v>3</v>
      </c>
      <c r="F3" s="17"/>
      <c r="G3" s="18"/>
      <c r="H3" s="3" t="s">
        <v>4</v>
      </c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f>+'[1]2'!$G$28</f>
        <v>1414</v>
      </c>
      <c r="C5" s="3">
        <f>+'[1]2'!$I$28</f>
        <v>91</v>
      </c>
      <c r="D5" s="4">
        <f>+B5/C5</f>
        <v>15.538461538461538</v>
      </c>
      <c r="E5" s="3">
        <f>+'[1]2'!$G$198</f>
        <v>0</v>
      </c>
      <c r="F5" s="3">
        <f>+'[1]2'!$I$198</f>
        <v>0</v>
      </c>
      <c r="G5" s="4" t="e">
        <f>+E5/F5</f>
        <v>#DIV/0!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f>+'[1]2'!$G$86</f>
        <v>2382</v>
      </c>
      <c r="C6" s="3">
        <f>+'[1]2'!$I$86</f>
        <v>59</v>
      </c>
      <c r="D6" s="4">
        <f t="shared" ref="D6:D12" si="1">+B6/C6</f>
        <v>40.372881355932201</v>
      </c>
      <c r="E6" s="3">
        <f>+'[1]2'!$G$256</f>
        <v>0</v>
      </c>
      <c r="F6" s="3">
        <f>+'[1]2'!$I$256</f>
        <v>0</v>
      </c>
      <c r="G6" s="4" t="e">
        <f t="shared" ref="G6:G12" si="2">+E6/F6</f>
        <v>#DIV/0!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f>+'[1]2'!$G$121</f>
        <v>664</v>
      </c>
      <c r="C7" s="3">
        <f>+'[1]2'!$I$121</f>
        <v>45</v>
      </c>
      <c r="D7" s="4">
        <f t="shared" si="1"/>
        <v>14.755555555555556</v>
      </c>
      <c r="E7" s="3">
        <f>+'[1]2'!$G$291</f>
        <v>0</v>
      </c>
      <c r="F7" s="3">
        <f>+'[1]2'!$I$291</f>
        <v>0</v>
      </c>
      <c r="G7" s="3" t="e">
        <f t="shared" si="2"/>
        <v>#DIV/0!</v>
      </c>
      <c r="H7" s="3">
        <f>+'[1]2'!$G$461</f>
        <v>0</v>
      </c>
      <c r="I7" s="3">
        <f>+'[1]2'!$I$461</f>
        <v>0</v>
      </c>
      <c r="J7" s="4" t="e">
        <f>+H7/I7</f>
        <v>#DIV/0!</v>
      </c>
    </row>
    <row r="8" spans="1:10" ht="24" customHeight="1" x14ac:dyDescent="0.15">
      <c r="A8" s="3" t="s">
        <v>11</v>
      </c>
      <c r="B8" s="3">
        <f>+'[1]2'!$G$137</f>
        <v>757</v>
      </c>
      <c r="C8" s="3">
        <f>+'[1]2'!$I$137</f>
        <v>33</v>
      </c>
      <c r="D8" s="3">
        <f t="shared" si="1"/>
        <v>22.939393939393938</v>
      </c>
      <c r="E8" s="3">
        <f>+'[1]2'!$G$307</f>
        <v>721</v>
      </c>
      <c r="F8" s="3">
        <f>+'[1]2'!$I$307</f>
        <v>34</v>
      </c>
      <c r="G8" s="3">
        <f t="shared" si="2"/>
        <v>21.205882352941178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v>0</v>
      </c>
      <c r="C9" s="3">
        <v>0</v>
      </c>
      <c r="D9" s="4" t="e">
        <f t="shared" si="1"/>
        <v>#DIV/0!</v>
      </c>
      <c r="E9" s="3">
        <f>+'[1]2'!$G$317</f>
        <v>0</v>
      </c>
      <c r="F9" s="3">
        <f>+'[1]2'!$I$317</f>
        <v>0</v>
      </c>
      <c r="G9" s="4" t="e">
        <f>+E9/F9</f>
        <v>#DIV/0!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f>+'[1]2'!$G$162</f>
        <v>0</v>
      </c>
      <c r="C10" s="3">
        <f>+'[1]2'!$I$162</f>
        <v>0</v>
      </c>
      <c r="D10" s="4" t="e">
        <f t="shared" si="1"/>
        <v>#DIV/0!</v>
      </c>
      <c r="E10" s="3">
        <v>0</v>
      </c>
      <c r="F10" s="3">
        <v>0</v>
      </c>
      <c r="G10" s="4" t="e">
        <f t="shared" si="2"/>
        <v>#DIV/0!</v>
      </c>
      <c r="H10" s="3">
        <v>0</v>
      </c>
      <c r="I10" s="3">
        <v>0</v>
      </c>
      <c r="J10" s="4" t="e">
        <f t="shared" si="0"/>
        <v>#DIV/0!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5217</v>
      </c>
      <c r="C12" s="3">
        <f>SUM(C5:C11)</f>
        <v>228</v>
      </c>
      <c r="D12" s="3">
        <f t="shared" si="1"/>
        <v>22.881578947368421</v>
      </c>
      <c r="E12" s="3">
        <f>SUM(E5:E11)</f>
        <v>721</v>
      </c>
      <c r="F12" s="3">
        <f>SUM(F5:F11)</f>
        <v>34</v>
      </c>
      <c r="G12" s="4">
        <f t="shared" si="2"/>
        <v>21.205882352941178</v>
      </c>
      <c r="H12" s="3">
        <f>SUM(H5:H11)</f>
        <v>0</v>
      </c>
      <c r="I12" s="3">
        <f>SUM(I5:I11)</f>
        <v>0</v>
      </c>
      <c r="J12" s="4" t="e">
        <f>+H12/I12</f>
        <v>#DIV/0!</v>
      </c>
    </row>
    <row r="13" spans="1:10" ht="24" customHeight="1" x14ac:dyDescent="0.15">
      <c r="A13" s="3" t="s">
        <v>16</v>
      </c>
      <c r="B13" s="31">
        <f>B12+E12+H12</f>
        <v>5938</v>
      </c>
      <c r="C13" s="32"/>
      <c r="D13" s="32"/>
      <c r="E13" s="32"/>
      <c r="F13" s="32"/>
      <c r="G13" s="32"/>
      <c r="H13" s="32"/>
      <c r="I13" s="32"/>
      <c r="J13" s="33"/>
    </row>
    <row r="14" spans="1:10" ht="25.5" hidden="1" customHeight="1" x14ac:dyDescent="0.15">
      <c r="A14" s="3" t="s">
        <v>17</v>
      </c>
      <c r="B14" s="16"/>
      <c r="C14" s="17"/>
      <c r="D14" s="18"/>
      <c r="E14" s="16"/>
      <c r="F14" s="17"/>
      <c r="G14" s="18"/>
      <c r="H14" s="16"/>
      <c r="I14" s="17"/>
      <c r="J14" s="18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16"/>
      <c r="C16" s="17"/>
      <c r="D16" s="18"/>
      <c r="E16" s="16"/>
      <c r="F16" s="17"/>
      <c r="G16" s="18"/>
      <c r="H16" s="16"/>
      <c r="I16" s="17"/>
      <c r="J16" s="18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16"/>
      <c r="C18" s="17"/>
      <c r="D18" s="18"/>
      <c r="E18" s="16"/>
      <c r="F18" s="17"/>
      <c r="G18" s="18"/>
      <c r="H18" s="31"/>
      <c r="I18" s="32"/>
      <c r="J18" s="33"/>
    </row>
    <row r="19" spans="1:10" ht="27.75" customHeight="1" x14ac:dyDescent="0.15">
      <c r="A19" s="3" t="s">
        <v>22</v>
      </c>
      <c r="B19" s="31" t="s">
        <v>23</v>
      </c>
      <c r="C19" s="32"/>
      <c r="D19" s="33"/>
      <c r="E19" s="31" t="s">
        <v>23</v>
      </c>
      <c r="F19" s="32"/>
      <c r="G19" s="33"/>
      <c r="H19" s="31" t="s">
        <v>23</v>
      </c>
      <c r="I19" s="32"/>
      <c r="J19" s="33"/>
    </row>
    <row r="21" spans="1:10" ht="22.5" customHeight="1" x14ac:dyDescent="0.15">
      <c r="A21" s="8" t="s">
        <v>28</v>
      </c>
      <c r="B21" s="9"/>
      <c r="C21" s="9"/>
      <c r="D21" s="9"/>
      <c r="E21" s="9"/>
      <c r="F21" s="9"/>
      <c r="G21" s="9"/>
      <c r="H21" s="9"/>
      <c r="I21" s="9" t="s">
        <v>27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B13" sqref="B13:J13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32</v>
      </c>
      <c r="J2" s="2"/>
    </row>
    <row r="3" spans="1:10" ht="23.25" customHeight="1" x14ac:dyDescent="0.15">
      <c r="A3" s="3" t="s">
        <v>1</v>
      </c>
      <c r="B3" s="10" t="s">
        <v>2</v>
      </c>
      <c r="C3" s="11"/>
      <c r="D3" s="12"/>
      <c r="E3" s="10" t="s">
        <v>3</v>
      </c>
      <c r="F3" s="11"/>
      <c r="G3" s="12"/>
      <c r="H3" s="3" t="s">
        <v>4</v>
      </c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v>0</v>
      </c>
      <c r="C5" s="3">
        <v>0</v>
      </c>
      <c r="D5" s="4" t="e">
        <f>+B5/C5</f>
        <v>#DIV/0!</v>
      </c>
      <c r="E5" s="3">
        <f>+'[2]1'!$G$335</f>
        <v>555</v>
      </c>
      <c r="F5" s="3">
        <f>+'[2]1'!$I$335</f>
        <v>34</v>
      </c>
      <c r="G5" s="4">
        <f>+E5/F5</f>
        <v>16.323529411764707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v>0</v>
      </c>
      <c r="C6" s="3">
        <v>0</v>
      </c>
      <c r="D6" s="4" t="e">
        <f t="shared" ref="D6:D12" si="1">+B6/C6</f>
        <v>#DIV/0!</v>
      </c>
      <c r="E6" s="3">
        <v>0</v>
      </c>
      <c r="F6" s="3">
        <v>0</v>
      </c>
      <c r="G6" s="4" t="e">
        <f t="shared" ref="G6:G12" si="2">+E6/F6</f>
        <v>#DIV/0!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v>0</v>
      </c>
      <c r="C7" s="3">
        <v>0</v>
      </c>
      <c r="D7" s="4" t="e">
        <f t="shared" si="1"/>
        <v>#DIV/0!</v>
      </c>
      <c r="E7" s="3">
        <v>0</v>
      </c>
      <c r="F7" s="3">
        <v>0</v>
      </c>
      <c r="G7" s="3" t="e">
        <f t="shared" si="2"/>
        <v>#DIV/0!</v>
      </c>
      <c r="H7" s="3">
        <v>0</v>
      </c>
      <c r="I7" s="3">
        <v>0</v>
      </c>
      <c r="J7" s="4" t="e">
        <f>+H7/I7</f>
        <v>#DIV/0!</v>
      </c>
    </row>
    <row r="8" spans="1:10" ht="24" customHeight="1" x14ac:dyDescent="0.15">
      <c r="A8" s="3" t="s">
        <v>11</v>
      </c>
      <c r="B8" s="3">
        <f>+'[2]1'!$G$164</f>
        <v>930</v>
      </c>
      <c r="C8" s="3">
        <f>+'[2]1'!$I$164</f>
        <v>38.5</v>
      </c>
      <c r="D8" s="3">
        <f t="shared" si="1"/>
        <v>24.155844155844157</v>
      </c>
      <c r="E8" s="3">
        <v>0</v>
      </c>
      <c r="F8" s="3">
        <v>0</v>
      </c>
      <c r="G8" s="3" t="e">
        <f t="shared" si="2"/>
        <v>#DIV/0!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v>0</v>
      </c>
      <c r="C9" s="3">
        <v>0</v>
      </c>
      <c r="D9" s="4" t="e">
        <f t="shared" si="1"/>
        <v>#DIV/0!</v>
      </c>
      <c r="E9" s="3">
        <v>0</v>
      </c>
      <c r="F9" s="3">
        <v>0</v>
      </c>
      <c r="G9" s="4" t="e">
        <f>+E9/F9</f>
        <v>#DIV/0!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v>0</v>
      </c>
      <c r="C10" s="3">
        <v>0</v>
      </c>
      <c r="D10" s="4" t="e">
        <f t="shared" si="1"/>
        <v>#DIV/0!</v>
      </c>
      <c r="E10" s="3">
        <v>0</v>
      </c>
      <c r="F10" s="3">
        <v>0</v>
      </c>
      <c r="G10" s="4" t="e">
        <f t="shared" si="2"/>
        <v>#DIV/0!</v>
      </c>
      <c r="H10" s="3">
        <v>0</v>
      </c>
      <c r="I10" s="3">
        <v>0</v>
      </c>
      <c r="J10" s="4" t="e">
        <f t="shared" si="0"/>
        <v>#DIV/0!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930</v>
      </c>
      <c r="C12" s="3">
        <f>SUM(C5:C11)</f>
        <v>38.5</v>
      </c>
      <c r="D12" s="3">
        <f t="shared" si="1"/>
        <v>24.155844155844157</v>
      </c>
      <c r="E12" s="3">
        <f>SUM(E5:E11)</f>
        <v>555</v>
      </c>
      <c r="F12" s="3">
        <f>SUM(F5:F11)</f>
        <v>34</v>
      </c>
      <c r="G12" s="4">
        <f t="shared" si="2"/>
        <v>16.323529411764707</v>
      </c>
      <c r="H12" s="3">
        <f>SUM(H5:H11)</f>
        <v>0</v>
      </c>
      <c r="I12" s="3">
        <f>SUM(I5:I11)</f>
        <v>0</v>
      </c>
      <c r="J12" s="4" t="e">
        <f>+H12/I12</f>
        <v>#DIV/0!</v>
      </c>
    </row>
    <row r="13" spans="1:10" ht="24" customHeight="1" x14ac:dyDescent="0.15">
      <c r="A13" s="3" t="s">
        <v>16</v>
      </c>
      <c r="B13" s="31">
        <f>B12+E12+H12</f>
        <v>1485</v>
      </c>
      <c r="C13" s="32"/>
      <c r="D13" s="32"/>
      <c r="E13" s="32"/>
      <c r="F13" s="32"/>
      <c r="G13" s="32"/>
      <c r="H13" s="32"/>
      <c r="I13" s="32"/>
      <c r="J13" s="33"/>
    </row>
    <row r="14" spans="1:10" ht="25.5" hidden="1" customHeight="1" x14ac:dyDescent="0.15">
      <c r="A14" s="3" t="s">
        <v>17</v>
      </c>
      <c r="B14" s="10"/>
      <c r="C14" s="11"/>
      <c r="D14" s="12"/>
      <c r="E14" s="10"/>
      <c r="F14" s="11"/>
      <c r="G14" s="12"/>
      <c r="H14" s="10"/>
      <c r="I14" s="11"/>
      <c r="J14" s="12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10"/>
      <c r="C16" s="11"/>
      <c r="D16" s="12"/>
      <c r="E16" s="10"/>
      <c r="F16" s="11"/>
      <c r="G16" s="12"/>
      <c r="H16" s="10"/>
      <c r="I16" s="11"/>
      <c r="J16" s="12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10"/>
      <c r="C18" s="11"/>
      <c r="D18" s="12"/>
      <c r="E18" s="10"/>
      <c r="F18" s="11"/>
      <c r="G18" s="12"/>
      <c r="H18" s="31"/>
      <c r="I18" s="32"/>
      <c r="J18" s="33"/>
    </row>
    <row r="19" spans="1:10" ht="27.75" customHeight="1" x14ac:dyDescent="0.15">
      <c r="A19" s="3" t="s">
        <v>22</v>
      </c>
      <c r="B19" s="31" t="s">
        <v>23</v>
      </c>
      <c r="C19" s="32"/>
      <c r="D19" s="33"/>
      <c r="E19" s="31" t="s">
        <v>23</v>
      </c>
      <c r="F19" s="32"/>
      <c r="G19" s="33"/>
      <c r="H19" s="31" t="s">
        <v>23</v>
      </c>
      <c r="I19" s="32"/>
      <c r="J19" s="33"/>
    </row>
    <row r="21" spans="1:10" ht="22.5" customHeight="1" x14ac:dyDescent="0.15">
      <c r="A21" s="8" t="s">
        <v>28</v>
      </c>
      <c r="B21" s="9"/>
      <c r="C21" s="9"/>
      <c r="D21" s="9"/>
      <c r="E21" s="9"/>
      <c r="F21" s="9"/>
      <c r="G21" s="9"/>
      <c r="H21" s="9"/>
      <c r="I21" s="9" t="s">
        <v>33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opLeftCell="A4" workbookViewId="0">
      <selection activeCell="A4" sqref="A1:XFD1048576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34</v>
      </c>
      <c r="J2" s="2"/>
    </row>
    <row r="3" spans="1:10" ht="23.25" customHeight="1" x14ac:dyDescent="0.15">
      <c r="A3" s="3" t="s">
        <v>1</v>
      </c>
      <c r="B3" s="19" t="s">
        <v>2</v>
      </c>
      <c r="C3" s="20"/>
      <c r="D3" s="21"/>
      <c r="E3" s="19" t="s">
        <v>3</v>
      </c>
      <c r="F3" s="20"/>
      <c r="G3" s="21"/>
      <c r="H3" s="3" t="s">
        <v>4</v>
      </c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f>+'[2]2'!$G$28</f>
        <v>663</v>
      </c>
      <c r="C5" s="3">
        <f>+'[2]2'!$I$28</f>
        <v>38</v>
      </c>
      <c r="D5" s="4">
        <f>+B5/C5</f>
        <v>17.44736842105263</v>
      </c>
      <c r="E5" s="3">
        <f>+'[2]2'!$G$199</f>
        <v>405</v>
      </c>
      <c r="F5" s="3">
        <f>+'[2]2'!$I$199</f>
        <v>24</v>
      </c>
      <c r="G5" s="4">
        <f>+E5/F5</f>
        <v>16.875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f>+'[2]2'!$G$86</f>
        <v>289</v>
      </c>
      <c r="C6" s="3">
        <f>+'[2]2'!$I$86</f>
        <v>2.5</v>
      </c>
      <c r="D6" s="4">
        <f t="shared" ref="D6:D12" si="1">+B6/C6</f>
        <v>115.6</v>
      </c>
      <c r="E6" s="3">
        <f>+'[2]2'!$G$257</f>
        <v>683</v>
      </c>
      <c r="F6" s="3">
        <f>+'[2]2'!$I$257</f>
        <v>19</v>
      </c>
      <c r="G6" s="4">
        <f t="shared" ref="G6:G12" si="2">+E6/F6</f>
        <v>35.94736842105263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f>+'[2]2'!$G$121</f>
        <v>134</v>
      </c>
      <c r="C7" s="3">
        <f>+'[2]2'!$I$121</f>
        <v>4</v>
      </c>
      <c r="D7" s="4">
        <f t="shared" si="1"/>
        <v>33.5</v>
      </c>
      <c r="E7" s="3">
        <v>0</v>
      </c>
      <c r="F7" s="3">
        <v>0</v>
      </c>
      <c r="G7" s="3" t="e">
        <f t="shared" si="2"/>
        <v>#DIV/0!</v>
      </c>
      <c r="H7" s="3">
        <v>0</v>
      </c>
      <c r="I7" s="3">
        <v>0</v>
      </c>
      <c r="J7" s="4" t="e">
        <f>+H7/I7</f>
        <v>#DIV/0!</v>
      </c>
    </row>
    <row r="8" spans="1:10" ht="24" customHeight="1" x14ac:dyDescent="0.15">
      <c r="A8" s="3" t="s">
        <v>11</v>
      </c>
      <c r="B8" s="3">
        <v>0</v>
      </c>
      <c r="C8" s="3">
        <v>0</v>
      </c>
      <c r="D8" s="3" t="e">
        <f t="shared" si="1"/>
        <v>#DIV/0!</v>
      </c>
      <c r="E8" s="3">
        <f>+'[2]2'!$G$308</f>
        <v>95</v>
      </c>
      <c r="F8" s="3">
        <f>+'[2]2'!$I$295</f>
        <v>3</v>
      </c>
      <c r="G8" s="3">
        <f t="shared" si="2"/>
        <v>31.666666666666668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v>0</v>
      </c>
      <c r="C9" s="3">
        <v>0</v>
      </c>
      <c r="D9" s="4" t="e">
        <f t="shared" si="1"/>
        <v>#DIV/0!</v>
      </c>
      <c r="E9" s="3">
        <v>0</v>
      </c>
      <c r="F9" s="3">
        <v>0</v>
      </c>
      <c r="G9" s="4" t="e">
        <f>+E9/F9</f>
        <v>#DIV/0!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v>0</v>
      </c>
      <c r="C10" s="3">
        <v>0</v>
      </c>
      <c r="D10" s="4" t="e">
        <f t="shared" si="1"/>
        <v>#DIV/0!</v>
      </c>
      <c r="E10" s="3">
        <v>0</v>
      </c>
      <c r="F10" s="3">
        <v>0</v>
      </c>
      <c r="G10" s="4" t="e">
        <f t="shared" si="2"/>
        <v>#DIV/0!</v>
      </c>
      <c r="H10" s="3">
        <f>+'[2]2'!$G$507</f>
        <v>194</v>
      </c>
      <c r="I10" s="3">
        <f>+'[2]2'!$I$507</f>
        <v>52</v>
      </c>
      <c r="J10" s="4">
        <f t="shared" si="0"/>
        <v>3.7307692307692308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1086</v>
      </c>
      <c r="C12" s="3">
        <f>SUM(C5:C11)</f>
        <v>44.5</v>
      </c>
      <c r="D12" s="3">
        <f t="shared" si="1"/>
        <v>24.40449438202247</v>
      </c>
      <c r="E12" s="3">
        <f>SUM(E5:E11)</f>
        <v>1183</v>
      </c>
      <c r="F12" s="3">
        <f>SUM(F5:F11)</f>
        <v>46</v>
      </c>
      <c r="G12" s="4">
        <f t="shared" si="2"/>
        <v>25.717391304347824</v>
      </c>
      <c r="H12" s="3">
        <f>SUM(H5:H11)</f>
        <v>194</v>
      </c>
      <c r="I12" s="3">
        <f>SUM(I5:I11)</f>
        <v>52</v>
      </c>
      <c r="J12" s="4">
        <f>+H12/I12</f>
        <v>3.7307692307692308</v>
      </c>
    </row>
    <row r="13" spans="1:10" ht="24" customHeight="1" x14ac:dyDescent="0.15">
      <c r="A13" s="3" t="s">
        <v>16</v>
      </c>
      <c r="B13" s="31">
        <f>B12+E12+H12</f>
        <v>2463</v>
      </c>
      <c r="C13" s="32"/>
      <c r="D13" s="32"/>
      <c r="E13" s="32"/>
      <c r="F13" s="32"/>
      <c r="G13" s="32"/>
      <c r="H13" s="32"/>
      <c r="I13" s="32"/>
      <c r="J13" s="33"/>
    </row>
    <row r="14" spans="1:10" ht="25.5" hidden="1" customHeight="1" x14ac:dyDescent="0.15">
      <c r="A14" s="3" t="s">
        <v>17</v>
      </c>
      <c r="B14" s="19">
        <f>SUM(B5:B12)</f>
        <v>2172</v>
      </c>
      <c r="C14" s="20"/>
      <c r="D14" s="21"/>
      <c r="E14" s="19"/>
      <c r="F14" s="20"/>
      <c r="G14" s="21"/>
      <c r="H14" s="19"/>
      <c r="I14" s="20"/>
      <c r="J14" s="21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19"/>
      <c r="C16" s="20"/>
      <c r="D16" s="21"/>
      <c r="E16" s="19"/>
      <c r="F16" s="20"/>
      <c r="G16" s="21"/>
      <c r="H16" s="19"/>
      <c r="I16" s="20"/>
      <c r="J16" s="21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19"/>
      <c r="C18" s="20"/>
      <c r="D18" s="21"/>
      <c r="E18" s="19"/>
      <c r="F18" s="20"/>
      <c r="G18" s="21"/>
      <c r="H18" s="31"/>
      <c r="I18" s="32"/>
      <c r="J18" s="33"/>
    </row>
    <row r="19" spans="1:10" ht="27.75" customHeight="1" x14ac:dyDescent="0.15">
      <c r="A19" s="3" t="s">
        <v>22</v>
      </c>
      <c r="B19" s="31" t="s">
        <v>23</v>
      </c>
      <c r="C19" s="32"/>
      <c r="D19" s="33"/>
      <c r="E19" s="31" t="s">
        <v>23</v>
      </c>
      <c r="F19" s="32"/>
      <c r="G19" s="33"/>
      <c r="H19" s="31" t="s">
        <v>23</v>
      </c>
      <c r="I19" s="32"/>
      <c r="J19" s="33"/>
    </row>
    <row r="21" spans="1:10" ht="22.5" customHeight="1" x14ac:dyDescent="0.15">
      <c r="A21" s="8" t="s">
        <v>28</v>
      </c>
      <c r="B21" s="9"/>
      <c r="C21" s="9"/>
      <c r="D21" s="9"/>
      <c r="E21" s="9"/>
      <c r="F21" s="9"/>
      <c r="G21" s="9"/>
      <c r="H21" s="9"/>
      <c r="I21" s="9" t="s">
        <v>33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sqref="A1:XFD1048576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35</v>
      </c>
      <c r="J2" s="2"/>
    </row>
    <row r="3" spans="1:10" ht="23.25" customHeight="1" x14ac:dyDescent="0.15">
      <c r="A3" s="3" t="s">
        <v>1</v>
      </c>
      <c r="B3" s="22" t="s">
        <v>2</v>
      </c>
      <c r="C3" s="23"/>
      <c r="D3" s="24"/>
      <c r="E3" s="22" t="s">
        <v>3</v>
      </c>
      <c r="F3" s="23"/>
      <c r="G3" s="24"/>
      <c r="H3" s="3" t="s">
        <v>4</v>
      </c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f>+'[2]3'!$G$28</f>
        <v>171</v>
      </c>
      <c r="C5" s="3">
        <f>+'[2]3'!$I$28</f>
        <v>7.5</v>
      </c>
      <c r="D5" s="4">
        <f>+B5/C5</f>
        <v>22.8</v>
      </c>
      <c r="E5" s="3">
        <f>+'[2]3'!$G$199</f>
        <v>554</v>
      </c>
      <c r="F5" s="3">
        <f>+'[2]3'!$I$199</f>
        <v>26</v>
      </c>
      <c r="G5" s="4">
        <f>+E5/F5</f>
        <v>21.307692307692307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f>+'[2]3'!$G$86</f>
        <v>858</v>
      </c>
      <c r="C6" s="3">
        <f>+'[2]3'!$I$86</f>
        <v>9.5</v>
      </c>
      <c r="D6" s="4">
        <f t="shared" ref="D6:D12" si="1">+B6/C6</f>
        <v>90.315789473684205</v>
      </c>
      <c r="E6" s="3">
        <f>+'[2]3'!$G$257</f>
        <v>789</v>
      </c>
      <c r="F6" s="3">
        <f>+'[2]3'!$I$257</f>
        <v>22</v>
      </c>
      <c r="G6" s="4">
        <f t="shared" ref="G6:G12" si="2">+E6/F6</f>
        <v>35.863636363636367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f>+'[2]3'!$G$121</f>
        <v>90</v>
      </c>
      <c r="C7" s="3">
        <f>+'[2]3'!$I$121</f>
        <v>1</v>
      </c>
      <c r="D7" s="4">
        <f t="shared" si="1"/>
        <v>90</v>
      </c>
      <c r="E7" s="3">
        <f>+'[2]3'!$G$292</f>
        <v>70</v>
      </c>
      <c r="F7" s="3">
        <f>+'[2]3'!$I$292</f>
        <v>4</v>
      </c>
      <c r="G7" s="3">
        <f t="shared" si="2"/>
        <v>17.5</v>
      </c>
      <c r="H7" s="3">
        <f>+'[2]3'!$G$463</f>
        <v>156</v>
      </c>
      <c r="I7" s="3">
        <f>+'[2]3'!$I$463</f>
        <v>17.5</v>
      </c>
      <c r="J7" s="4">
        <f>+H7/I7</f>
        <v>8.9142857142857146</v>
      </c>
    </row>
    <row r="8" spans="1:10" ht="24" customHeight="1" x14ac:dyDescent="0.15">
      <c r="A8" s="3" t="s">
        <v>11</v>
      </c>
      <c r="B8" s="3">
        <f>+'[2]3'!$G$137</f>
        <v>357</v>
      </c>
      <c r="C8" s="3">
        <f>+'[2]3'!$I$137</f>
        <v>13.5</v>
      </c>
      <c r="D8" s="3">
        <f t="shared" si="1"/>
        <v>26.444444444444443</v>
      </c>
      <c r="E8" s="3">
        <v>0</v>
      </c>
      <c r="F8" s="3">
        <v>0</v>
      </c>
      <c r="G8" s="3" t="e">
        <f t="shared" si="2"/>
        <v>#DIV/0!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v>0</v>
      </c>
      <c r="C9" s="3">
        <v>0</v>
      </c>
      <c r="D9" s="4" t="e">
        <f t="shared" si="1"/>
        <v>#DIV/0!</v>
      </c>
      <c r="E9" s="3">
        <v>0</v>
      </c>
      <c r="F9" s="3">
        <v>0</v>
      </c>
      <c r="G9" s="4" t="e">
        <f>+E9/F9</f>
        <v>#DIV/0!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v>0</v>
      </c>
      <c r="C10" s="3">
        <v>0</v>
      </c>
      <c r="D10" s="4" t="e">
        <f t="shared" si="1"/>
        <v>#DIV/0!</v>
      </c>
      <c r="E10" s="3">
        <v>0</v>
      </c>
      <c r="F10" s="3">
        <v>0</v>
      </c>
      <c r="G10" s="4" t="e">
        <f t="shared" si="2"/>
        <v>#DIV/0!</v>
      </c>
      <c r="H10" s="3">
        <f>+'[2]3'!$G$506</f>
        <v>170</v>
      </c>
      <c r="I10" s="3">
        <f>+'[2]3'!$I$506</f>
        <v>35</v>
      </c>
      <c r="J10" s="4">
        <f t="shared" si="0"/>
        <v>4.8571428571428568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1476</v>
      </c>
      <c r="C12" s="3">
        <f>SUM(C5:C11)</f>
        <v>31.5</v>
      </c>
      <c r="D12" s="3">
        <f t="shared" si="1"/>
        <v>46.857142857142854</v>
      </c>
      <c r="E12" s="3">
        <f>SUM(E5:E11)</f>
        <v>1413</v>
      </c>
      <c r="F12" s="3">
        <f>SUM(F5:F11)</f>
        <v>52</v>
      </c>
      <c r="G12" s="4">
        <f t="shared" si="2"/>
        <v>27.173076923076923</v>
      </c>
      <c r="H12" s="3">
        <f>SUM(H5:H11)</f>
        <v>326</v>
      </c>
      <c r="I12" s="3">
        <f>SUM(I5:I11)</f>
        <v>52.5</v>
      </c>
      <c r="J12" s="4">
        <f>+H12/I12</f>
        <v>6.2095238095238097</v>
      </c>
    </row>
    <row r="13" spans="1:10" ht="24" customHeight="1" x14ac:dyDescent="0.15">
      <c r="A13" s="3" t="s">
        <v>16</v>
      </c>
      <c r="B13" s="31">
        <f>B12+E12+H12</f>
        <v>3215</v>
      </c>
      <c r="C13" s="32"/>
      <c r="D13" s="32"/>
      <c r="E13" s="32"/>
      <c r="F13" s="32"/>
      <c r="G13" s="32"/>
      <c r="H13" s="32"/>
      <c r="I13" s="32"/>
      <c r="J13" s="33"/>
    </row>
    <row r="14" spans="1:10" ht="25.5" hidden="1" customHeight="1" x14ac:dyDescent="0.15">
      <c r="A14" s="3" t="s">
        <v>17</v>
      </c>
      <c r="B14" s="22">
        <f>SUM(B5:B12)</f>
        <v>2952</v>
      </c>
      <c r="C14" s="23"/>
      <c r="D14" s="24"/>
      <c r="E14" s="22"/>
      <c r="F14" s="23"/>
      <c r="G14" s="24"/>
      <c r="H14" s="22"/>
      <c r="I14" s="23"/>
      <c r="J14" s="24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22"/>
      <c r="C16" s="23"/>
      <c r="D16" s="24"/>
      <c r="E16" s="22"/>
      <c r="F16" s="23"/>
      <c r="G16" s="24"/>
      <c r="H16" s="22"/>
      <c r="I16" s="23"/>
      <c r="J16" s="24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22"/>
      <c r="C18" s="23"/>
      <c r="D18" s="24"/>
      <c r="E18" s="22"/>
      <c r="F18" s="23"/>
      <c r="G18" s="24"/>
      <c r="H18" s="31"/>
      <c r="I18" s="32"/>
      <c r="J18" s="33"/>
    </row>
    <row r="19" spans="1:10" ht="27.75" customHeight="1" x14ac:dyDescent="0.15">
      <c r="A19" s="3" t="s">
        <v>22</v>
      </c>
      <c r="B19" s="31" t="s">
        <v>23</v>
      </c>
      <c r="C19" s="32"/>
      <c r="D19" s="33"/>
      <c r="E19" s="31" t="s">
        <v>23</v>
      </c>
      <c r="F19" s="32"/>
      <c r="G19" s="33"/>
      <c r="H19" s="31" t="s">
        <v>23</v>
      </c>
      <c r="I19" s="32"/>
      <c r="J19" s="33"/>
    </row>
    <row r="21" spans="1:10" ht="22.5" customHeight="1" x14ac:dyDescent="0.15">
      <c r="A21" s="8" t="s">
        <v>28</v>
      </c>
      <c r="B21" s="9"/>
      <c r="C21" s="9"/>
      <c r="D21" s="9"/>
      <c r="E21" s="9"/>
      <c r="F21" s="9"/>
      <c r="G21" s="9"/>
      <c r="H21" s="9"/>
      <c r="I21" s="9" t="s">
        <v>33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I10" sqref="I10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36</v>
      </c>
      <c r="J2" s="2"/>
    </row>
    <row r="3" spans="1:10" ht="23.25" customHeight="1" x14ac:dyDescent="0.15">
      <c r="A3" s="3" t="s">
        <v>1</v>
      </c>
      <c r="B3" s="25" t="s">
        <v>2</v>
      </c>
      <c r="C3" s="26"/>
      <c r="D3" s="27"/>
      <c r="E3" s="25" t="s">
        <v>3</v>
      </c>
      <c r="F3" s="26"/>
      <c r="G3" s="27"/>
      <c r="H3" s="3" t="s">
        <v>4</v>
      </c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v>0</v>
      </c>
      <c r="C5" s="3">
        <v>0</v>
      </c>
      <c r="D5" s="4" t="e">
        <f>+B5/C5</f>
        <v>#DIV/0!</v>
      </c>
      <c r="E5" s="3">
        <v>0</v>
      </c>
      <c r="F5" s="3">
        <v>0</v>
      </c>
      <c r="G5" s="4" t="e">
        <f>+E5/F5</f>
        <v>#DIV/0!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f>+'[2]16'!$G$86</f>
        <v>2672</v>
      </c>
      <c r="C6" s="3">
        <f>+'[2]16'!$I$86</f>
        <v>62.5</v>
      </c>
      <c r="D6" s="4">
        <f t="shared" ref="D6:D12" si="1">+B6/C6</f>
        <v>42.752000000000002</v>
      </c>
      <c r="E6" s="3">
        <v>0</v>
      </c>
      <c r="F6" s="3">
        <v>0</v>
      </c>
      <c r="G6" s="4" t="e">
        <f t="shared" ref="G6:G12" si="2">+E6/F6</f>
        <v>#DIV/0!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f>+'[2]16'!$G$121</f>
        <v>370</v>
      </c>
      <c r="C7" s="3">
        <f>+'[2]16'!$I$121</f>
        <v>11</v>
      </c>
      <c r="D7" s="4">
        <f t="shared" si="1"/>
        <v>33.636363636363633</v>
      </c>
      <c r="E7" s="3">
        <f>+'[2]16'!$G$292</f>
        <v>70</v>
      </c>
      <c r="F7" s="3">
        <f>+'[2]16'!$I$292</f>
        <v>4</v>
      </c>
      <c r="G7" s="3">
        <f t="shared" si="2"/>
        <v>17.5</v>
      </c>
      <c r="H7" s="3">
        <f>+'[2]16'!$G$463</f>
        <v>497</v>
      </c>
      <c r="I7" s="3">
        <f>+'[2]16'!$I$463</f>
        <v>36.5</v>
      </c>
      <c r="J7" s="4">
        <f>+H7/I7</f>
        <v>13.616438356164384</v>
      </c>
    </row>
    <row r="8" spans="1:10" ht="24" customHeight="1" x14ac:dyDescent="0.15">
      <c r="A8" s="3" t="s">
        <v>11</v>
      </c>
      <c r="B8" s="3">
        <v>0</v>
      </c>
      <c r="C8" s="3">
        <v>0</v>
      </c>
      <c r="D8" s="3" t="e">
        <f t="shared" si="1"/>
        <v>#DIV/0!</v>
      </c>
      <c r="E8" s="3">
        <f>+'[2]16'!$G$308</f>
        <v>670</v>
      </c>
      <c r="F8" s="3">
        <f>+'[2]16'!$I$308</f>
        <v>22.5</v>
      </c>
      <c r="G8" s="3">
        <f t="shared" si="2"/>
        <v>29.777777777777779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v>0</v>
      </c>
      <c r="C9" s="3">
        <v>0</v>
      </c>
      <c r="D9" s="4" t="e">
        <f t="shared" si="1"/>
        <v>#DIV/0!</v>
      </c>
      <c r="E9" s="3">
        <v>0</v>
      </c>
      <c r="F9" s="3">
        <v>0</v>
      </c>
      <c r="G9" s="4" t="e">
        <f>+E9/F9</f>
        <v>#DIV/0!</v>
      </c>
      <c r="H9" s="3">
        <f>+'[2]16'!$G$506</f>
        <v>104</v>
      </c>
      <c r="I9" s="3">
        <f>+'[2]16'!$I$506</f>
        <v>18</v>
      </c>
      <c r="J9" s="3">
        <f t="shared" si="0"/>
        <v>5.7777777777777777</v>
      </c>
    </row>
    <row r="10" spans="1:10" ht="24" customHeight="1" x14ac:dyDescent="0.15">
      <c r="A10" s="3" t="s">
        <v>13</v>
      </c>
      <c r="B10" s="3">
        <v>0</v>
      </c>
      <c r="C10" s="3">
        <v>0</v>
      </c>
      <c r="D10" s="4" t="e">
        <f t="shared" si="1"/>
        <v>#DIV/0!</v>
      </c>
      <c r="E10" s="3">
        <f>+'[2]16'!$G$334</f>
        <v>98</v>
      </c>
      <c r="F10" s="3">
        <f>+'[2]16'!$I$334</f>
        <v>3</v>
      </c>
      <c r="G10" s="4">
        <f t="shared" si="2"/>
        <v>32.666666666666664</v>
      </c>
      <c r="H10" s="3"/>
      <c r="I10" s="3">
        <v>0</v>
      </c>
      <c r="J10" s="4" t="e">
        <f t="shared" si="0"/>
        <v>#DIV/0!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3042</v>
      </c>
      <c r="C12" s="3">
        <f>SUM(C5:C11)</f>
        <v>73.5</v>
      </c>
      <c r="D12" s="3">
        <f t="shared" si="1"/>
        <v>41.387755102040813</v>
      </c>
      <c r="E12" s="3">
        <f>SUM(E5:E11)</f>
        <v>838</v>
      </c>
      <c r="F12" s="3">
        <f>SUM(F5:F11)</f>
        <v>29.5</v>
      </c>
      <c r="G12" s="4">
        <f t="shared" si="2"/>
        <v>28.406779661016948</v>
      </c>
      <c r="H12" s="3">
        <f>SUM(H5:H11)</f>
        <v>601</v>
      </c>
      <c r="I12" s="3">
        <f>SUM(I5:I11)</f>
        <v>54.5</v>
      </c>
      <c r="J12" s="4">
        <f>+H12/I12</f>
        <v>11.027522935779816</v>
      </c>
    </row>
    <row r="13" spans="1:10" ht="24" customHeight="1" x14ac:dyDescent="0.15">
      <c r="A13" s="3" t="s">
        <v>16</v>
      </c>
      <c r="B13" s="31">
        <f>B12+E12+H12</f>
        <v>4481</v>
      </c>
      <c r="C13" s="32"/>
      <c r="D13" s="32"/>
      <c r="E13" s="32"/>
      <c r="F13" s="32"/>
      <c r="G13" s="32"/>
      <c r="H13" s="32"/>
      <c r="I13" s="32"/>
      <c r="J13" s="33"/>
    </row>
    <row r="14" spans="1:10" ht="25.5" hidden="1" customHeight="1" x14ac:dyDescent="0.15">
      <c r="A14" s="3" t="s">
        <v>17</v>
      </c>
      <c r="B14" s="25">
        <f>SUM(B5:B12)</f>
        <v>6084</v>
      </c>
      <c r="C14" s="26"/>
      <c r="D14" s="27"/>
      <c r="E14" s="25"/>
      <c r="F14" s="26"/>
      <c r="G14" s="27"/>
      <c r="H14" s="25"/>
      <c r="I14" s="26"/>
      <c r="J14" s="27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25"/>
      <c r="C16" s="26"/>
      <c r="D16" s="27"/>
      <c r="E16" s="25"/>
      <c r="F16" s="26"/>
      <c r="G16" s="27"/>
      <c r="H16" s="25"/>
      <c r="I16" s="26"/>
      <c r="J16" s="27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25"/>
      <c r="C18" s="26"/>
      <c r="D18" s="27"/>
      <c r="E18" s="25"/>
      <c r="F18" s="26"/>
      <c r="G18" s="27"/>
      <c r="H18" s="31"/>
      <c r="I18" s="32"/>
      <c r="J18" s="33"/>
    </row>
    <row r="19" spans="1:10" ht="27.75" customHeight="1" x14ac:dyDescent="0.15">
      <c r="A19" s="3" t="s">
        <v>22</v>
      </c>
      <c r="B19" s="31" t="s">
        <v>23</v>
      </c>
      <c r="C19" s="32"/>
      <c r="D19" s="33"/>
      <c r="E19" s="31" t="s">
        <v>23</v>
      </c>
      <c r="F19" s="32"/>
      <c r="G19" s="33"/>
      <c r="H19" s="31" t="s">
        <v>23</v>
      </c>
      <c r="I19" s="32"/>
      <c r="J19" s="33"/>
    </row>
    <row r="21" spans="1:10" ht="22.5" customHeight="1" x14ac:dyDescent="0.15">
      <c r="A21" s="8" t="s">
        <v>28</v>
      </c>
      <c r="B21" s="9"/>
      <c r="C21" s="9"/>
      <c r="D21" s="9"/>
      <c r="E21" s="9"/>
      <c r="F21" s="9"/>
      <c r="G21" s="9"/>
      <c r="H21" s="9"/>
      <c r="I21" s="9" t="s">
        <v>33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E22" sqref="E22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37</v>
      </c>
      <c r="J2" s="2"/>
    </row>
    <row r="3" spans="1:10" ht="23.25" customHeight="1" x14ac:dyDescent="0.15">
      <c r="A3" s="3" t="s">
        <v>1</v>
      </c>
      <c r="B3" s="28" t="s">
        <v>2</v>
      </c>
      <c r="C3" s="29"/>
      <c r="D3" s="30"/>
      <c r="E3" s="28" t="s">
        <v>3</v>
      </c>
      <c r="F3" s="29"/>
      <c r="G3" s="30"/>
      <c r="H3" s="3" t="s">
        <v>4</v>
      </c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f>+'[2]17'!$G$28</f>
        <v>980</v>
      </c>
      <c r="C5" s="3">
        <f>+'[2]17'!$I$28</f>
        <v>40</v>
      </c>
      <c r="D5" s="4">
        <f>+B5/C5</f>
        <v>24.5</v>
      </c>
      <c r="E5" s="3"/>
      <c r="F5" s="3"/>
      <c r="G5" s="4" t="e">
        <f>+E5/F5</f>
        <v>#DIV/0!</v>
      </c>
      <c r="H5" s="3"/>
      <c r="I5" s="3"/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/>
      <c r="C6" s="3"/>
      <c r="D6" s="4" t="e">
        <f t="shared" ref="D6:D12" si="1">+B6/C6</f>
        <v>#DIV/0!</v>
      </c>
      <c r="E6" s="3">
        <f>+'[2]17'!$G$257</f>
        <v>2373</v>
      </c>
      <c r="F6" s="3">
        <f>+'[2]17'!$I$257</f>
        <v>46</v>
      </c>
      <c r="G6" s="4">
        <f t="shared" ref="G6:G12" si="2">+E6/F6</f>
        <v>51.586956521739133</v>
      </c>
      <c r="H6" s="3"/>
      <c r="I6" s="3"/>
      <c r="J6" s="3" t="e">
        <f t="shared" si="0"/>
        <v>#DIV/0!</v>
      </c>
    </row>
    <row r="7" spans="1:10" ht="24" customHeight="1" x14ac:dyDescent="0.15">
      <c r="A7" s="3" t="s">
        <v>10</v>
      </c>
      <c r="B7" s="3">
        <f>+'[2]17'!$G$121</f>
        <v>261</v>
      </c>
      <c r="C7" s="3">
        <f>+'[2]17'!$I$121</f>
        <v>14</v>
      </c>
      <c r="D7" s="4">
        <f t="shared" si="1"/>
        <v>18.642857142857142</v>
      </c>
      <c r="E7" s="3"/>
      <c r="F7" s="3"/>
      <c r="G7" s="3" t="e">
        <f t="shared" si="2"/>
        <v>#DIV/0!</v>
      </c>
      <c r="H7" s="3">
        <f>+'[2]17'!$G$463</f>
        <v>1035</v>
      </c>
      <c r="I7" s="3">
        <f>+'[2]17'!$I$463</f>
        <v>70</v>
      </c>
      <c r="J7" s="4">
        <f>+H7/I7</f>
        <v>14.785714285714286</v>
      </c>
    </row>
    <row r="8" spans="1:10" ht="24" customHeight="1" x14ac:dyDescent="0.15">
      <c r="A8" s="3" t="s">
        <v>11</v>
      </c>
      <c r="B8" s="3"/>
      <c r="C8" s="3"/>
      <c r="D8" s="3" t="e">
        <f t="shared" si="1"/>
        <v>#DIV/0!</v>
      </c>
      <c r="E8" s="3"/>
      <c r="F8" s="3"/>
      <c r="G8" s="3" t="e">
        <f t="shared" si="2"/>
        <v>#DIV/0!</v>
      </c>
      <c r="H8" s="3"/>
      <c r="I8" s="3"/>
      <c r="J8" s="3" t="e">
        <f t="shared" si="0"/>
        <v>#DIV/0!</v>
      </c>
    </row>
    <row r="9" spans="1:10" ht="24" customHeight="1" x14ac:dyDescent="0.15">
      <c r="A9" s="3" t="s">
        <v>12</v>
      </c>
      <c r="B9" s="3"/>
      <c r="C9" s="3"/>
      <c r="D9" s="4" t="e">
        <f t="shared" si="1"/>
        <v>#DIV/0!</v>
      </c>
      <c r="E9" s="3"/>
      <c r="F9" s="3"/>
      <c r="G9" s="4" t="e">
        <f>+E9/F9</f>
        <v>#DIV/0!</v>
      </c>
      <c r="H9" s="3"/>
      <c r="I9" s="3"/>
      <c r="J9" s="3" t="e">
        <f t="shared" si="0"/>
        <v>#DIV/0!</v>
      </c>
    </row>
    <row r="10" spans="1:10" ht="24" customHeight="1" x14ac:dyDescent="0.15">
      <c r="A10" s="3" t="s">
        <v>13</v>
      </c>
      <c r="B10" s="3">
        <f>+'[2]17'!$G$163</f>
        <v>71</v>
      </c>
      <c r="C10" s="3">
        <f>+'[2]17'!$I$163</f>
        <v>2.5</v>
      </c>
      <c r="D10" s="4">
        <f t="shared" si="1"/>
        <v>28.4</v>
      </c>
      <c r="E10" s="3"/>
      <c r="F10" s="3"/>
      <c r="G10" s="4" t="e">
        <f t="shared" si="2"/>
        <v>#DIV/0!</v>
      </c>
      <c r="H10" s="3">
        <f>+'[2]17'!$G$506</f>
        <v>38</v>
      </c>
      <c r="I10" s="3">
        <f>+'[2]17'!$I$506</f>
        <v>8</v>
      </c>
      <c r="J10" s="4">
        <f t="shared" si="0"/>
        <v>4.75</v>
      </c>
    </row>
    <row r="11" spans="1:10" ht="24" customHeight="1" x14ac:dyDescent="0.15">
      <c r="A11" s="3" t="s">
        <v>14</v>
      </c>
      <c r="B11" s="3"/>
      <c r="C11" s="3"/>
      <c r="D11" s="3" t="e">
        <f t="shared" si="1"/>
        <v>#DIV/0!</v>
      </c>
      <c r="E11" s="3"/>
      <c r="F11" s="3"/>
      <c r="G11" s="3" t="e">
        <f t="shared" si="2"/>
        <v>#DIV/0!</v>
      </c>
      <c r="H11" s="3"/>
      <c r="I11" s="3"/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1312</v>
      </c>
      <c r="C12" s="3">
        <f>SUM(C5:C11)</f>
        <v>56.5</v>
      </c>
      <c r="D12" s="3">
        <f t="shared" si="1"/>
        <v>23.221238938053098</v>
      </c>
      <c r="E12" s="3">
        <f>SUM(E5:E11)</f>
        <v>2373</v>
      </c>
      <c r="F12" s="3">
        <f>SUM(F5:F11)</f>
        <v>46</v>
      </c>
      <c r="G12" s="4">
        <f t="shared" si="2"/>
        <v>51.586956521739133</v>
      </c>
      <c r="H12" s="3">
        <f>SUM(H5:H11)</f>
        <v>1073</v>
      </c>
      <c r="I12" s="3">
        <f>SUM(I5:I11)</f>
        <v>78</v>
      </c>
      <c r="J12" s="4">
        <f>+H12/I12</f>
        <v>13.756410256410257</v>
      </c>
    </row>
    <row r="13" spans="1:10" ht="24" customHeight="1" x14ac:dyDescent="0.15">
      <c r="A13" s="3" t="s">
        <v>16</v>
      </c>
      <c r="B13" s="31">
        <f>B12+E12+H12</f>
        <v>4758</v>
      </c>
      <c r="C13" s="32"/>
      <c r="D13" s="32"/>
      <c r="E13" s="32"/>
      <c r="F13" s="32"/>
      <c r="G13" s="32"/>
      <c r="H13" s="32"/>
      <c r="I13" s="32"/>
      <c r="J13" s="33"/>
    </row>
    <row r="14" spans="1:10" ht="25.5" hidden="1" customHeight="1" x14ac:dyDescent="0.15">
      <c r="A14" s="3" t="s">
        <v>17</v>
      </c>
      <c r="B14" s="28">
        <f>SUM(B5:B12)</f>
        <v>2624</v>
      </c>
      <c r="C14" s="29"/>
      <c r="D14" s="30"/>
      <c r="E14" s="28"/>
      <c r="F14" s="29"/>
      <c r="G14" s="30"/>
      <c r="H14" s="28"/>
      <c r="I14" s="29"/>
      <c r="J14" s="30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28"/>
      <c r="C16" s="29"/>
      <c r="D16" s="30"/>
      <c r="E16" s="28"/>
      <c r="F16" s="29"/>
      <c r="G16" s="30"/>
      <c r="H16" s="28"/>
      <c r="I16" s="29"/>
      <c r="J16" s="30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28"/>
      <c r="C18" s="29"/>
      <c r="D18" s="30"/>
      <c r="E18" s="28"/>
      <c r="F18" s="29"/>
      <c r="G18" s="30"/>
      <c r="H18" s="31"/>
      <c r="I18" s="32"/>
      <c r="J18" s="33"/>
    </row>
    <row r="19" spans="1:10" ht="27.75" customHeight="1" x14ac:dyDescent="0.15">
      <c r="A19" s="3" t="s">
        <v>22</v>
      </c>
      <c r="B19" s="31" t="s">
        <v>23</v>
      </c>
      <c r="C19" s="32"/>
      <c r="D19" s="33"/>
      <c r="E19" s="31" t="s">
        <v>23</v>
      </c>
      <c r="F19" s="32"/>
      <c r="G19" s="33"/>
      <c r="H19" s="31" t="s">
        <v>23</v>
      </c>
      <c r="I19" s="32"/>
      <c r="J19" s="33"/>
    </row>
    <row r="21" spans="1:10" ht="22.5" customHeight="1" x14ac:dyDescent="0.15">
      <c r="A21" s="8" t="s">
        <v>28</v>
      </c>
      <c r="B21" s="9"/>
      <c r="C21" s="9"/>
      <c r="D21" s="9"/>
      <c r="E21" s="9"/>
      <c r="F21" s="9"/>
      <c r="G21" s="9"/>
      <c r="H21" s="9"/>
      <c r="I21" s="9" t="s">
        <v>33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12-31</vt:lpstr>
      <vt:lpstr>1-2</vt:lpstr>
      <vt:lpstr>1-3</vt:lpstr>
      <vt:lpstr>2-14</vt:lpstr>
      <vt:lpstr>2-15</vt:lpstr>
      <vt:lpstr>2-16</vt:lpstr>
      <vt:lpstr>2-17</vt:lpstr>
      <vt:lpstr>2-18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2017-02-18T02:43:29Z</dcterms:modified>
</cp:coreProperties>
</file>