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2" activeTab="16"/>
  </bookViews>
  <sheets>
    <sheet name="12-30" sheetId="517" r:id="rId1"/>
    <sheet name="1-1" sheetId="518" r:id="rId2"/>
    <sheet name="1-2" sheetId="519" r:id="rId3"/>
    <sheet name="1-3" sheetId="520" r:id="rId4"/>
    <sheet name="1-4" sheetId="521" r:id="rId5"/>
    <sheet name="1-5" sheetId="522" r:id="rId6"/>
    <sheet name="1-6" sheetId="523" r:id="rId7"/>
    <sheet name="1-7.8" sheetId="524" r:id="rId8"/>
    <sheet name="1.9" sheetId="525" r:id="rId9"/>
    <sheet name="1.10" sheetId="526" r:id="rId10"/>
    <sheet name="1.11" sheetId="527" r:id="rId11"/>
    <sheet name="1.12" sheetId="528" r:id="rId12"/>
    <sheet name="1.13" sheetId="529" r:id="rId13"/>
    <sheet name="1.14" sheetId="530" r:id="rId14"/>
    <sheet name="1.15" sheetId="531" r:id="rId15"/>
    <sheet name="1.16" sheetId="532" r:id="rId16"/>
    <sheet name="1.18" sheetId="533" r:id="rId17"/>
    <sheet name="Sheet1" sheetId="491" r:id="rId18"/>
  </sheets>
  <calcPr calcId="145621"/>
</workbook>
</file>

<file path=xl/calcChain.xml><?xml version="1.0" encoding="utf-8"?>
<calcChain xmlns="http://schemas.openxmlformats.org/spreadsheetml/2006/main">
  <c r="F4" i="533" l="1"/>
  <c r="F6" i="533"/>
  <c r="F12" i="533"/>
  <c r="F13" i="533" l="1"/>
  <c r="E19" i="533"/>
  <c r="K18" i="533"/>
  <c r="J18" i="533"/>
  <c r="J19" i="533" s="1"/>
  <c r="I18" i="533"/>
  <c r="I19" i="533" s="1"/>
  <c r="H18" i="533"/>
  <c r="G18" i="533"/>
  <c r="F15" i="533"/>
  <c r="F14" i="533"/>
  <c r="F18" i="533"/>
  <c r="K11" i="533"/>
  <c r="J11" i="533"/>
  <c r="I11" i="533"/>
  <c r="H11" i="533"/>
  <c r="G11" i="533"/>
  <c r="G19" i="533" s="1"/>
  <c r="F10" i="533"/>
  <c r="F5" i="533"/>
  <c r="F11" i="533"/>
  <c r="H19" i="533" l="1"/>
  <c r="F19" i="533"/>
  <c r="F13" i="532"/>
  <c r="E19" i="532" l="1"/>
  <c r="K18" i="532"/>
  <c r="J18" i="532"/>
  <c r="J19" i="532" s="1"/>
  <c r="I18" i="532"/>
  <c r="I19" i="532" s="1"/>
  <c r="H18" i="532"/>
  <c r="H19" i="532" s="1"/>
  <c r="G18" i="532"/>
  <c r="F15" i="532"/>
  <c r="F14" i="532"/>
  <c r="F12" i="532"/>
  <c r="F18" i="532" s="1"/>
  <c r="F19" i="532" s="1"/>
  <c r="K11" i="532"/>
  <c r="J11" i="532"/>
  <c r="I11" i="532"/>
  <c r="H11" i="532"/>
  <c r="G11" i="532"/>
  <c r="G19" i="532" s="1"/>
  <c r="F10" i="532"/>
  <c r="F6" i="532"/>
  <c r="F5" i="532"/>
  <c r="F4" i="532"/>
  <c r="F11" i="532" s="1"/>
  <c r="E19" i="531" l="1"/>
  <c r="K18" i="531"/>
  <c r="J18" i="531"/>
  <c r="J19" i="531" s="1"/>
  <c r="I18" i="531"/>
  <c r="I19" i="531" s="1"/>
  <c r="H18" i="531"/>
  <c r="H19" i="531" s="1"/>
  <c r="G18" i="531"/>
  <c r="F15" i="531"/>
  <c r="F14" i="531"/>
  <c r="F13" i="531"/>
  <c r="F12" i="531"/>
  <c r="F18" i="531" s="1"/>
  <c r="K11" i="531"/>
  <c r="J11" i="531"/>
  <c r="I11" i="531"/>
  <c r="H11" i="531"/>
  <c r="G11" i="531"/>
  <c r="G19" i="531" s="1"/>
  <c r="F10" i="531"/>
  <c r="F6" i="531"/>
  <c r="F5" i="531"/>
  <c r="F4" i="531"/>
  <c r="F11" i="531" s="1"/>
  <c r="F19" i="531" l="1"/>
  <c r="E19" i="530"/>
  <c r="K18" i="530"/>
  <c r="J18" i="530"/>
  <c r="J19" i="530" s="1"/>
  <c r="I18" i="530"/>
  <c r="I19" i="530" s="1"/>
  <c r="H18" i="530"/>
  <c r="H19" i="530" s="1"/>
  <c r="G18" i="530"/>
  <c r="F15" i="530"/>
  <c r="F14" i="530"/>
  <c r="F13" i="530"/>
  <c r="F12" i="530"/>
  <c r="F18" i="530" s="1"/>
  <c r="F19" i="530" s="1"/>
  <c r="K11" i="530"/>
  <c r="J11" i="530"/>
  <c r="I11" i="530"/>
  <c r="H11" i="530"/>
  <c r="G11" i="530"/>
  <c r="G19" i="530" s="1"/>
  <c r="F10" i="530"/>
  <c r="F6" i="530"/>
  <c r="F5" i="530"/>
  <c r="F4" i="530"/>
  <c r="F11" i="530" s="1"/>
  <c r="E19" i="529" l="1"/>
  <c r="K18" i="529"/>
  <c r="J18" i="529"/>
  <c r="J19" i="529" s="1"/>
  <c r="I18" i="529"/>
  <c r="I19" i="529" s="1"/>
  <c r="H18" i="529"/>
  <c r="H19" i="529" s="1"/>
  <c r="G18" i="529"/>
  <c r="F15" i="529"/>
  <c r="F14" i="529"/>
  <c r="F13" i="529"/>
  <c r="F12" i="529"/>
  <c r="F18" i="529" s="1"/>
  <c r="F19" i="529" s="1"/>
  <c r="K11" i="529"/>
  <c r="J11" i="529"/>
  <c r="I11" i="529"/>
  <c r="H11" i="529"/>
  <c r="G11" i="529"/>
  <c r="G19" i="529" s="1"/>
  <c r="F10" i="529"/>
  <c r="F6" i="529"/>
  <c r="F5" i="529"/>
  <c r="F4" i="529"/>
  <c r="F11" i="529" s="1"/>
  <c r="F13" i="528" l="1"/>
  <c r="E19" i="528"/>
  <c r="K18" i="528"/>
  <c r="J18" i="528"/>
  <c r="J19" i="528" s="1"/>
  <c r="I18" i="528"/>
  <c r="I19" i="528" s="1"/>
  <c r="H18" i="528"/>
  <c r="H19" i="528" s="1"/>
  <c r="G18" i="528"/>
  <c r="F15" i="528"/>
  <c r="F14" i="528"/>
  <c r="F12" i="528"/>
  <c r="F18" i="528" s="1"/>
  <c r="F19" i="528" s="1"/>
  <c r="K11" i="528"/>
  <c r="J11" i="528"/>
  <c r="I11" i="528"/>
  <c r="H11" i="528"/>
  <c r="G11" i="528"/>
  <c r="G19" i="528" s="1"/>
  <c r="F10" i="528"/>
  <c r="F6" i="528"/>
  <c r="F5" i="528"/>
  <c r="F4" i="528"/>
  <c r="F11" i="528" s="1"/>
  <c r="F13" i="527" l="1"/>
  <c r="E19" i="527"/>
  <c r="K18" i="527"/>
  <c r="J18" i="527"/>
  <c r="J19" i="527" s="1"/>
  <c r="I18" i="527"/>
  <c r="I19" i="527" s="1"/>
  <c r="H18" i="527"/>
  <c r="G18" i="527"/>
  <c r="F15" i="527"/>
  <c r="F14" i="527"/>
  <c r="F12" i="527"/>
  <c r="F18" i="527" s="1"/>
  <c r="F19" i="527" s="1"/>
  <c r="K11" i="527"/>
  <c r="J11" i="527"/>
  <c r="I11" i="527"/>
  <c r="H11" i="527"/>
  <c r="G11" i="527"/>
  <c r="G19" i="527" s="1"/>
  <c r="F10" i="527"/>
  <c r="F6" i="527"/>
  <c r="F5" i="527"/>
  <c r="F4" i="527"/>
  <c r="F11" i="527" s="1"/>
  <c r="H19" i="527" l="1"/>
  <c r="E19" i="526"/>
  <c r="K18" i="526"/>
  <c r="J18" i="526"/>
  <c r="J19" i="526" s="1"/>
  <c r="I18" i="526"/>
  <c r="I19" i="526" s="1"/>
  <c r="H18" i="526"/>
  <c r="G18" i="526"/>
  <c r="F15" i="526"/>
  <c r="F14" i="526"/>
  <c r="F13" i="526"/>
  <c r="F12" i="526"/>
  <c r="F18" i="526" s="1"/>
  <c r="F19" i="526" s="1"/>
  <c r="K11" i="526"/>
  <c r="J11" i="526"/>
  <c r="I11" i="526"/>
  <c r="H11" i="526"/>
  <c r="G11" i="526"/>
  <c r="G19" i="526" s="1"/>
  <c r="F10" i="526"/>
  <c r="F6" i="526"/>
  <c r="F5" i="526"/>
  <c r="F4" i="526"/>
  <c r="F11" i="526" s="1"/>
  <c r="H19" i="526" l="1"/>
  <c r="E19" i="525"/>
  <c r="K18" i="525"/>
  <c r="J18" i="525"/>
  <c r="J19" i="525" s="1"/>
  <c r="I18" i="525"/>
  <c r="I19" i="525" s="1"/>
  <c r="H18" i="525"/>
  <c r="H19" i="525" s="1"/>
  <c r="G18" i="525"/>
  <c r="F15" i="525"/>
  <c r="F14" i="525"/>
  <c r="F13" i="525"/>
  <c r="F12" i="525"/>
  <c r="F18" i="525" s="1"/>
  <c r="F19" i="525" s="1"/>
  <c r="K11" i="525"/>
  <c r="J11" i="525"/>
  <c r="I11" i="525"/>
  <c r="H11" i="525"/>
  <c r="G11" i="525"/>
  <c r="G19" i="525" s="1"/>
  <c r="F10" i="525"/>
  <c r="F6" i="525"/>
  <c r="F5" i="525"/>
  <c r="F4" i="525"/>
  <c r="F11" i="525" s="1"/>
  <c r="F12" i="524" l="1"/>
  <c r="E19" i="524"/>
  <c r="K18" i="524"/>
  <c r="J18" i="524"/>
  <c r="J19" i="524" s="1"/>
  <c r="I18" i="524"/>
  <c r="I19" i="524" s="1"/>
  <c r="H18" i="524"/>
  <c r="H19" i="524" s="1"/>
  <c r="G18" i="524"/>
  <c r="F15" i="524"/>
  <c r="F14" i="524"/>
  <c r="F13" i="524"/>
  <c r="F18" i="524"/>
  <c r="F19" i="524" s="1"/>
  <c r="K11" i="524"/>
  <c r="J11" i="524"/>
  <c r="I11" i="524"/>
  <c r="H11" i="524"/>
  <c r="G11" i="524"/>
  <c r="G19" i="524" s="1"/>
  <c r="F10" i="524"/>
  <c r="F6" i="524"/>
  <c r="F5" i="524"/>
  <c r="F4" i="524"/>
  <c r="F11" i="524" s="1"/>
  <c r="E19" i="523" l="1"/>
  <c r="K18" i="523"/>
  <c r="J18" i="523"/>
  <c r="J19" i="523" s="1"/>
  <c r="I18" i="523"/>
  <c r="I19" i="523" s="1"/>
  <c r="H18" i="523"/>
  <c r="H19" i="523" s="1"/>
  <c r="G18" i="523"/>
  <c r="F15" i="523"/>
  <c r="F14" i="523"/>
  <c r="F13" i="523"/>
  <c r="F12" i="523"/>
  <c r="F18" i="523" s="1"/>
  <c r="F19" i="523" s="1"/>
  <c r="K11" i="523"/>
  <c r="J11" i="523"/>
  <c r="I11" i="523"/>
  <c r="H11" i="523"/>
  <c r="G11" i="523"/>
  <c r="G19" i="523" s="1"/>
  <c r="F10" i="523"/>
  <c r="F6" i="523"/>
  <c r="F5" i="523"/>
  <c r="F4" i="523"/>
  <c r="F11" i="523" s="1"/>
  <c r="E19" i="522" l="1"/>
  <c r="K18" i="522"/>
  <c r="J18" i="522"/>
  <c r="J19" i="522" s="1"/>
  <c r="I18" i="522"/>
  <c r="I19" i="522" s="1"/>
  <c r="H18" i="522"/>
  <c r="H19" i="522" s="1"/>
  <c r="G18" i="522"/>
  <c r="F15" i="522"/>
  <c r="F14" i="522"/>
  <c r="F13" i="522"/>
  <c r="F12" i="522"/>
  <c r="F18" i="522" s="1"/>
  <c r="F19" i="522" s="1"/>
  <c r="K11" i="522"/>
  <c r="J11" i="522"/>
  <c r="I11" i="522"/>
  <c r="H11" i="522"/>
  <c r="G11" i="522"/>
  <c r="G19" i="522" s="1"/>
  <c r="F10" i="522"/>
  <c r="F6" i="522"/>
  <c r="F5" i="522"/>
  <c r="F4" i="522"/>
  <c r="F11" i="522" s="1"/>
  <c r="F13" i="521" l="1"/>
  <c r="F12" i="521" l="1"/>
  <c r="E19" i="521"/>
  <c r="K18" i="521"/>
  <c r="J18" i="521"/>
  <c r="J19" i="521" s="1"/>
  <c r="I18" i="521"/>
  <c r="I19" i="521" s="1"/>
  <c r="H18" i="521"/>
  <c r="H19" i="521" s="1"/>
  <c r="G18" i="521"/>
  <c r="F15" i="521"/>
  <c r="F14" i="521"/>
  <c r="F18" i="521"/>
  <c r="F19" i="521" s="1"/>
  <c r="K11" i="521"/>
  <c r="J11" i="521"/>
  <c r="I11" i="521"/>
  <c r="H11" i="521"/>
  <c r="G11" i="521"/>
  <c r="F10" i="521"/>
  <c r="F6" i="521"/>
  <c r="F5" i="521"/>
  <c r="F4" i="521"/>
  <c r="F11" i="521" s="1"/>
  <c r="G19" i="521" l="1"/>
  <c r="F13" i="520"/>
  <c r="F12" i="520" l="1"/>
  <c r="F4" i="520"/>
  <c r="E19" i="520"/>
  <c r="K18" i="520"/>
  <c r="J18" i="520"/>
  <c r="J19" i="520" s="1"/>
  <c r="I18" i="520"/>
  <c r="I19" i="520" s="1"/>
  <c r="H18" i="520"/>
  <c r="H19" i="520" s="1"/>
  <c r="G18" i="520"/>
  <c r="F15" i="520"/>
  <c r="F14" i="520"/>
  <c r="F18" i="520"/>
  <c r="F19" i="520" s="1"/>
  <c r="K11" i="520"/>
  <c r="J11" i="520"/>
  <c r="I11" i="520"/>
  <c r="H11" i="520"/>
  <c r="G11" i="520"/>
  <c r="F10" i="520"/>
  <c r="F6" i="520"/>
  <c r="F5" i="520"/>
  <c r="F11" i="520"/>
  <c r="G19" i="520" l="1"/>
  <c r="E19" i="519"/>
  <c r="K18" i="519"/>
  <c r="J18" i="519"/>
  <c r="J19" i="519" s="1"/>
  <c r="I18" i="519"/>
  <c r="I19" i="519" s="1"/>
  <c r="H18" i="519"/>
  <c r="G18" i="519"/>
  <c r="F15" i="519"/>
  <c r="F14" i="519"/>
  <c r="F13" i="519"/>
  <c r="F12" i="519"/>
  <c r="F18" i="519" s="1"/>
  <c r="F19" i="519" s="1"/>
  <c r="K11" i="519"/>
  <c r="J11" i="519"/>
  <c r="I11" i="519"/>
  <c r="H11" i="519"/>
  <c r="G11" i="519"/>
  <c r="G19" i="519" s="1"/>
  <c r="F10" i="519"/>
  <c r="F6" i="519"/>
  <c r="F5" i="519"/>
  <c r="F4" i="519"/>
  <c r="F11" i="519" s="1"/>
  <c r="H19" i="519" l="1"/>
  <c r="F4" i="518"/>
  <c r="F13" i="518"/>
  <c r="E19" i="518"/>
  <c r="K18" i="518"/>
  <c r="J18" i="518"/>
  <c r="J19" i="518" s="1"/>
  <c r="I18" i="518"/>
  <c r="I19" i="518" s="1"/>
  <c r="H18" i="518"/>
  <c r="G18" i="518"/>
  <c r="F15" i="518"/>
  <c r="F14" i="518"/>
  <c r="F12" i="518"/>
  <c r="F18" i="518" s="1"/>
  <c r="K11" i="518"/>
  <c r="J11" i="518"/>
  <c r="I11" i="518"/>
  <c r="H11" i="518"/>
  <c r="G11" i="518"/>
  <c r="F10" i="518"/>
  <c r="F6" i="518"/>
  <c r="F5" i="518"/>
  <c r="F11" i="518"/>
  <c r="F19" i="518" l="1"/>
  <c r="H19" i="518"/>
  <c r="G19" i="518"/>
  <c r="F13" i="517"/>
  <c r="F4" i="517"/>
  <c r="E19" i="517"/>
  <c r="K18" i="517"/>
  <c r="J18" i="517"/>
  <c r="J19" i="517" s="1"/>
  <c r="I18" i="517"/>
  <c r="I19" i="517" s="1"/>
  <c r="H18" i="517"/>
  <c r="H19" i="517" s="1"/>
  <c r="G18" i="517"/>
  <c r="F15" i="517"/>
  <c r="F14" i="517"/>
  <c r="F12" i="517"/>
  <c r="F18" i="517" s="1"/>
  <c r="K11" i="517"/>
  <c r="J11" i="517"/>
  <c r="I11" i="517"/>
  <c r="H11" i="517"/>
  <c r="G11" i="517"/>
  <c r="F10" i="517"/>
  <c r="F6" i="517"/>
  <c r="F5" i="517"/>
  <c r="F11" i="517"/>
  <c r="G19" i="517" l="1"/>
  <c r="F19" i="517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20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28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作者</author>
  </authors>
  <commentLis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35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戚梦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<sst xmlns="http://schemas.openxmlformats.org/spreadsheetml/2006/main" count="733" uniqueCount="69">
  <si>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</si>
  <si>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</si>
  <si>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</si>
  <si>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</si>
  <si>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</si>
  <si>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</si>
  <si>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</si>
  <si>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</si>
  <si>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</si>
  <si>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</si>
  <si>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</si>
  <si>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</si>
  <si>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</si>
  <si>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</si>
  <si>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</si>
  <si>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</si>
  <si>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</si>
  <si>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</si>
  <si>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</si>
  <si>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</si>
  <si>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</si>
  <si>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</si>
  <si>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</si>
  <si>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</si>
  <si>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</si>
  <si>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</si>
  <si>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</si>
  <si>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</si>
  <si>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</si>
  <si>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</si>
  <si>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</si>
  <si>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</si>
  <si>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</si>
  <si>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</si>
  <si>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</si>
  <si>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报告日期：2016.12.30</t>
    <phoneticPr fontId="3" type="noConversion"/>
  </si>
  <si>
    <t>3、包装B班新进5人 充填A班新进5人</t>
    <phoneticPr fontId="1" type="noConversion"/>
  </si>
  <si>
    <t>3、包装B班离职1人 充填A班离职2人</t>
    <phoneticPr fontId="1" type="noConversion"/>
  </si>
  <si>
    <t>报告日期：2016.12/31-2017.1/1</t>
    <phoneticPr fontId="3" type="noConversion"/>
  </si>
  <si>
    <t>报告日期：2017-1-2</t>
    <phoneticPr fontId="3" type="noConversion"/>
  </si>
  <si>
    <t>3、</t>
    <phoneticPr fontId="1" type="noConversion"/>
  </si>
  <si>
    <t>报告日期：2017-1-3</t>
    <phoneticPr fontId="3" type="noConversion"/>
  </si>
  <si>
    <t>3、充填A班新进3人 包装A班新进4人  包装B班新进1人</t>
    <phoneticPr fontId="1" type="noConversion"/>
  </si>
  <si>
    <t>报告日期：2017-1-4</t>
    <phoneticPr fontId="3" type="noConversion"/>
  </si>
  <si>
    <t>3、包装A班新进4人 包装B班离职1人</t>
    <phoneticPr fontId="1" type="noConversion"/>
  </si>
  <si>
    <t>报告日期：2017-1-5</t>
    <phoneticPr fontId="3" type="noConversion"/>
  </si>
  <si>
    <t>3、</t>
    <phoneticPr fontId="1" type="noConversion"/>
  </si>
  <si>
    <t>报告日期：2017-1-6</t>
    <phoneticPr fontId="3" type="noConversion"/>
  </si>
  <si>
    <t>报告日期：2017-1-7/8</t>
    <phoneticPr fontId="3" type="noConversion"/>
  </si>
  <si>
    <t>包装B班 周玉福 离职20号到期</t>
    <phoneticPr fontId="1" type="noConversion"/>
  </si>
  <si>
    <t>3、包装A班离职1人</t>
    <phoneticPr fontId="1" type="noConversion"/>
  </si>
  <si>
    <t>充填A班 雷德平18号离职到期</t>
    <phoneticPr fontId="1" type="noConversion"/>
  </si>
  <si>
    <t>报告日期：2017-1-9</t>
    <phoneticPr fontId="3" type="noConversion"/>
  </si>
  <si>
    <t>报告日期：2017-1-10</t>
    <phoneticPr fontId="3" type="noConversion"/>
  </si>
  <si>
    <t>3、充填A班新进1人 离职1人</t>
    <phoneticPr fontId="1" type="noConversion"/>
  </si>
  <si>
    <t>报告日期：2017-1-11</t>
    <phoneticPr fontId="3" type="noConversion"/>
  </si>
  <si>
    <t>3、包装B班离职4人</t>
    <phoneticPr fontId="1" type="noConversion"/>
  </si>
  <si>
    <t>报告日期：2017-1-12</t>
    <phoneticPr fontId="3" type="noConversion"/>
  </si>
  <si>
    <t>3、包装B班离职1人</t>
    <phoneticPr fontId="1" type="noConversion"/>
  </si>
  <si>
    <t xml:space="preserve">充填A班 雷德平18号离职到期 </t>
    <phoneticPr fontId="1" type="noConversion"/>
  </si>
  <si>
    <t>报告日期：2017-1-13</t>
    <phoneticPr fontId="3" type="noConversion"/>
  </si>
  <si>
    <t xml:space="preserve">充填B班 雷云 邢益栋 雷德平 已写离职 </t>
    <phoneticPr fontId="1" type="noConversion"/>
  </si>
  <si>
    <t>3、</t>
    <phoneticPr fontId="1" type="noConversion"/>
  </si>
  <si>
    <t>报告日期：2017-1-14</t>
    <phoneticPr fontId="3" type="noConversion"/>
  </si>
  <si>
    <t>报告日期：2017-1-15</t>
    <phoneticPr fontId="3" type="noConversion"/>
  </si>
  <si>
    <t>报告日期：2017-1-16</t>
    <phoneticPr fontId="3" type="noConversion"/>
  </si>
  <si>
    <t>3、包装B班离职1人</t>
    <phoneticPr fontId="1" type="noConversion"/>
  </si>
  <si>
    <t>3、包装B班离职28人 充填离职35人</t>
    <phoneticPr fontId="1" type="noConversion"/>
  </si>
  <si>
    <t>报告日期：2017-1-18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</si>
</sst>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Q14" sqref="Q14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35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18" t="s">
        <v>20</v>
      </c>
      <c r="D4" s="3" t="s">
        <v>7</v>
      </c>
      <c r="E4" s="59">
        <v>102</v>
      </c>
      <c r="F4" s="4">
        <f>24+20</f>
        <v>44</v>
      </c>
      <c r="G4" s="4">
        <v>5</v>
      </c>
      <c r="H4" s="4"/>
      <c r="I4" s="17"/>
      <c r="J4" s="56"/>
      <c r="K4" s="13"/>
      <c r="L4" s="62"/>
    </row>
    <row r="5" spans="1:12" ht="14.25" x14ac:dyDescent="0.15">
      <c r="A5" s="57"/>
      <c r="B5" s="57"/>
      <c r="C5" s="18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18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18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94</v>
      </c>
      <c r="G11" s="9">
        <f>SUM(G4:G10)</f>
        <v>5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28+9</f>
        <v>37</v>
      </c>
      <c r="G12" s="5"/>
      <c r="H12" s="16"/>
      <c r="I12" s="17"/>
      <c r="J12" s="56"/>
      <c r="K12" s="11"/>
      <c r="L12" s="62"/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35+9</f>
        <v>44</v>
      </c>
      <c r="G13" s="15">
        <v>5</v>
      </c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91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19"/>
      <c r="E19" s="12">
        <f>SUM(E4:E15)</f>
        <v>204</v>
      </c>
      <c r="F19" s="12">
        <f>+F18+F11</f>
        <v>185</v>
      </c>
      <c r="G19" s="12">
        <f>G11+G18</f>
        <v>10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36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4" sqref="F24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53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36" t="s">
        <v>20</v>
      </c>
      <c r="D4" s="3" t="s">
        <v>7</v>
      </c>
      <c r="E4" s="59">
        <v>102</v>
      </c>
      <c r="F4" s="4">
        <f>24+21</f>
        <v>45</v>
      </c>
      <c r="G4" s="4">
        <v>1</v>
      </c>
      <c r="H4" s="4">
        <v>1</v>
      </c>
      <c r="I4" s="17"/>
      <c r="J4" s="56"/>
      <c r="K4" s="13"/>
      <c r="L4" s="62" t="s">
        <v>51</v>
      </c>
    </row>
    <row r="5" spans="1:12" ht="14.25" x14ac:dyDescent="0.15">
      <c r="A5" s="57"/>
      <c r="B5" s="57"/>
      <c r="C5" s="36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36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36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1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35+9</f>
        <v>44</v>
      </c>
      <c r="G12" s="5"/>
      <c r="H12" s="16"/>
      <c r="I12" s="17"/>
      <c r="J12" s="56"/>
      <c r="K12" s="11"/>
      <c r="L12" s="62" t="s">
        <v>49</v>
      </c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34+9</f>
        <v>43</v>
      </c>
      <c r="G13" s="15"/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37"/>
      <c r="E19" s="12">
        <f>SUM(E4:E15)</f>
        <v>204</v>
      </c>
      <c r="F19" s="12">
        <f>+F18+F11</f>
        <v>192</v>
      </c>
      <c r="G19" s="12">
        <f>G11+G18</f>
        <v>1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54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G13" sqref="G13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55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38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 t="s">
        <v>51</v>
      </c>
    </row>
    <row r="5" spans="1:12" ht="14.25" x14ac:dyDescent="0.15">
      <c r="A5" s="57"/>
      <c r="B5" s="57"/>
      <c r="C5" s="38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38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38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35+9</f>
        <v>44</v>
      </c>
      <c r="G12" s="5"/>
      <c r="H12" s="16"/>
      <c r="I12" s="17"/>
      <c r="J12" s="56"/>
      <c r="K12" s="11"/>
      <c r="L12" s="62" t="s">
        <v>49</v>
      </c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30+9</f>
        <v>39</v>
      </c>
      <c r="G13" s="15"/>
      <c r="H13" s="4">
        <v>4</v>
      </c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93</v>
      </c>
      <c r="G18" s="9">
        <f>SUM(G12:G17)</f>
        <v>0</v>
      </c>
      <c r="H18" s="9">
        <f>SUM(H12:H17)</f>
        <v>4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39"/>
      <c r="E19" s="12">
        <f>SUM(E4:E15)</f>
        <v>204</v>
      </c>
      <c r="F19" s="12">
        <f>+F18+F11</f>
        <v>188</v>
      </c>
      <c r="G19" s="12">
        <f>G11+G18</f>
        <v>0</v>
      </c>
      <c r="H19" s="12">
        <f>+H18+H11</f>
        <v>4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56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L11" sqref="L11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57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40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 t="s">
        <v>59</v>
      </c>
    </row>
    <row r="5" spans="1:12" ht="14.25" x14ac:dyDescent="0.15">
      <c r="A5" s="57"/>
      <c r="B5" s="57"/>
      <c r="C5" s="40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40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40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35+9</f>
        <v>44</v>
      </c>
      <c r="G12" s="5"/>
      <c r="H12" s="16"/>
      <c r="I12" s="17"/>
      <c r="J12" s="56"/>
      <c r="K12" s="11"/>
      <c r="L12" s="62" t="s">
        <v>49</v>
      </c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29+9</f>
        <v>38</v>
      </c>
      <c r="G13" s="15"/>
      <c r="H13" s="4">
        <v>1</v>
      </c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92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41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58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60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42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 t="s">
        <v>61</v>
      </c>
    </row>
    <row r="5" spans="1:12" ht="14.25" x14ac:dyDescent="0.15">
      <c r="A5" s="57"/>
      <c r="B5" s="57"/>
      <c r="C5" s="42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42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42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35+9</f>
        <v>44</v>
      </c>
      <c r="G12" s="5"/>
      <c r="H12" s="16"/>
      <c r="I12" s="17"/>
      <c r="J12" s="56"/>
      <c r="K12" s="11"/>
      <c r="L12" s="62" t="s">
        <v>49</v>
      </c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29+9</f>
        <v>38</v>
      </c>
      <c r="G13" s="15"/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43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62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63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44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 t="s">
        <v>61</v>
      </c>
    </row>
    <row r="5" spans="1:12" ht="14.25" x14ac:dyDescent="0.15">
      <c r="A5" s="57"/>
      <c r="B5" s="57"/>
      <c r="C5" s="44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44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44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35+9</f>
        <v>44</v>
      </c>
      <c r="G12" s="5"/>
      <c r="H12" s="16"/>
      <c r="I12" s="17"/>
      <c r="J12" s="56"/>
      <c r="K12" s="11"/>
      <c r="L12" s="62" t="s">
        <v>49</v>
      </c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29+9</f>
        <v>38</v>
      </c>
      <c r="G13" s="15"/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45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62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5" sqref="F25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64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46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 t="s">
        <v>61</v>
      </c>
    </row>
    <row r="5" spans="1:12" ht="14.25" x14ac:dyDescent="0.15">
      <c r="A5" s="57"/>
      <c r="B5" s="57"/>
      <c r="C5" s="46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46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46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35+9</f>
        <v>44</v>
      </c>
      <c r="G12" s="5"/>
      <c r="H12" s="16"/>
      <c r="I12" s="17"/>
      <c r="J12" s="56"/>
      <c r="K12" s="11"/>
      <c r="L12" s="62" t="s">
        <v>49</v>
      </c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29+9</f>
        <v>38</v>
      </c>
      <c r="G13" s="15"/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47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62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24" sqref="G24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65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48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 t="s">
        <v>61</v>
      </c>
    </row>
    <row r="5" spans="1:12" ht="14.25" x14ac:dyDescent="0.15">
      <c r="A5" s="57"/>
      <c r="B5" s="57"/>
      <c r="C5" s="48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48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48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35+9</f>
        <v>44</v>
      </c>
      <c r="G12" s="5"/>
      <c r="H12" s="16"/>
      <c r="I12" s="17"/>
      <c r="J12" s="56"/>
      <c r="K12" s="11"/>
      <c r="L12" s="62" t="s">
        <v>49</v>
      </c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28+9</f>
        <v>37</v>
      </c>
      <c r="G13" s="15"/>
      <c r="H13" s="4">
        <v>1</v>
      </c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91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49"/>
      <c r="E19" s="12">
        <f>SUM(E4:E15)</f>
        <v>204</v>
      </c>
      <c r="F19" s="12">
        <f>+F18+F11</f>
        <v>186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66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topLeftCell="A13" workbookViewId="0">
      <selection activeCell="P10" sqref="P10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68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50" t="s">
        <v>20</v>
      </c>
      <c r="D4" s="3" t="s">
        <v>7</v>
      </c>
      <c r="E4" s="59">
        <v>102</v>
      </c>
      <c r="F4" s="4">
        <f>24</f>
        <v>24</v>
      </c>
      <c r="G4" s="4"/>
      <c r="H4" s="4">
        <v>21</v>
      </c>
      <c r="I4" s="17"/>
      <c r="J4" s="56"/>
      <c r="K4" s="13"/>
      <c r="L4" s="62" t="s">
        <v>61</v>
      </c>
    </row>
    <row r="5" spans="1:12" ht="14.25" x14ac:dyDescent="0.15">
      <c r="A5" s="57"/>
      <c r="B5" s="57"/>
      <c r="C5" s="50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50" t="s">
        <v>22</v>
      </c>
      <c r="D6" s="3" t="s">
        <v>7</v>
      </c>
      <c r="E6" s="60"/>
      <c r="F6" s="4">
        <f>27</f>
        <v>27</v>
      </c>
      <c r="G6" s="4"/>
      <c r="H6" s="4">
        <v>14</v>
      </c>
      <c r="I6" s="17"/>
      <c r="J6" s="57"/>
      <c r="K6" s="13"/>
      <c r="L6" s="63"/>
    </row>
    <row r="7" spans="1:12" ht="14.25" x14ac:dyDescent="0.15">
      <c r="A7" s="57"/>
      <c r="B7" s="57"/>
      <c r="C7" s="50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60</v>
      </c>
      <c r="G11" s="9">
        <f>SUM(G4:G10)</f>
        <v>0</v>
      </c>
      <c r="H11" s="9">
        <f>SUM(H4:H10)</f>
        <v>35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29+9</f>
        <v>38</v>
      </c>
      <c r="G12" s="5"/>
      <c r="H12" s="16">
        <v>6</v>
      </c>
      <c r="I12" s="17"/>
      <c r="J12" s="56"/>
      <c r="K12" s="11"/>
      <c r="L12" s="62"/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8</f>
        <v>8</v>
      </c>
      <c r="G13" s="15"/>
      <c r="H13" s="4">
        <v>29</v>
      </c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56</v>
      </c>
      <c r="G18" s="9">
        <f>SUM(G12:G17)</f>
        <v>0</v>
      </c>
      <c r="H18" s="9">
        <f>SUM(H12:H17)</f>
        <v>35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51"/>
      <c r="E19" s="12">
        <f>SUM(E4:E15)</f>
        <v>204</v>
      </c>
      <c r="F19" s="12">
        <f>+F18+F11</f>
        <v>116</v>
      </c>
      <c r="G19" s="12">
        <f>G11+G18</f>
        <v>0</v>
      </c>
      <c r="H19" s="12">
        <f>+H18+H11</f>
        <v>70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67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I8" sqref="I8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20" t="s">
        <v>20</v>
      </c>
      <c r="D4" s="3" t="s">
        <v>7</v>
      </c>
      <c r="E4" s="59">
        <v>102</v>
      </c>
      <c r="F4" s="4">
        <f>24+18</f>
        <v>42</v>
      </c>
      <c r="G4" s="4"/>
      <c r="H4" s="4">
        <v>2</v>
      </c>
      <c r="I4" s="17"/>
      <c r="J4" s="56"/>
      <c r="K4" s="13"/>
      <c r="L4" s="62"/>
    </row>
    <row r="5" spans="1:12" ht="14.25" x14ac:dyDescent="0.15">
      <c r="A5" s="57"/>
      <c r="B5" s="57"/>
      <c r="C5" s="20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20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20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92</v>
      </c>
      <c r="G11" s="9">
        <f>SUM(G4:G10)</f>
        <v>0</v>
      </c>
      <c r="H11" s="9">
        <f>SUM(H4:H10)</f>
        <v>2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28+9</f>
        <v>37</v>
      </c>
      <c r="G12" s="5"/>
      <c r="H12" s="16"/>
      <c r="I12" s="17"/>
      <c r="J12" s="56"/>
      <c r="K12" s="11"/>
      <c r="L12" s="62"/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34+9</f>
        <v>43</v>
      </c>
      <c r="G13" s="15"/>
      <c r="H13" s="4">
        <v>1</v>
      </c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90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21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37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7" sqref="F27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22" t="s">
        <v>20</v>
      </c>
      <c r="D4" s="3" t="s">
        <v>7</v>
      </c>
      <c r="E4" s="59">
        <v>102</v>
      </c>
      <c r="F4" s="4">
        <f>24+18</f>
        <v>42</v>
      </c>
      <c r="G4" s="4"/>
      <c r="H4" s="4"/>
      <c r="I4" s="17"/>
      <c r="J4" s="56"/>
      <c r="K4" s="13"/>
      <c r="L4" s="62"/>
    </row>
    <row r="5" spans="1:12" ht="14.25" x14ac:dyDescent="0.15">
      <c r="A5" s="57"/>
      <c r="B5" s="57"/>
      <c r="C5" s="22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22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22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92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28+9</f>
        <v>37</v>
      </c>
      <c r="G12" s="5"/>
      <c r="H12" s="16"/>
      <c r="I12" s="17"/>
      <c r="J12" s="56"/>
      <c r="K12" s="11"/>
      <c r="L12" s="62"/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34+9</f>
        <v>43</v>
      </c>
      <c r="G13" s="15"/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23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40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9" sqref="F29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24" t="s">
        <v>20</v>
      </c>
      <c r="D4" s="3" t="s">
        <v>7</v>
      </c>
      <c r="E4" s="59">
        <v>102</v>
      </c>
      <c r="F4" s="4">
        <f>24+21</f>
        <v>45</v>
      </c>
      <c r="G4" s="4">
        <v>3</v>
      </c>
      <c r="H4" s="4"/>
      <c r="I4" s="17"/>
      <c r="J4" s="56"/>
      <c r="K4" s="13"/>
      <c r="L4" s="62"/>
    </row>
    <row r="5" spans="1:12" ht="14.25" x14ac:dyDescent="0.15">
      <c r="A5" s="57"/>
      <c r="B5" s="57"/>
      <c r="C5" s="24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24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24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32+9</f>
        <v>41</v>
      </c>
      <c r="G12" s="5">
        <v>4</v>
      </c>
      <c r="H12" s="16"/>
      <c r="I12" s="17"/>
      <c r="J12" s="56"/>
      <c r="K12" s="11"/>
      <c r="L12" s="62"/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35+9</f>
        <v>44</v>
      </c>
      <c r="G13" s="15">
        <v>1</v>
      </c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95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25"/>
      <c r="E19" s="12">
        <f>SUM(E4:E15)</f>
        <v>204</v>
      </c>
      <c r="F19" s="12">
        <f>+F18+F11</f>
        <v>190</v>
      </c>
      <c r="G19" s="12">
        <f>G11+G18</f>
        <v>8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42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5" sqref="H15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43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26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/>
    </row>
    <row r="5" spans="1:12" ht="14.25" x14ac:dyDescent="0.15">
      <c r="A5" s="57"/>
      <c r="B5" s="57"/>
      <c r="C5" s="26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26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26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36+9</f>
        <v>45</v>
      </c>
      <c r="G12" s="5">
        <v>4</v>
      </c>
      <c r="H12" s="16"/>
      <c r="I12" s="17"/>
      <c r="J12" s="56"/>
      <c r="K12" s="11"/>
      <c r="L12" s="62"/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34+9</f>
        <v>43</v>
      </c>
      <c r="G13" s="15"/>
      <c r="H13" s="4">
        <v>1</v>
      </c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98</v>
      </c>
      <c r="G18" s="9">
        <f>SUM(G12:G17)</f>
        <v>4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27"/>
      <c r="E19" s="12">
        <f>SUM(E4:E15)</f>
        <v>204</v>
      </c>
      <c r="F19" s="12">
        <f>+F18+F11</f>
        <v>193</v>
      </c>
      <c r="G19" s="12">
        <f>G11+G18</f>
        <v>4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44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6" sqref="N6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45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28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/>
    </row>
    <row r="5" spans="1:12" ht="14.25" x14ac:dyDescent="0.15">
      <c r="A5" s="57"/>
      <c r="B5" s="57"/>
      <c r="C5" s="28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28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28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36+9</f>
        <v>45</v>
      </c>
      <c r="G12" s="5"/>
      <c r="H12" s="16"/>
      <c r="I12" s="17"/>
      <c r="J12" s="56"/>
      <c r="K12" s="11"/>
      <c r="L12" s="62"/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34+9</f>
        <v>43</v>
      </c>
      <c r="G13" s="15"/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29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46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F12" sqref="F12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47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30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/>
    </row>
    <row r="5" spans="1:12" ht="14.25" x14ac:dyDescent="0.15">
      <c r="A5" s="57"/>
      <c r="B5" s="57"/>
      <c r="C5" s="30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30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30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36+9</f>
        <v>45</v>
      </c>
      <c r="G12" s="5"/>
      <c r="H12" s="16"/>
      <c r="I12" s="17"/>
      <c r="J12" s="56"/>
      <c r="K12" s="11"/>
      <c r="L12" s="62"/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34+9</f>
        <v>43</v>
      </c>
      <c r="G13" s="15"/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31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46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N11" sqref="N11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48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32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 t="s">
        <v>51</v>
      </c>
    </row>
    <row r="5" spans="1:12" ht="14.25" x14ac:dyDescent="0.15">
      <c r="A5" s="57"/>
      <c r="B5" s="57"/>
      <c r="C5" s="32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32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32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35+9</f>
        <v>44</v>
      </c>
      <c r="G12" s="5"/>
      <c r="H12" s="16">
        <v>1</v>
      </c>
      <c r="I12" s="17"/>
      <c r="J12" s="56"/>
      <c r="K12" s="11"/>
      <c r="L12" s="62" t="s">
        <v>49</v>
      </c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34+9</f>
        <v>43</v>
      </c>
      <c r="G13" s="15"/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97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33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50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O11" sqref="O11"/>
    </sheetView>
  </sheetViews>
  <sheetFormatPr defaultRowHeight="13.5" x14ac:dyDescent="0.15"/>
  <sheetData>
    <row r="1" spans="1:12" ht="31.5" x14ac:dyDescent="0.15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4.25" x14ac:dyDescent="0.15">
      <c r="A2" s="82" t="s">
        <v>52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60" x14ac:dyDescent="0.15">
      <c r="A3" s="1"/>
      <c r="B3" s="1" t="s">
        <v>0</v>
      </c>
      <c r="C3" s="83" t="s">
        <v>1</v>
      </c>
      <c r="D3" s="84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6"/>
      <c r="B4" s="56" t="s">
        <v>19</v>
      </c>
      <c r="C4" s="34" t="s">
        <v>20</v>
      </c>
      <c r="D4" s="3" t="s">
        <v>7</v>
      </c>
      <c r="E4" s="59">
        <v>102</v>
      </c>
      <c r="F4" s="4">
        <f>24+21</f>
        <v>45</v>
      </c>
      <c r="G4" s="4"/>
      <c r="H4" s="4"/>
      <c r="I4" s="17"/>
      <c r="J4" s="56"/>
      <c r="K4" s="13"/>
      <c r="L4" s="62" t="s">
        <v>51</v>
      </c>
    </row>
    <row r="5" spans="1:12" ht="14.25" x14ac:dyDescent="0.15">
      <c r="A5" s="57"/>
      <c r="B5" s="57"/>
      <c r="C5" s="34" t="s">
        <v>21</v>
      </c>
      <c r="D5" s="3" t="s">
        <v>7</v>
      </c>
      <c r="E5" s="60"/>
      <c r="F5" s="4">
        <f>4-1</f>
        <v>3</v>
      </c>
      <c r="G5" s="4"/>
      <c r="H5" s="16"/>
      <c r="I5" s="17"/>
      <c r="J5" s="57"/>
      <c r="K5" s="13"/>
      <c r="L5" s="63"/>
    </row>
    <row r="6" spans="1:12" ht="14.25" x14ac:dyDescent="0.15">
      <c r="A6" s="57"/>
      <c r="B6" s="57"/>
      <c r="C6" s="34" t="s">
        <v>22</v>
      </c>
      <c r="D6" s="3" t="s">
        <v>7</v>
      </c>
      <c r="E6" s="60"/>
      <c r="F6" s="4">
        <f>27+14</f>
        <v>41</v>
      </c>
      <c r="G6" s="4"/>
      <c r="H6" s="4"/>
      <c r="I6" s="17"/>
      <c r="J6" s="57"/>
      <c r="K6" s="13"/>
      <c r="L6" s="63"/>
    </row>
    <row r="7" spans="1:12" ht="14.25" x14ac:dyDescent="0.15">
      <c r="A7" s="57"/>
      <c r="B7" s="57"/>
      <c r="C7" s="34" t="s">
        <v>23</v>
      </c>
      <c r="D7" s="3" t="s">
        <v>24</v>
      </c>
      <c r="E7" s="60"/>
      <c r="F7" s="6">
        <v>4</v>
      </c>
      <c r="G7" s="4"/>
      <c r="H7" s="5"/>
      <c r="I7" s="17"/>
      <c r="J7" s="57"/>
      <c r="K7" s="13"/>
      <c r="L7" s="63"/>
    </row>
    <row r="8" spans="1:12" ht="14.25" x14ac:dyDescent="0.15">
      <c r="A8" s="57"/>
      <c r="B8" s="57"/>
      <c r="C8" s="7" t="s">
        <v>25</v>
      </c>
      <c r="D8" s="3" t="s">
        <v>7</v>
      </c>
      <c r="E8" s="60"/>
      <c r="F8" s="4">
        <v>2</v>
      </c>
      <c r="G8" s="4"/>
      <c r="H8" s="4"/>
      <c r="I8" s="17"/>
      <c r="J8" s="57"/>
      <c r="K8" s="8"/>
      <c r="L8" s="63"/>
    </row>
    <row r="9" spans="1:12" ht="14.25" x14ac:dyDescent="0.15">
      <c r="A9" s="57"/>
      <c r="B9" s="57"/>
      <c r="C9" s="65" t="s">
        <v>10</v>
      </c>
      <c r="D9" s="66"/>
      <c r="E9" s="60"/>
      <c r="F9" s="4">
        <v>0</v>
      </c>
      <c r="G9" s="4"/>
      <c r="H9" s="4"/>
      <c r="I9" s="17"/>
      <c r="J9" s="57"/>
      <c r="K9" s="8"/>
      <c r="L9" s="63"/>
    </row>
    <row r="10" spans="1:12" ht="14.25" x14ac:dyDescent="0.15">
      <c r="A10" s="57"/>
      <c r="B10" s="58"/>
      <c r="C10" s="67" t="s">
        <v>14</v>
      </c>
      <c r="D10" s="68"/>
      <c r="E10" s="61"/>
      <c r="F10" s="4">
        <f>2+2-2-2</f>
        <v>0</v>
      </c>
      <c r="G10" s="4"/>
      <c r="H10" s="4"/>
      <c r="I10" s="17"/>
      <c r="J10" s="58"/>
      <c r="K10" s="8"/>
      <c r="L10" s="64"/>
    </row>
    <row r="11" spans="1:12" ht="14.25" customHeight="1" x14ac:dyDescent="0.15">
      <c r="A11" s="57"/>
      <c r="B11" s="53" t="s">
        <v>11</v>
      </c>
      <c r="C11" s="54"/>
      <c r="D11" s="54"/>
      <c r="E11" s="55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7"/>
      <c r="B12" s="56" t="s">
        <v>8</v>
      </c>
      <c r="C12" s="17" t="s">
        <v>12</v>
      </c>
      <c r="D12" s="3" t="s">
        <v>13</v>
      </c>
      <c r="E12" s="59">
        <v>102</v>
      </c>
      <c r="F12" s="4">
        <f>35+9</f>
        <v>44</v>
      </c>
      <c r="G12" s="5"/>
      <c r="H12" s="16"/>
      <c r="I12" s="17"/>
      <c r="J12" s="56"/>
      <c r="K12" s="11"/>
      <c r="L12" s="62" t="s">
        <v>49</v>
      </c>
    </row>
    <row r="13" spans="1:12" ht="14.25" x14ac:dyDescent="0.15">
      <c r="A13" s="57"/>
      <c r="B13" s="57"/>
      <c r="C13" s="17" t="s">
        <v>26</v>
      </c>
      <c r="D13" s="3" t="s">
        <v>13</v>
      </c>
      <c r="E13" s="60"/>
      <c r="F13" s="4">
        <f>34+9</f>
        <v>43</v>
      </c>
      <c r="G13" s="15"/>
      <c r="H13" s="4"/>
      <c r="I13" s="17"/>
      <c r="J13" s="57"/>
      <c r="K13" s="11"/>
      <c r="L13" s="63"/>
    </row>
    <row r="14" spans="1:12" ht="14.25" customHeight="1" x14ac:dyDescent="0.15">
      <c r="A14" s="57"/>
      <c r="B14" s="57"/>
      <c r="C14" s="65" t="s">
        <v>27</v>
      </c>
      <c r="D14" s="66"/>
      <c r="E14" s="60"/>
      <c r="F14" s="4">
        <f>1-1</f>
        <v>0</v>
      </c>
      <c r="G14" s="4"/>
      <c r="H14" s="5"/>
      <c r="I14" s="17"/>
      <c r="J14" s="57"/>
      <c r="K14" s="11"/>
      <c r="L14" s="63"/>
    </row>
    <row r="15" spans="1:12" ht="14.25" x14ac:dyDescent="0.15">
      <c r="A15" s="57"/>
      <c r="B15" s="57"/>
      <c r="C15" s="67" t="s">
        <v>28</v>
      </c>
      <c r="D15" s="68"/>
      <c r="E15" s="60"/>
      <c r="F15" s="4">
        <f>9+1</f>
        <v>10</v>
      </c>
      <c r="G15" s="4"/>
      <c r="H15" s="5"/>
      <c r="I15" s="17"/>
      <c r="J15" s="57"/>
      <c r="K15" s="8"/>
      <c r="L15" s="63"/>
    </row>
    <row r="16" spans="1:12" ht="14.25" x14ac:dyDescent="0.15">
      <c r="A16" s="57"/>
      <c r="B16" s="57"/>
      <c r="C16" s="67" t="s">
        <v>14</v>
      </c>
      <c r="D16" s="68"/>
      <c r="E16" s="60"/>
      <c r="F16" s="4">
        <v>0</v>
      </c>
      <c r="G16" s="4"/>
      <c r="H16" s="4"/>
      <c r="I16" s="17"/>
      <c r="J16" s="57"/>
      <c r="K16" s="8"/>
      <c r="L16" s="63"/>
    </row>
    <row r="17" spans="1:12" ht="14.25" x14ac:dyDescent="0.15">
      <c r="A17" s="57"/>
      <c r="B17" s="58"/>
      <c r="C17" s="67" t="s">
        <v>29</v>
      </c>
      <c r="D17" s="68"/>
      <c r="E17" s="61"/>
      <c r="F17" s="4">
        <v>0</v>
      </c>
      <c r="G17" s="4"/>
      <c r="H17" s="5"/>
      <c r="I17" s="17"/>
      <c r="J17" s="58"/>
      <c r="K17" s="8"/>
      <c r="L17" s="63"/>
    </row>
    <row r="18" spans="1:12" ht="14.25" customHeight="1" x14ac:dyDescent="0.15">
      <c r="A18" s="58"/>
      <c r="B18" s="53" t="s">
        <v>30</v>
      </c>
      <c r="C18" s="54"/>
      <c r="D18" s="54"/>
      <c r="E18" s="55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4"/>
    </row>
    <row r="19" spans="1:12" ht="18" x14ac:dyDescent="0.15">
      <c r="A19" s="69" t="s">
        <v>31</v>
      </c>
      <c r="B19" s="70"/>
      <c r="C19" s="71"/>
      <c r="D19" s="35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50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52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12-30</vt:lpstr>
      <vt:lpstr>1-1</vt:lpstr>
      <vt:lpstr>1-2</vt:lpstr>
      <vt:lpstr>1-3</vt:lpstr>
      <vt:lpstr>1-4</vt:lpstr>
      <vt:lpstr>1-5</vt:lpstr>
      <vt:lpstr>1-6</vt:lpstr>
      <vt:lpstr>1-7.8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1.18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2017-01-18T04:29:32Z</dcterms:modified>
</cp:coreProperties>
</file>