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" activeTab="15"/>
  </bookViews>
  <sheets>
    <sheet name="12-30" sheetId="517" r:id="rId1"/>
    <sheet name="1-1" sheetId="518" r:id="rId2"/>
    <sheet name="1-2" sheetId="519" r:id="rId3"/>
    <sheet name="1-3" sheetId="520" r:id="rId4"/>
    <sheet name="1-4" sheetId="521" r:id="rId5"/>
    <sheet name="1-5" sheetId="522" r:id="rId6"/>
    <sheet name="1-6" sheetId="523" r:id="rId7"/>
    <sheet name="1-7.8" sheetId="524" r:id="rId8"/>
    <sheet name="1.9" sheetId="525" r:id="rId9"/>
    <sheet name="1.10" sheetId="526" r:id="rId10"/>
    <sheet name="1.11" sheetId="527" r:id="rId11"/>
    <sheet name="1.12" sheetId="528" r:id="rId12"/>
    <sheet name="1.13" sheetId="529" r:id="rId13"/>
    <sheet name="1.14" sheetId="530" r:id="rId14"/>
    <sheet name="1.15" sheetId="531" r:id="rId15"/>
    <sheet name="1.16" sheetId="532" r:id="rId16"/>
    <sheet name="Sheet1" sheetId="491" r:id="rId17"/>
  </sheets>
  <calcPr calcId="145621"/>
</workbook>
</file>

<file path=xl/calcChain.xml><?xml version="1.0" encoding="utf-8"?>
<calcChain xmlns="http://schemas.openxmlformats.org/spreadsheetml/2006/main">
  <c r="F13" i="532" l="1"/>
  <c r="E19" i="532" l="1"/>
  <c r="K18" i="532"/>
  <c r="J18" i="532"/>
  <c r="J19" i="532" s="1"/>
  <c r="I18" i="532"/>
  <c r="I19" i="532" s="1"/>
  <c r="H18" i="532"/>
  <c r="H19" i="532" s="1"/>
  <c r="G18" i="532"/>
  <c r="F15" i="532"/>
  <c r="F14" i="532"/>
  <c r="F12" i="532"/>
  <c r="F18" i="532" s="1"/>
  <c r="F19" i="532" s="1"/>
  <c r="K11" i="532"/>
  <c r="J11" i="532"/>
  <c r="I11" i="532"/>
  <c r="H11" i="532"/>
  <c r="G11" i="532"/>
  <c r="G19" i="532" s="1"/>
  <c r="F10" i="532"/>
  <c r="F6" i="532"/>
  <c r="F5" i="532"/>
  <c r="F4" i="532"/>
  <c r="F11" i="532" s="1"/>
  <c r="E19" i="531" l="1"/>
  <c r="K18" i="531"/>
  <c r="J18" i="531"/>
  <c r="J19" i="531" s="1"/>
  <c r="I18" i="531"/>
  <c r="I19" i="531" s="1"/>
  <c r="H18" i="531"/>
  <c r="H19" i="531" s="1"/>
  <c r="G18" i="531"/>
  <c r="F15" i="531"/>
  <c r="F14" i="531"/>
  <c r="F13" i="531"/>
  <c r="F12" i="531"/>
  <c r="F18" i="531" s="1"/>
  <c r="K11" i="531"/>
  <c r="J11" i="531"/>
  <c r="I11" i="531"/>
  <c r="H11" i="531"/>
  <c r="G11" i="531"/>
  <c r="G19" i="531" s="1"/>
  <c r="F10" i="531"/>
  <c r="F6" i="531"/>
  <c r="F5" i="531"/>
  <c r="F4" i="531"/>
  <c r="F11" i="531" s="1"/>
  <c r="F19" i="531" l="1"/>
  <c r="E19" i="530"/>
  <c r="K18" i="530"/>
  <c r="J18" i="530"/>
  <c r="J19" i="530" s="1"/>
  <c r="I18" i="530"/>
  <c r="I19" i="530" s="1"/>
  <c r="H18" i="530"/>
  <c r="H19" i="530" s="1"/>
  <c r="G18" i="530"/>
  <c r="F15" i="530"/>
  <c r="F14" i="530"/>
  <c r="F13" i="530"/>
  <c r="F12" i="530"/>
  <c r="F18" i="530" s="1"/>
  <c r="F19" i="530" s="1"/>
  <c r="K11" i="530"/>
  <c r="J11" i="530"/>
  <c r="I11" i="530"/>
  <c r="H11" i="530"/>
  <c r="G11" i="530"/>
  <c r="G19" i="530" s="1"/>
  <c r="F10" i="530"/>
  <c r="F6" i="530"/>
  <c r="F5" i="530"/>
  <c r="F4" i="530"/>
  <c r="F11" i="530" s="1"/>
  <c r="E19" i="529" l="1"/>
  <c r="K18" i="529"/>
  <c r="J18" i="529"/>
  <c r="J19" i="529" s="1"/>
  <c r="I18" i="529"/>
  <c r="I19" i="529" s="1"/>
  <c r="H18" i="529"/>
  <c r="H19" i="529" s="1"/>
  <c r="G18" i="529"/>
  <c r="F15" i="529"/>
  <c r="F14" i="529"/>
  <c r="F13" i="529"/>
  <c r="F12" i="529"/>
  <c r="F18" i="529" s="1"/>
  <c r="F19" i="529" s="1"/>
  <c r="K11" i="529"/>
  <c r="J11" i="529"/>
  <c r="I11" i="529"/>
  <c r="H11" i="529"/>
  <c r="G11" i="529"/>
  <c r="G19" i="529" s="1"/>
  <c r="F10" i="529"/>
  <c r="F6" i="529"/>
  <c r="F5" i="529"/>
  <c r="F4" i="529"/>
  <c r="F11" i="529" s="1"/>
  <c r="F13" i="528" l="1"/>
  <c r="E19" i="528"/>
  <c r="K18" i="528"/>
  <c r="J18" i="528"/>
  <c r="J19" i="528" s="1"/>
  <c r="I18" i="528"/>
  <c r="I19" i="528" s="1"/>
  <c r="H18" i="528"/>
  <c r="H19" i="528" s="1"/>
  <c r="G18" i="528"/>
  <c r="F15" i="528"/>
  <c r="F14" i="528"/>
  <c r="F12" i="528"/>
  <c r="F18" i="528" s="1"/>
  <c r="F19" i="528" s="1"/>
  <c r="K11" i="528"/>
  <c r="J11" i="528"/>
  <c r="I11" i="528"/>
  <c r="H11" i="528"/>
  <c r="G11" i="528"/>
  <c r="G19" i="528" s="1"/>
  <c r="F10" i="528"/>
  <c r="F6" i="528"/>
  <c r="F5" i="528"/>
  <c r="F4" i="528"/>
  <c r="F11" i="528" s="1"/>
  <c r="F13" i="527" l="1"/>
  <c r="E19" i="527"/>
  <c r="K18" i="527"/>
  <c r="J18" i="527"/>
  <c r="J19" i="527" s="1"/>
  <c r="I18" i="527"/>
  <c r="I19" i="527" s="1"/>
  <c r="H18" i="527"/>
  <c r="G18" i="527"/>
  <c r="F15" i="527"/>
  <c r="F14" i="527"/>
  <c r="F12" i="527"/>
  <c r="F18" i="527" s="1"/>
  <c r="F19" i="527" s="1"/>
  <c r="K11" i="527"/>
  <c r="J11" i="527"/>
  <c r="I11" i="527"/>
  <c r="H11" i="527"/>
  <c r="G11" i="527"/>
  <c r="G19" i="527" s="1"/>
  <c r="F10" i="527"/>
  <c r="F6" i="527"/>
  <c r="F5" i="527"/>
  <c r="F4" i="527"/>
  <c r="F11" i="527" s="1"/>
  <c r="H19" i="527" l="1"/>
  <c r="E19" i="526"/>
  <c r="K18" i="526"/>
  <c r="J18" i="526"/>
  <c r="J19" i="526" s="1"/>
  <c r="I18" i="526"/>
  <c r="I19" i="526" s="1"/>
  <c r="H18" i="526"/>
  <c r="G18" i="526"/>
  <c r="F15" i="526"/>
  <c r="F14" i="526"/>
  <c r="F13" i="526"/>
  <c r="F12" i="526"/>
  <c r="F18" i="526" s="1"/>
  <c r="F19" i="526" s="1"/>
  <c r="K11" i="526"/>
  <c r="J11" i="526"/>
  <c r="I11" i="526"/>
  <c r="H11" i="526"/>
  <c r="G11" i="526"/>
  <c r="G19" i="526" s="1"/>
  <c r="F10" i="526"/>
  <c r="F6" i="526"/>
  <c r="F5" i="526"/>
  <c r="F4" i="526"/>
  <c r="F11" i="526" s="1"/>
  <c r="H19" i="526" l="1"/>
  <c r="E19" i="525"/>
  <c r="K18" i="525"/>
  <c r="J18" i="525"/>
  <c r="J19" i="525" s="1"/>
  <c r="I18" i="525"/>
  <c r="I19" i="525" s="1"/>
  <c r="H18" i="525"/>
  <c r="H19" i="525" s="1"/>
  <c r="G18" i="525"/>
  <c r="F15" i="525"/>
  <c r="F14" i="525"/>
  <c r="F13" i="525"/>
  <c r="F12" i="525"/>
  <c r="F18" i="525" s="1"/>
  <c r="F19" i="525" s="1"/>
  <c r="K11" i="525"/>
  <c r="J11" i="525"/>
  <c r="I11" i="525"/>
  <c r="H11" i="525"/>
  <c r="G11" i="525"/>
  <c r="G19" i="525" s="1"/>
  <c r="F10" i="525"/>
  <c r="F6" i="525"/>
  <c r="F5" i="525"/>
  <c r="F4" i="525"/>
  <c r="F11" i="525" s="1"/>
  <c r="F12" i="524" l="1"/>
  <c r="E19" i="524"/>
  <c r="K18" i="524"/>
  <c r="J18" i="524"/>
  <c r="J19" i="524" s="1"/>
  <c r="I18" i="524"/>
  <c r="I19" i="524" s="1"/>
  <c r="H18" i="524"/>
  <c r="H19" i="524" s="1"/>
  <c r="G18" i="524"/>
  <c r="F15" i="524"/>
  <c r="F14" i="524"/>
  <c r="F13" i="524"/>
  <c r="F18" i="524"/>
  <c r="F19" i="524" s="1"/>
  <c r="K11" i="524"/>
  <c r="J11" i="524"/>
  <c r="I11" i="524"/>
  <c r="H11" i="524"/>
  <c r="G11" i="524"/>
  <c r="G19" i="524" s="1"/>
  <c r="F10" i="524"/>
  <c r="F6" i="524"/>
  <c r="F5" i="524"/>
  <c r="F4" i="524"/>
  <c r="F11" i="524" s="1"/>
  <c r="E19" i="523" l="1"/>
  <c r="K18" i="523"/>
  <c r="J18" i="523"/>
  <c r="J19" i="523" s="1"/>
  <c r="I18" i="523"/>
  <c r="I19" i="523" s="1"/>
  <c r="H18" i="523"/>
  <c r="H19" i="523" s="1"/>
  <c r="G18" i="523"/>
  <c r="F15" i="523"/>
  <c r="F14" i="523"/>
  <c r="F13" i="523"/>
  <c r="F12" i="523"/>
  <c r="F18" i="523" s="1"/>
  <c r="F19" i="523" s="1"/>
  <c r="K11" i="523"/>
  <c r="J11" i="523"/>
  <c r="I11" i="523"/>
  <c r="H11" i="523"/>
  <c r="G11" i="523"/>
  <c r="G19" i="523" s="1"/>
  <c r="F10" i="523"/>
  <c r="F6" i="523"/>
  <c r="F5" i="523"/>
  <c r="F4" i="523"/>
  <c r="F11" i="523" s="1"/>
  <c r="E19" i="522" l="1"/>
  <c r="K18" i="522"/>
  <c r="J18" i="522"/>
  <c r="J19" i="522" s="1"/>
  <c r="I18" i="522"/>
  <c r="I19" i="522" s="1"/>
  <c r="H18" i="522"/>
  <c r="H19" i="522" s="1"/>
  <c r="G18" i="522"/>
  <c r="F15" i="522"/>
  <c r="F14" i="522"/>
  <c r="F13" i="522"/>
  <c r="F12" i="522"/>
  <c r="F18" i="522" s="1"/>
  <c r="F19" i="522" s="1"/>
  <c r="K11" i="522"/>
  <c r="J11" i="522"/>
  <c r="I11" i="522"/>
  <c r="H11" i="522"/>
  <c r="G11" i="522"/>
  <c r="G19" i="522" s="1"/>
  <c r="F10" i="522"/>
  <c r="F6" i="522"/>
  <c r="F5" i="522"/>
  <c r="F4" i="522"/>
  <c r="F11" i="522" s="1"/>
  <c r="F13" i="521" l="1"/>
  <c r="F12" i="521" l="1"/>
  <c r="E19" i="521"/>
  <c r="K18" i="521"/>
  <c r="J18" i="521"/>
  <c r="J19" i="521" s="1"/>
  <c r="I18" i="521"/>
  <c r="I19" i="521" s="1"/>
  <c r="H18" i="521"/>
  <c r="H19" i="521" s="1"/>
  <c r="G18" i="521"/>
  <c r="F15" i="521"/>
  <c r="F14" i="521"/>
  <c r="F18" i="521"/>
  <c r="F19" i="521" s="1"/>
  <c r="K11" i="521"/>
  <c r="J11" i="521"/>
  <c r="I11" i="521"/>
  <c r="H11" i="521"/>
  <c r="G11" i="521"/>
  <c r="F10" i="521"/>
  <c r="F6" i="521"/>
  <c r="F5" i="521"/>
  <c r="F4" i="521"/>
  <c r="F11" i="521" s="1"/>
  <c r="G19" i="521" l="1"/>
  <c r="F13" i="520"/>
  <c r="F12" i="520" l="1"/>
  <c r="F4" i="520"/>
  <c r="E19" i="520"/>
  <c r="K18" i="520"/>
  <c r="J18" i="520"/>
  <c r="J19" i="520" s="1"/>
  <c r="I18" i="520"/>
  <c r="I19" i="520" s="1"/>
  <c r="H18" i="520"/>
  <c r="H19" i="520" s="1"/>
  <c r="G18" i="520"/>
  <c r="F15" i="520"/>
  <c r="F14" i="520"/>
  <c r="F18" i="520"/>
  <c r="F19" i="520" s="1"/>
  <c r="K11" i="520"/>
  <c r="J11" i="520"/>
  <c r="I11" i="520"/>
  <c r="H11" i="520"/>
  <c r="G11" i="520"/>
  <c r="F10" i="520"/>
  <c r="F6" i="520"/>
  <c r="F5" i="520"/>
  <c r="F11" i="520"/>
  <c r="G19" i="520" l="1"/>
  <c r="E19" i="519"/>
  <c r="K18" i="519"/>
  <c r="J18" i="519"/>
  <c r="J19" i="519" s="1"/>
  <c r="I18" i="519"/>
  <c r="I19" i="519" s="1"/>
  <c r="H18" i="519"/>
  <c r="G18" i="519"/>
  <c r="F15" i="519"/>
  <c r="F14" i="519"/>
  <c r="F13" i="519"/>
  <c r="F12" i="519"/>
  <c r="F18" i="519" s="1"/>
  <c r="F19" i="519" s="1"/>
  <c r="K11" i="519"/>
  <c r="J11" i="519"/>
  <c r="I11" i="519"/>
  <c r="H11" i="519"/>
  <c r="G11" i="519"/>
  <c r="G19" i="519" s="1"/>
  <c r="F10" i="519"/>
  <c r="F6" i="519"/>
  <c r="F5" i="519"/>
  <c r="F4" i="519"/>
  <c r="F11" i="519" s="1"/>
  <c r="H19" i="519" l="1"/>
  <c r="F4" i="518"/>
  <c r="F13" i="518"/>
  <c r="E19" i="518"/>
  <c r="K18" i="518"/>
  <c r="J18" i="518"/>
  <c r="J19" i="518" s="1"/>
  <c r="I18" i="518"/>
  <c r="I19" i="518" s="1"/>
  <c r="H18" i="518"/>
  <c r="G18" i="518"/>
  <c r="F15" i="518"/>
  <c r="F14" i="518"/>
  <c r="F12" i="518"/>
  <c r="F18" i="518" s="1"/>
  <c r="K11" i="518"/>
  <c r="J11" i="518"/>
  <c r="I11" i="518"/>
  <c r="H11" i="518"/>
  <c r="G11" i="518"/>
  <c r="F10" i="518"/>
  <c r="F6" i="518"/>
  <c r="F5" i="518"/>
  <c r="F11" i="518"/>
  <c r="F19" i="518" l="1"/>
  <c r="H19" i="518"/>
  <c r="G19" i="518"/>
  <c r="F13" i="517"/>
  <c r="F4" i="517"/>
  <c r="E19" i="517"/>
  <c r="K18" i="517"/>
  <c r="J18" i="517"/>
  <c r="J19" i="517" s="1"/>
  <c r="I18" i="517"/>
  <c r="I19" i="517" s="1"/>
  <c r="H18" i="517"/>
  <c r="H19" i="517" s="1"/>
  <c r="G18" i="517"/>
  <c r="F15" i="517"/>
  <c r="F14" i="517"/>
  <c r="F12" i="517"/>
  <c r="F18" i="517" s="1"/>
  <c r="K11" i="517"/>
  <c r="J11" i="517"/>
  <c r="I11" i="517"/>
  <c r="H11" i="517"/>
  <c r="G11" i="517"/>
  <c r="F10" i="517"/>
  <c r="F6" i="517"/>
  <c r="F5" i="517"/>
  <c r="F11" i="517"/>
  <c r="G19" i="517" l="1"/>
  <c r="F19" i="517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20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30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29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28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劳务工28人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34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劳务工32人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35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戚梦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21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 劳务工35人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34
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<sst xmlns="http://schemas.openxmlformats.org/spreadsheetml/2006/main" count="690" uniqueCount="67">
  <si>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</si>
  <si>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</si>
  <si>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</si>
  <si>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</si>
  <si>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</si>
  <si>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</si>
  <si>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</si>
  <si>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</si>
  <si>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</si>
  <si>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</si>
  <si>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</si>
  <si>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</si>
  <si>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</si>
  <si>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</si>
  <si>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</si>
  <si>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</si>
  <si>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</si>
  <si>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</si>
  <si>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</si>
  <si>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</si>
  <si>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</si>
  <si>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</si>
  <si>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</si>
  <si>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</si>
  <si>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</si>
  <si>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</si>
  <si>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</si>
  <si>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</si>
  <si>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</si>
  <si>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</si>
  <si>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</si>
  <si>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</si>
  <si>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</si>
  <si>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</si>
  <si>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</si>
  <si>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报告日期：2016.12.30</t>
    <phoneticPr fontId="3" type="noConversion"/>
  </si>
  <si>
    <t>3、包装B班新进5人 充填A班新进5人</t>
    <phoneticPr fontId="1" type="noConversion"/>
  </si>
  <si>
    <t>3、包装B班离职1人 充填A班离职2人</t>
    <phoneticPr fontId="1" type="noConversion"/>
  </si>
  <si>
    <t>报告日期：2016.12/31-2017.1/1</t>
    <phoneticPr fontId="3" type="noConversion"/>
  </si>
  <si>
    <t>报告日期：2017-1-2</t>
    <phoneticPr fontId="3" type="noConversion"/>
  </si>
  <si>
    <t>3、</t>
    <phoneticPr fontId="1" type="noConversion"/>
  </si>
  <si>
    <t>报告日期：2017-1-3</t>
    <phoneticPr fontId="3" type="noConversion"/>
  </si>
  <si>
    <t>3、充填A班新进3人 包装A班新进4人  包装B班新进1人</t>
    <phoneticPr fontId="1" type="noConversion"/>
  </si>
  <si>
    <t>报告日期：2017-1-4</t>
    <phoneticPr fontId="3" type="noConversion"/>
  </si>
  <si>
    <t>3、包装A班新进4人 包装B班离职1人</t>
    <phoneticPr fontId="1" type="noConversion"/>
  </si>
  <si>
    <t>报告日期：2017-1-5</t>
    <phoneticPr fontId="3" type="noConversion"/>
  </si>
  <si>
    <t>3、</t>
    <phoneticPr fontId="1" type="noConversion"/>
  </si>
  <si>
    <t>报告日期：2017-1-6</t>
    <phoneticPr fontId="3" type="noConversion"/>
  </si>
  <si>
    <t>报告日期：2017-1-7/8</t>
    <phoneticPr fontId="3" type="noConversion"/>
  </si>
  <si>
    <t>包装B班 周玉福 离职20号到期</t>
    <phoneticPr fontId="1" type="noConversion"/>
  </si>
  <si>
    <t>3、包装A班离职1人</t>
    <phoneticPr fontId="1" type="noConversion"/>
  </si>
  <si>
    <t>充填A班 雷德平18号离职到期</t>
    <phoneticPr fontId="1" type="noConversion"/>
  </si>
  <si>
    <t>报告日期：2017-1-9</t>
    <phoneticPr fontId="3" type="noConversion"/>
  </si>
  <si>
    <t>报告日期：2017-1-10</t>
    <phoneticPr fontId="3" type="noConversion"/>
  </si>
  <si>
    <t>3、充填A班新进1人 离职1人</t>
    <phoneticPr fontId="1" type="noConversion"/>
  </si>
  <si>
    <t>报告日期：2017-1-11</t>
    <phoneticPr fontId="3" type="noConversion"/>
  </si>
  <si>
    <t>3、包装B班离职4人</t>
    <phoneticPr fontId="1" type="noConversion"/>
  </si>
  <si>
    <t>报告日期：2017-1-12</t>
    <phoneticPr fontId="3" type="noConversion"/>
  </si>
  <si>
    <t>3、包装B班离职1人</t>
    <phoneticPr fontId="1" type="noConversion"/>
  </si>
  <si>
    <t xml:space="preserve">充填A班 雷德平18号离职到期 </t>
    <phoneticPr fontId="1" type="noConversion"/>
  </si>
  <si>
    <t>报告日期：2017-1-13</t>
    <phoneticPr fontId="3" type="noConversion"/>
  </si>
  <si>
    <t xml:space="preserve">充填B班 雷云 邢益栋 雷德平 已写离职 </t>
    <phoneticPr fontId="1" type="noConversion"/>
  </si>
  <si>
    <t>3、</t>
    <phoneticPr fontId="1" type="noConversion"/>
  </si>
  <si>
    <t>报告日期：2017-1-14</t>
    <phoneticPr fontId="3" type="noConversion"/>
  </si>
  <si>
    <t>报告日期：2017-1-15</t>
    <phoneticPr fontId="3" type="noConversion"/>
  </si>
  <si>
    <t>报告日期：2017-1-16</t>
    <phoneticPr fontId="3" type="noConversion"/>
  </si>
  <si>
    <t>3、包装B班离职1人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</si>
</sst>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Q14" sqref="Q14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35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18" t="s">
        <v>20</v>
      </c>
      <c r="D4" s="3" t="s">
        <v>7</v>
      </c>
      <c r="E4" s="57">
        <v>102</v>
      </c>
      <c r="F4" s="4">
        <f>24+20</f>
        <v>44</v>
      </c>
      <c r="G4" s="4">
        <v>5</v>
      </c>
      <c r="H4" s="4"/>
      <c r="I4" s="17"/>
      <c r="J4" s="54"/>
      <c r="K4" s="13"/>
      <c r="L4" s="60"/>
    </row>
    <row r="5" spans="1:12" ht="14.25">
      <c r="A5" s="55"/>
      <c r="B5" s="55"/>
      <c r="C5" s="18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18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18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94</v>
      </c>
      <c r="G11" s="9">
        <f>SUM(G4:G10)</f>
        <v>5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28+9</f>
        <v>37</v>
      </c>
      <c r="G12" s="5"/>
      <c r="H12" s="16"/>
      <c r="I12" s="17"/>
      <c r="J12" s="54"/>
      <c r="K12" s="11"/>
      <c r="L12" s="60"/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35+9</f>
        <v>44</v>
      </c>
      <c r="G13" s="15">
        <v>5</v>
      </c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91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19"/>
      <c r="E19" s="12">
        <f>SUM(E4:E15)</f>
        <v>204</v>
      </c>
      <c r="F19" s="12">
        <f>+F18+F11</f>
        <v>185</v>
      </c>
      <c r="G19" s="12">
        <f>G11+G18</f>
        <v>10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36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4" sqref="F24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36" t="s">
        <v>20</v>
      </c>
      <c r="D4" s="3" t="s">
        <v>7</v>
      </c>
      <c r="E4" s="57">
        <v>102</v>
      </c>
      <c r="F4" s="4">
        <f>24+21</f>
        <v>45</v>
      </c>
      <c r="G4" s="4">
        <v>1</v>
      </c>
      <c r="H4" s="4">
        <v>1</v>
      </c>
      <c r="I4" s="17"/>
      <c r="J4" s="54"/>
      <c r="K4" s="13"/>
      <c r="L4" s="60" t="s">
        <v>51</v>
      </c>
    </row>
    <row r="5" spans="1:12" ht="14.25">
      <c r="A5" s="55"/>
      <c r="B5" s="55"/>
      <c r="C5" s="36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36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36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1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35+9</f>
        <v>44</v>
      </c>
      <c r="G12" s="5"/>
      <c r="H12" s="16"/>
      <c r="I12" s="17"/>
      <c r="J12" s="54"/>
      <c r="K12" s="11"/>
      <c r="L12" s="60" t="s">
        <v>49</v>
      </c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34+9</f>
        <v>43</v>
      </c>
      <c r="G13" s="15"/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37"/>
      <c r="E19" s="12">
        <f>SUM(E4:E15)</f>
        <v>204</v>
      </c>
      <c r="F19" s="12">
        <f>+F18+F11</f>
        <v>192</v>
      </c>
      <c r="G19" s="12">
        <f>G11+G18</f>
        <v>1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54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G13" sqref="G13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55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38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 t="s">
        <v>51</v>
      </c>
    </row>
    <row r="5" spans="1:12" ht="14.25">
      <c r="A5" s="55"/>
      <c r="B5" s="55"/>
      <c r="C5" s="38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38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38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35+9</f>
        <v>44</v>
      </c>
      <c r="G12" s="5"/>
      <c r="H12" s="16"/>
      <c r="I12" s="17"/>
      <c r="J12" s="54"/>
      <c r="K12" s="11"/>
      <c r="L12" s="60" t="s">
        <v>49</v>
      </c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30+9</f>
        <v>39</v>
      </c>
      <c r="G13" s="15"/>
      <c r="H13" s="4">
        <v>4</v>
      </c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93</v>
      </c>
      <c r="G18" s="9">
        <f>SUM(G12:G17)</f>
        <v>0</v>
      </c>
      <c r="H18" s="9">
        <f>SUM(H12:H17)</f>
        <v>4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39"/>
      <c r="E19" s="12">
        <f>SUM(E4:E15)</f>
        <v>204</v>
      </c>
      <c r="F19" s="12">
        <f>+F18+F11</f>
        <v>188</v>
      </c>
      <c r="G19" s="12">
        <f>G11+G18</f>
        <v>0</v>
      </c>
      <c r="H19" s="12">
        <f>+H18+H11</f>
        <v>4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56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L11" sqref="L11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40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 t="s">
        <v>59</v>
      </c>
    </row>
    <row r="5" spans="1:12" ht="14.25">
      <c r="A5" s="55"/>
      <c r="B5" s="55"/>
      <c r="C5" s="40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40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40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35+9</f>
        <v>44</v>
      </c>
      <c r="G12" s="5"/>
      <c r="H12" s="16"/>
      <c r="I12" s="17"/>
      <c r="J12" s="54"/>
      <c r="K12" s="11"/>
      <c r="L12" s="60" t="s">
        <v>49</v>
      </c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29+9</f>
        <v>38</v>
      </c>
      <c r="G13" s="15"/>
      <c r="H13" s="4">
        <v>1</v>
      </c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92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41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58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60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42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 t="s">
        <v>61</v>
      </c>
    </row>
    <row r="5" spans="1:12" ht="14.25">
      <c r="A5" s="55"/>
      <c r="B5" s="55"/>
      <c r="C5" s="42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42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42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35+9</f>
        <v>44</v>
      </c>
      <c r="G12" s="5"/>
      <c r="H12" s="16"/>
      <c r="I12" s="17"/>
      <c r="J12" s="54"/>
      <c r="K12" s="11"/>
      <c r="L12" s="60" t="s">
        <v>49</v>
      </c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29+9</f>
        <v>38</v>
      </c>
      <c r="G13" s="15"/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43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62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63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44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 t="s">
        <v>61</v>
      </c>
    </row>
    <row r="5" spans="1:12" ht="14.25">
      <c r="A5" s="55"/>
      <c r="B5" s="55"/>
      <c r="C5" s="44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44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44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35+9</f>
        <v>44</v>
      </c>
      <c r="G12" s="5"/>
      <c r="H12" s="16"/>
      <c r="I12" s="17"/>
      <c r="J12" s="54"/>
      <c r="K12" s="11"/>
      <c r="L12" s="60" t="s">
        <v>49</v>
      </c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29+9</f>
        <v>38</v>
      </c>
      <c r="G13" s="15"/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45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62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5" sqref="F25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46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 t="s">
        <v>61</v>
      </c>
    </row>
    <row r="5" spans="1:12" ht="14.25">
      <c r="A5" s="55"/>
      <c r="B5" s="55"/>
      <c r="C5" s="46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46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46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35+9</f>
        <v>44</v>
      </c>
      <c r="G12" s="5"/>
      <c r="H12" s="16"/>
      <c r="I12" s="17"/>
      <c r="J12" s="54"/>
      <c r="K12" s="11"/>
      <c r="L12" s="60" t="s">
        <v>49</v>
      </c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29+9</f>
        <v>38</v>
      </c>
      <c r="G13" s="15"/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47"/>
      <c r="E19" s="12">
        <f>SUM(E4:E15)</f>
        <v>204</v>
      </c>
      <c r="F19" s="12">
        <f>+F18+F11</f>
        <v>187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62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topLeftCell="A4" workbookViewId="0">
      <selection activeCell="G24" sqref="G24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65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48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 t="s">
        <v>61</v>
      </c>
    </row>
    <row r="5" spans="1:12" ht="14.25">
      <c r="A5" s="55"/>
      <c r="B5" s="55"/>
      <c r="C5" s="48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48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48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35+9</f>
        <v>44</v>
      </c>
      <c r="G12" s="5"/>
      <c r="H12" s="16"/>
      <c r="I12" s="17"/>
      <c r="J12" s="54"/>
      <c r="K12" s="11"/>
      <c r="L12" s="60" t="s">
        <v>49</v>
      </c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28+9</f>
        <v>37</v>
      </c>
      <c r="G13" s="15"/>
      <c r="H13" s="4">
        <v>1</v>
      </c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91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49"/>
      <c r="E19" s="12">
        <f>SUM(E4:E15)</f>
        <v>204</v>
      </c>
      <c r="F19" s="12">
        <f>+F18+F11</f>
        <v>186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66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I8" sqref="I8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20" t="s">
        <v>20</v>
      </c>
      <c r="D4" s="3" t="s">
        <v>7</v>
      </c>
      <c r="E4" s="57">
        <v>102</v>
      </c>
      <c r="F4" s="4">
        <f>24+18</f>
        <v>42</v>
      </c>
      <c r="G4" s="4"/>
      <c r="H4" s="4">
        <v>2</v>
      </c>
      <c r="I4" s="17"/>
      <c r="J4" s="54"/>
      <c r="K4" s="13"/>
      <c r="L4" s="60"/>
    </row>
    <row r="5" spans="1:12" ht="14.25">
      <c r="A5" s="55"/>
      <c r="B5" s="55"/>
      <c r="C5" s="20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20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20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92</v>
      </c>
      <c r="G11" s="9">
        <f>SUM(G4:G10)</f>
        <v>0</v>
      </c>
      <c r="H11" s="9">
        <f>SUM(H4:H10)</f>
        <v>2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28+9</f>
        <v>37</v>
      </c>
      <c r="G12" s="5"/>
      <c r="H12" s="16"/>
      <c r="I12" s="17"/>
      <c r="J12" s="54"/>
      <c r="K12" s="11"/>
      <c r="L12" s="60"/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34+9</f>
        <v>43</v>
      </c>
      <c r="G13" s="15"/>
      <c r="H13" s="4">
        <v>1</v>
      </c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90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21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37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7" sqref="F27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22" t="s">
        <v>20</v>
      </c>
      <c r="D4" s="3" t="s">
        <v>7</v>
      </c>
      <c r="E4" s="57">
        <v>102</v>
      </c>
      <c r="F4" s="4">
        <f>24+18</f>
        <v>42</v>
      </c>
      <c r="G4" s="4"/>
      <c r="H4" s="4"/>
      <c r="I4" s="17"/>
      <c r="J4" s="54"/>
      <c r="K4" s="13"/>
      <c r="L4" s="60"/>
    </row>
    <row r="5" spans="1:12" ht="14.25">
      <c r="A5" s="55"/>
      <c r="B5" s="55"/>
      <c r="C5" s="22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22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22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92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28+9</f>
        <v>37</v>
      </c>
      <c r="G12" s="5"/>
      <c r="H12" s="16"/>
      <c r="I12" s="17"/>
      <c r="J12" s="54"/>
      <c r="K12" s="11"/>
      <c r="L12" s="60"/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34+9</f>
        <v>43</v>
      </c>
      <c r="G13" s="15"/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90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23"/>
      <c r="E19" s="12">
        <f>SUM(E4:E15)</f>
        <v>204</v>
      </c>
      <c r="F19" s="12">
        <f>+F18+F11</f>
        <v>182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40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9" sqref="F29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41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24" t="s">
        <v>20</v>
      </c>
      <c r="D4" s="3" t="s">
        <v>7</v>
      </c>
      <c r="E4" s="57">
        <v>102</v>
      </c>
      <c r="F4" s="4">
        <f>24+21</f>
        <v>45</v>
      </c>
      <c r="G4" s="4">
        <v>3</v>
      </c>
      <c r="H4" s="4"/>
      <c r="I4" s="17"/>
      <c r="J4" s="54"/>
      <c r="K4" s="13"/>
      <c r="L4" s="60"/>
    </row>
    <row r="5" spans="1:12" ht="14.25">
      <c r="A5" s="55"/>
      <c r="B5" s="55"/>
      <c r="C5" s="24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24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24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32+9</f>
        <v>41</v>
      </c>
      <c r="G12" s="5">
        <v>4</v>
      </c>
      <c r="H12" s="16"/>
      <c r="I12" s="17"/>
      <c r="J12" s="54"/>
      <c r="K12" s="11"/>
      <c r="L12" s="60"/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35+9</f>
        <v>44</v>
      </c>
      <c r="G13" s="15">
        <v>1</v>
      </c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95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25"/>
      <c r="E19" s="12">
        <f>SUM(E4:E15)</f>
        <v>204</v>
      </c>
      <c r="F19" s="12">
        <f>+F18+F11</f>
        <v>190</v>
      </c>
      <c r="G19" s="12">
        <f>G11+G18</f>
        <v>8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42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5" sqref="H15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43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26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/>
    </row>
    <row r="5" spans="1:12" ht="14.25">
      <c r="A5" s="55"/>
      <c r="B5" s="55"/>
      <c r="C5" s="26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26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26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36+9</f>
        <v>45</v>
      </c>
      <c r="G12" s="5">
        <v>4</v>
      </c>
      <c r="H12" s="16"/>
      <c r="I12" s="17"/>
      <c r="J12" s="54"/>
      <c r="K12" s="11"/>
      <c r="L12" s="60"/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34+9</f>
        <v>43</v>
      </c>
      <c r="G13" s="15"/>
      <c r="H13" s="4">
        <v>1</v>
      </c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98</v>
      </c>
      <c r="G18" s="9">
        <f>SUM(G12:G17)</f>
        <v>4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27"/>
      <c r="E19" s="12">
        <f>SUM(E4:E15)</f>
        <v>204</v>
      </c>
      <c r="F19" s="12">
        <f>+F18+F11</f>
        <v>193</v>
      </c>
      <c r="G19" s="12">
        <f>G11+G18</f>
        <v>4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44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6" sqref="N6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45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28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/>
    </row>
    <row r="5" spans="1:12" ht="14.25">
      <c r="A5" s="55"/>
      <c r="B5" s="55"/>
      <c r="C5" s="28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28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28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36+9</f>
        <v>45</v>
      </c>
      <c r="G12" s="5"/>
      <c r="H12" s="16"/>
      <c r="I12" s="17"/>
      <c r="J12" s="54"/>
      <c r="K12" s="11"/>
      <c r="L12" s="60"/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34+9</f>
        <v>43</v>
      </c>
      <c r="G13" s="15"/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29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46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F12" sqref="F12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47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30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/>
    </row>
    <row r="5" spans="1:12" ht="14.25">
      <c r="A5" s="55"/>
      <c r="B5" s="55"/>
      <c r="C5" s="30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30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30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36+9</f>
        <v>45</v>
      </c>
      <c r="G12" s="5"/>
      <c r="H12" s="16"/>
      <c r="I12" s="17"/>
      <c r="J12" s="54"/>
      <c r="K12" s="11"/>
      <c r="L12" s="60"/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34+9</f>
        <v>43</v>
      </c>
      <c r="G13" s="15"/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98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31"/>
      <c r="E19" s="12">
        <f>SUM(E4:E15)</f>
        <v>204</v>
      </c>
      <c r="F19" s="12">
        <f>+F18+F11</f>
        <v>193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46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N11" sqref="N11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48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32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 t="s">
        <v>51</v>
      </c>
    </row>
    <row r="5" spans="1:12" ht="14.25">
      <c r="A5" s="55"/>
      <c r="B5" s="55"/>
      <c r="C5" s="32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32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32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35+9</f>
        <v>44</v>
      </c>
      <c r="G12" s="5"/>
      <c r="H12" s="16">
        <v>1</v>
      </c>
      <c r="I12" s="17"/>
      <c r="J12" s="54"/>
      <c r="K12" s="11"/>
      <c r="L12" s="60" t="s">
        <v>49</v>
      </c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34+9</f>
        <v>43</v>
      </c>
      <c r="G13" s="15"/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97</v>
      </c>
      <c r="G18" s="9">
        <f>SUM(G12:G17)</f>
        <v>0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33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50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O11" sqref="O11"/>
    </sheetView>
  </sheetViews>
  <sheetFormatPr defaultRowHeight="13.5"/>
  <sheetData>
    <row r="1" spans="1:12" ht="31.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60">
      <c r="A3" s="1"/>
      <c r="B3" s="1" t="s">
        <v>0</v>
      </c>
      <c r="C3" s="52" t="s">
        <v>1</v>
      </c>
      <c r="D3" s="5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4"/>
      <c r="B4" s="54" t="s">
        <v>19</v>
      </c>
      <c r="C4" s="34" t="s">
        <v>20</v>
      </c>
      <c r="D4" s="3" t="s">
        <v>7</v>
      </c>
      <c r="E4" s="57">
        <v>102</v>
      </c>
      <c r="F4" s="4">
        <f>24+21</f>
        <v>45</v>
      </c>
      <c r="G4" s="4"/>
      <c r="H4" s="4"/>
      <c r="I4" s="17"/>
      <c r="J4" s="54"/>
      <c r="K4" s="13"/>
      <c r="L4" s="60" t="s">
        <v>51</v>
      </c>
    </row>
    <row r="5" spans="1:12" ht="14.25">
      <c r="A5" s="55"/>
      <c r="B5" s="55"/>
      <c r="C5" s="34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>
      <c r="A6" s="55"/>
      <c r="B6" s="55"/>
      <c r="C6" s="34" t="s">
        <v>22</v>
      </c>
      <c r="D6" s="3" t="s">
        <v>7</v>
      </c>
      <c r="E6" s="58"/>
      <c r="F6" s="4">
        <f>27+14</f>
        <v>41</v>
      </c>
      <c r="G6" s="4"/>
      <c r="H6" s="4"/>
      <c r="I6" s="17"/>
      <c r="J6" s="55"/>
      <c r="K6" s="13"/>
      <c r="L6" s="61"/>
    </row>
    <row r="7" spans="1:12" ht="14.25">
      <c r="A7" s="55"/>
      <c r="B7" s="55"/>
      <c r="C7" s="34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>
      <c r="A11" s="55"/>
      <c r="B11" s="68" t="s">
        <v>11</v>
      </c>
      <c r="C11" s="69"/>
      <c r="D11" s="69"/>
      <c r="E11" s="70"/>
      <c r="F11" s="9">
        <f>SUM(F4:F10)</f>
        <v>95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35+9</f>
        <v>44</v>
      </c>
      <c r="G12" s="5"/>
      <c r="H12" s="16"/>
      <c r="I12" s="17"/>
      <c r="J12" s="54"/>
      <c r="K12" s="11"/>
      <c r="L12" s="60" t="s">
        <v>49</v>
      </c>
    </row>
    <row r="13" spans="1:12" ht="14.25">
      <c r="A13" s="55"/>
      <c r="B13" s="55"/>
      <c r="C13" s="17" t="s">
        <v>26</v>
      </c>
      <c r="D13" s="3" t="s">
        <v>13</v>
      </c>
      <c r="E13" s="58"/>
      <c r="F13" s="4">
        <f>34+9</f>
        <v>43</v>
      </c>
      <c r="G13" s="15"/>
      <c r="H13" s="4"/>
      <c r="I13" s="17"/>
      <c r="J13" s="55"/>
      <c r="K13" s="11"/>
      <c r="L13" s="61"/>
    </row>
    <row r="14" spans="1:12" ht="14.25" customHeight="1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>
      <c r="A18" s="56"/>
      <c r="B18" s="68" t="s">
        <v>30</v>
      </c>
      <c r="C18" s="69"/>
      <c r="D18" s="69"/>
      <c r="E18" s="70"/>
      <c r="F18" s="9">
        <f>SUM(F12:F17)</f>
        <v>97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>
      <c r="A19" s="71" t="s">
        <v>31</v>
      </c>
      <c r="B19" s="72"/>
      <c r="C19" s="73"/>
      <c r="D19" s="35"/>
      <c r="E19" s="12">
        <f>SUM(E4:E15)</f>
        <v>204</v>
      </c>
      <c r="F19" s="12">
        <f>+F18+F11</f>
        <v>192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4" t="s">
        <v>9</v>
      </c>
      <c r="B20" s="77" t="s">
        <v>32</v>
      </c>
      <c r="C20" s="78"/>
      <c r="D20" s="78"/>
      <c r="E20" s="78"/>
      <c r="F20" s="78"/>
      <c r="G20" s="78"/>
      <c r="H20" s="78"/>
      <c r="I20" s="78"/>
      <c r="J20" s="78"/>
      <c r="K20" s="79"/>
      <c r="L20" s="14"/>
    </row>
    <row r="21" spans="1:12" ht="14.25" customHeight="1">
      <c r="A21" s="75"/>
      <c r="B21" s="77" t="s">
        <v>33</v>
      </c>
      <c r="C21" s="78"/>
      <c r="D21" s="78"/>
      <c r="E21" s="78"/>
      <c r="F21" s="78"/>
      <c r="G21" s="78"/>
      <c r="H21" s="78"/>
      <c r="I21" s="78"/>
      <c r="J21" s="78"/>
      <c r="K21" s="79"/>
      <c r="L21" s="14"/>
    </row>
    <row r="22" spans="1:12" ht="14.25" customHeight="1">
      <c r="A22" s="76"/>
      <c r="B22" s="80" t="s">
        <v>50</v>
      </c>
      <c r="C22" s="81"/>
      <c r="D22" s="81"/>
      <c r="E22" s="81"/>
      <c r="F22" s="81"/>
      <c r="G22" s="81"/>
      <c r="H22" s="81"/>
      <c r="I22" s="81"/>
      <c r="J22" s="81"/>
      <c r="K22" s="82"/>
      <c r="L22" s="14"/>
    </row>
    <row r="23" spans="1:12" ht="14.25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12-30</vt:lpstr>
      <vt:lpstr>1-1</vt:lpstr>
      <vt:lpstr>1-2</vt:lpstr>
      <vt:lpstr>1-3</vt:lpstr>
      <vt:lpstr>1-4</vt:lpstr>
      <vt:lpstr>1-5</vt:lpstr>
      <vt:lpstr>1-6</vt:lpstr>
      <vt:lpstr>1-7.8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2017-01-17T04:57:54Z</dcterms:modified>
</cp:coreProperties>
</file>