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5"/>
  </bookViews>
  <sheets>
    <sheet name="12-31" sheetId="141" r:id="rId1"/>
    <sheet name="1-2" sheetId="140" r:id="rId2"/>
    <sheet name="1-3" sheetId="142" r:id="rId3"/>
    <sheet name="1-4" sheetId="143" r:id="rId4"/>
    <sheet name="1-5" sheetId="144" r:id="rId5"/>
    <sheet name="1-6" sheetId="145" r:id="rId6"/>
    <sheet name="表样" sheetId="126" r:id="rId7"/>
  </sheets>
  <externalReferences>
    <externalReference r:id="rId8"/>
  </externalReferences>
  <calcPr calcId="145621"/>
</workbook>
</file>

<file path=xl/calcChain.xml><?xml version="1.0" encoding="utf-8"?>
<calcChain xmlns="http://schemas.openxmlformats.org/spreadsheetml/2006/main">
  <c r="B6" i="145" l="1"/>
  <c r="D6" i="145" s="1"/>
  <c r="I7" i="145"/>
  <c r="H7" i="145"/>
  <c r="F10" i="145"/>
  <c r="G10" i="145" s="1"/>
  <c r="E10" i="145"/>
  <c r="F9" i="145"/>
  <c r="G9" i="145" s="1"/>
  <c r="E9" i="145"/>
  <c r="F8" i="145"/>
  <c r="F12" i="145" s="1"/>
  <c r="E8" i="145"/>
  <c r="E12" i="145" s="1"/>
  <c r="F7" i="145"/>
  <c r="G7" i="145" s="1"/>
  <c r="E7" i="145"/>
  <c r="F6" i="145"/>
  <c r="G6" i="145" s="1"/>
  <c r="E6" i="145"/>
  <c r="F5" i="145"/>
  <c r="E5" i="145"/>
  <c r="C10" i="145"/>
  <c r="B10" i="145"/>
  <c r="C9" i="145"/>
  <c r="B9" i="145"/>
  <c r="C8" i="145"/>
  <c r="B8" i="145"/>
  <c r="C7" i="145"/>
  <c r="D7" i="145" s="1"/>
  <c r="B7" i="145"/>
  <c r="C6" i="145"/>
  <c r="C5" i="145"/>
  <c r="B5" i="145"/>
  <c r="I12" i="145"/>
  <c r="H12" i="145"/>
  <c r="C12" i="145"/>
  <c r="J11" i="145"/>
  <c r="G11" i="145"/>
  <c r="D11" i="145"/>
  <c r="J10" i="145"/>
  <c r="J9" i="145"/>
  <c r="J8" i="145"/>
  <c r="G8" i="145"/>
  <c r="J6" i="145"/>
  <c r="J5" i="145"/>
  <c r="J12" i="145" l="1"/>
  <c r="J7" i="145"/>
  <c r="G12" i="145"/>
  <c r="G5" i="145"/>
  <c r="D10" i="145"/>
  <c r="D9" i="145"/>
  <c r="D8" i="145"/>
  <c r="B12" i="145"/>
  <c r="B13" i="145" s="1"/>
  <c r="D5" i="145"/>
  <c r="F10" i="144"/>
  <c r="E10" i="144"/>
  <c r="F9" i="144"/>
  <c r="E9" i="144"/>
  <c r="F8" i="144"/>
  <c r="E8" i="144"/>
  <c r="F7" i="144"/>
  <c r="E7" i="144"/>
  <c r="F6" i="144"/>
  <c r="E6" i="144"/>
  <c r="F5" i="144"/>
  <c r="E5" i="144"/>
  <c r="C10" i="144"/>
  <c r="B10" i="144"/>
  <c r="C9" i="144"/>
  <c r="B9" i="144"/>
  <c r="C8" i="144"/>
  <c r="B8" i="144"/>
  <c r="C7" i="144"/>
  <c r="B7" i="144"/>
  <c r="C6" i="144"/>
  <c r="B6" i="144"/>
  <c r="C5" i="144"/>
  <c r="B5" i="144"/>
  <c r="D12" i="145" l="1"/>
  <c r="I7" i="144"/>
  <c r="H7" i="144"/>
  <c r="H12" i="144" s="1"/>
  <c r="G8" i="144"/>
  <c r="D10" i="144"/>
  <c r="D6" i="144"/>
  <c r="C12" i="144"/>
  <c r="I12" i="144"/>
  <c r="F12" i="144"/>
  <c r="J11" i="144"/>
  <c r="G11" i="144"/>
  <c r="D11" i="144"/>
  <c r="J10" i="144"/>
  <c r="J9" i="144"/>
  <c r="J8" i="144"/>
  <c r="D8" i="144"/>
  <c r="J7" i="144"/>
  <c r="J6" i="144"/>
  <c r="J5" i="144"/>
  <c r="G5" i="144"/>
  <c r="J12" i="144" l="1"/>
  <c r="G10" i="144"/>
  <c r="G9" i="144"/>
  <c r="E12" i="144"/>
  <c r="G12" i="144" s="1"/>
  <c r="G7" i="144"/>
  <c r="G6" i="144"/>
  <c r="B12" i="144"/>
  <c r="B13" i="144" s="1"/>
  <c r="D9" i="144"/>
  <c r="D7" i="144"/>
  <c r="D5" i="144"/>
  <c r="D12" i="144"/>
  <c r="F9" i="143"/>
  <c r="E9" i="143"/>
  <c r="F8" i="143"/>
  <c r="E8" i="143"/>
  <c r="F7" i="143"/>
  <c r="G7" i="143" s="1"/>
  <c r="E7" i="143"/>
  <c r="F6" i="143"/>
  <c r="G6" i="143" s="1"/>
  <c r="E6" i="143"/>
  <c r="F5" i="143"/>
  <c r="E5" i="143"/>
  <c r="C9" i="143"/>
  <c r="B9" i="143"/>
  <c r="C8" i="143"/>
  <c r="D8" i="143" s="1"/>
  <c r="B8" i="143"/>
  <c r="C7" i="143"/>
  <c r="B7" i="143"/>
  <c r="C6" i="143"/>
  <c r="B6" i="143"/>
  <c r="C5" i="143"/>
  <c r="B5" i="143"/>
  <c r="I12" i="143"/>
  <c r="H12" i="143"/>
  <c r="J12" i="143" s="1"/>
  <c r="F12" i="143"/>
  <c r="E12" i="143"/>
  <c r="J11" i="143"/>
  <c r="G11" i="143"/>
  <c r="D11" i="143"/>
  <c r="J10" i="143"/>
  <c r="G10" i="143"/>
  <c r="D10" i="143"/>
  <c r="J9" i="143"/>
  <c r="J8" i="143"/>
  <c r="J7" i="143"/>
  <c r="J6" i="143"/>
  <c r="D6" i="143"/>
  <c r="J5" i="143"/>
  <c r="G8" i="143" l="1"/>
  <c r="G9" i="143"/>
  <c r="B12" i="143"/>
  <c r="C12" i="143"/>
  <c r="D12" i="143" s="1"/>
  <c r="G12" i="143"/>
  <c r="G5" i="143"/>
  <c r="B13" i="143"/>
  <c r="D9" i="143"/>
  <c r="D7" i="143"/>
  <c r="D5" i="143"/>
  <c r="I7" i="142"/>
  <c r="H7" i="142"/>
  <c r="F9" i="142"/>
  <c r="E9" i="142"/>
  <c r="F8" i="142"/>
  <c r="E8" i="142"/>
  <c r="F7" i="142"/>
  <c r="G7" i="142" s="1"/>
  <c r="E7" i="142"/>
  <c r="F6" i="142"/>
  <c r="G6" i="142" s="1"/>
  <c r="E6" i="142"/>
  <c r="F5" i="142"/>
  <c r="E5" i="142"/>
  <c r="C10" i="142"/>
  <c r="B10" i="142"/>
  <c r="C8" i="142"/>
  <c r="D8" i="142" s="1"/>
  <c r="B8" i="142"/>
  <c r="C7" i="142"/>
  <c r="B7" i="142"/>
  <c r="C6" i="142"/>
  <c r="B6" i="142"/>
  <c r="C5" i="142"/>
  <c r="B5" i="142"/>
  <c r="I12" i="142"/>
  <c r="H12" i="142"/>
  <c r="F12" i="142"/>
  <c r="E12" i="142"/>
  <c r="J11" i="142"/>
  <c r="G11" i="142"/>
  <c r="D11" i="142"/>
  <c r="J10" i="142"/>
  <c r="G10" i="142"/>
  <c r="J9" i="142"/>
  <c r="D9" i="142"/>
  <c r="J8" i="142"/>
  <c r="J6" i="142"/>
  <c r="D6" i="142"/>
  <c r="J5" i="142"/>
  <c r="G8" i="142" l="1"/>
  <c r="C12" i="142"/>
  <c r="J12" i="142"/>
  <c r="J7" i="142"/>
  <c r="G9" i="142"/>
  <c r="G12" i="142"/>
  <c r="G5" i="142"/>
  <c r="D10" i="142"/>
  <c r="B12" i="142"/>
  <c r="B13" i="142" s="1"/>
  <c r="D7" i="142"/>
  <c r="D5" i="142"/>
  <c r="D12" i="142" l="1"/>
  <c r="I7" i="140" l="1"/>
  <c r="H7" i="140"/>
  <c r="F9" i="140"/>
  <c r="G9" i="140" s="1"/>
  <c r="E9" i="140"/>
  <c r="F8" i="140"/>
  <c r="E8" i="140"/>
  <c r="F7" i="140"/>
  <c r="E7" i="140"/>
  <c r="F6" i="140"/>
  <c r="E6" i="140"/>
  <c r="F5" i="140"/>
  <c r="E5" i="140"/>
  <c r="C8" i="140"/>
  <c r="D8" i="140" s="1"/>
  <c r="B8" i="140"/>
  <c r="C7" i="140"/>
  <c r="B7" i="140"/>
  <c r="C6" i="140"/>
  <c r="D6" i="140" s="1"/>
  <c r="B6" i="140"/>
  <c r="C5" i="140"/>
  <c r="B5" i="140"/>
  <c r="F6" i="141"/>
  <c r="G6" i="141" s="1"/>
  <c r="E6" i="141"/>
  <c r="F8" i="141"/>
  <c r="G8" i="141" s="1"/>
  <c r="E8" i="141"/>
  <c r="F7" i="141"/>
  <c r="E7" i="141"/>
  <c r="F5" i="141"/>
  <c r="E5" i="141"/>
  <c r="E12" i="141" s="1"/>
  <c r="I12" i="141"/>
  <c r="H12" i="141"/>
  <c r="J12" i="141" s="1"/>
  <c r="F12" i="141"/>
  <c r="C12" i="141"/>
  <c r="B12" i="141"/>
  <c r="J11" i="141"/>
  <c r="G11" i="141"/>
  <c r="D11" i="141"/>
  <c r="J10" i="141"/>
  <c r="G10" i="141"/>
  <c r="D10" i="141"/>
  <c r="J9" i="141"/>
  <c r="G9" i="141"/>
  <c r="D9" i="141"/>
  <c r="J8" i="141"/>
  <c r="D8" i="141"/>
  <c r="J7" i="141"/>
  <c r="D7" i="141"/>
  <c r="J6" i="141"/>
  <c r="D6" i="141"/>
  <c r="J5" i="141"/>
  <c r="D5" i="141"/>
  <c r="I12" i="140"/>
  <c r="H12" i="140"/>
  <c r="F12" i="140"/>
  <c r="E12" i="140"/>
  <c r="C12" i="140"/>
  <c r="B12" i="140"/>
  <c r="J11" i="140"/>
  <c r="G11" i="140"/>
  <c r="D11" i="140"/>
  <c r="J10" i="140"/>
  <c r="G10" i="140"/>
  <c r="D10" i="140"/>
  <c r="J9" i="140"/>
  <c r="D9" i="140"/>
  <c r="J8" i="140"/>
  <c r="J7" i="140"/>
  <c r="J6" i="140"/>
  <c r="J5" i="140"/>
  <c r="J12" i="140" l="1"/>
  <c r="G8" i="140"/>
  <c r="G7" i="140"/>
  <c r="G6" i="140"/>
  <c r="G12" i="140"/>
  <c r="G5" i="140"/>
  <c r="B13" i="140"/>
  <c r="D7" i="140"/>
  <c r="D5" i="140"/>
  <c r="G7" i="141"/>
  <c r="G12" i="141"/>
  <c r="G5" i="141"/>
  <c r="B13" i="141"/>
  <c r="D12" i="141"/>
  <c r="D12" i="140"/>
  <c r="I12" i="126"/>
  <c r="H12" i="126"/>
  <c r="F12" i="126"/>
  <c r="E12" i="126"/>
  <c r="G12" i="126" s="1"/>
  <c r="C12" i="126"/>
  <c r="B12" i="126"/>
  <c r="B13" i="126" s="1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J12" i="126" l="1"/>
  <c r="D12" i="126"/>
</calcChain>
</file>

<file path=xl/sharedStrings.xml><?xml version="1.0" encoding="utf-8"?>
<sst xmlns="http://schemas.openxmlformats.org/spreadsheetml/2006/main" count="266" uniqueCount="35">
  <si>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</si>
  <si>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</si>
  <si>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</si>
  <si>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</si>
  <si>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</si>
  <si>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</si>
  <si>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</si>
  <si>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</si>
  <si>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</si>
  <si>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</si>
  <si>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</si>
  <si>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</si>
  <si>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</si>
  <si>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</si>
  <si>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</si>
  <si>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</si>
  <si>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</si>
  <si>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</si>
  <si>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</si>
  <si>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</si>
  <si>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</si>
  <si>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</si>
  <si>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</si>
  <si>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</si>
  <si>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</si>
  <si>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</si>
  <si>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</si>
  <si>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制表：童波</t>
    <phoneticPr fontId="3" type="noConversion"/>
  </si>
  <si>
    <t>审核：顾恩塘</t>
    <phoneticPr fontId="3" type="noConversion"/>
  </si>
  <si>
    <t>日期：2017-1-1</t>
    <phoneticPr fontId="1" type="noConversion"/>
  </si>
  <si>
    <t>日期：2016-12-31</t>
    <phoneticPr fontId="1" type="noConversion"/>
  </si>
  <si>
    <t>日期：2017-1-3</t>
    <phoneticPr fontId="1" type="noConversion"/>
  </si>
  <si>
    <t>日期：2017-1-4</t>
    <phoneticPr fontId="1" type="noConversion"/>
  </si>
  <si>
    <t>日期：2017-1-5</t>
    <phoneticPr fontId="1" type="noConversion"/>
  </si>
  <si>
    <t>日期：2017-1-6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</si>
</sst>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53;&#35013;&#36710;&#38388;&#29983;&#20135;&#26085;&#25253;&#34920;1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"/>
      <sheetName val="1"/>
      <sheetName val="2"/>
      <sheetName val="3"/>
      <sheetName val="4"/>
      <sheetName val="5"/>
      <sheetName val="6"/>
      <sheetName val="表样"/>
      <sheetName val="周汇总"/>
      <sheetName val="汇总"/>
      <sheetName val="直接人工成本"/>
      <sheetName val="分类汇总"/>
    </sheetNames>
    <sheetDataSet>
      <sheetData sheetId="0"/>
      <sheetData sheetId="1">
        <row r="28">
          <cell r="G28">
            <v>1872</v>
          </cell>
          <cell r="I28">
            <v>121.5</v>
          </cell>
        </row>
        <row r="86">
          <cell r="G86">
            <v>2138</v>
          </cell>
          <cell r="I86">
            <v>55</v>
          </cell>
        </row>
        <row r="121">
          <cell r="G121">
            <v>789</v>
          </cell>
          <cell r="I121">
            <v>59</v>
          </cell>
        </row>
        <row r="137">
          <cell r="G137">
            <v>881</v>
          </cell>
          <cell r="I137">
            <v>33</v>
          </cell>
        </row>
        <row r="317">
          <cell r="G317">
            <v>5</v>
          </cell>
        </row>
      </sheetData>
      <sheetData sheetId="2">
        <row r="28">
          <cell r="G28">
            <v>1414</v>
          </cell>
          <cell r="I28">
            <v>91</v>
          </cell>
        </row>
        <row r="86">
          <cell r="G86">
            <v>2382</v>
          </cell>
          <cell r="I86">
            <v>59</v>
          </cell>
        </row>
        <row r="121">
          <cell r="G121">
            <v>664</v>
          </cell>
          <cell r="I121">
            <v>45</v>
          </cell>
        </row>
        <row r="137">
          <cell r="G137">
            <v>757</v>
          </cell>
          <cell r="I137">
            <v>33</v>
          </cell>
        </row>
        <row r="307">
          <cell r="G307">
            <v>721</v>
          </cell>
          <cell r="I307">
            <v>34</v>
          </cell>
        </row>
        <row r="317">
          <cell r="G317">
            <v>90</v>
          </cell>
        </row>
      </sheetData>
      <sheetData sheetId="3">
        <row r="28">
          <cell r="G28">
            <v>1693</v>
          </cell>
          <cell r="I28">
            <v>99</v>
          </cell>
        </row>
        <row r="86">
          <cell r="G86">
            <v>2077</v>
          </cell>
          <cell r="I86">
            <v>55</v>
          </cell>
        </row>
        <row r="121">
          <cell r="G121">
            <v>1009</v>
          </cell>
          <cell r="I121">
            <v>67.5</v>
          </cell>
        </row>
        <row r="137">
          <cell r="G137">
            <v>600</v>
          </cell>
          <cell r="I137">
            <v>44</v>
          </cell>
        </row>
        <row r="198">
          <cell r="G198">
            <v>700</v>
          </cell>
          <cell r="I198">
            <v>35</v>
          </cell>
        </row>
        <row r="317">
          <cell r="G317">
            <v>500</v>
          </cell>
        </row>
      </sheetData>
      <sheetData sheetId="4"/>
      <sheetData sheetId="5">
        <row r="28">
          <cell r="G28">
            <v>1128</v>
          </cell>
          <cell r="I28">
            <v>64</v>
          </cell>
        </row>
        <row r="86">
          <cell r="G86">
            <v>2770</v>
          </cell>
          <cell r="I86">
            <v>57</v>
          </cell>
        </row>
        <row r="121">
          <cell r="G121">
            <v>465</v>
          </cell>
          <cell r="I121">
            <v>90.5</v>
          </cell>
        </row>
        <row r="137">
          <cell r="G137">
            <v>890</v>
          </cell>
          <cell r="I137">
            <v>33</v>
          </cell>
        </row>
        <row r="148">
          <cell r="G148">
            <v>596</v>
          </cell>
          <cell r="I148">
            <v>44</v>
          </cell>
        </row>
        <row r="163">
          <cell r="G163">
            <v>126</v>
          </cell>
          <cell r="I163">
            <v>6</v>
          </cell>
        </row>
        <row r="199">
          <cell r="G199">
            <v>1068</v>
          </cell>
          <cell r="I199">
            <v>69</v>
          </cell>
        </row>
        <row r="257">
          <cell r="G257">
            <v>2915</v>
          </cell>
          <cell r="I257">
            <v>76.5</v>
          </cell>
        </row>
        <row r="292">
          <cell r="G292">
            <v>623</v>
          </cell>
          <cell r="I292">
            <v>120</v>
          </cell>
        </row>
        <row r="308">
          <cell r="G308">
            <v>912</v>
          </cell>
          <cell r="I308">
            <v>34.5</v>
          </cell>
        </row>
        <row r="319">
          <cell r="G319">
            <v>630</v>
          </cell>
          <cell r="I319">
            <v>46</v>
          </cell>
        </row>
        <row r="334">
          <cell r="G334">
            <v>184</v>
          </cell>
          <cell r="I334">
            <v>32</v>
          </cell>
        </row>
      </sheetData>
      <sheetData sheetId="6">
        <row r="28">
          <cell r="G28">
            <v>1978</v>
          </cell>
          <cell r="I28">
            <v>104</v>
          </cell>
        </row>
        <row r="86">
          <cell r="G86">
            <v>2398</v>
          </cell>
          <cell r="I86">
            <v>107</v>
          </cell>
        </row>
        <row r="121">
          <cell r="G121">
            <v>264</v>
          </cell>
          <cell r="I121">
            <v>53</v>
          </cell>
        </row>
        <row r="137">
          <cell r="G137">
            <v>900</v>
          </cell>
          <cell r="I137">
            <v>33</v>
          </cell>
        </row>
        <row r="148">
          <cell r="G148">
            <v>601</v>
          </cell>
          <cell r="I148">
            <v>44.22</v>
          </cell>
        </row>
        <row r="163">
          <cell r="G163">
            <v>259</v>
          </cell>
          <cell r="I163">
            <v>49</v>
          </cell>
        </row>
        <row r="199">
          <cell r="G199">
            <v>1443</v>
          </cell>
          <cell r="I199">
            <v>106</v>
          </cell>
        </row>
        <row r="257">
          <cell r="G257">
            <v>2609</v>
          </cell>
          <cell r="I257">
            <v>56.57</v>
          </cell>
        </row>
        <row r="292">
          <cell r="G292">
            <v>140</v>
          </cell>
          <cell r="I292">
            <v>23</v>
          </cell>
        </row>
        <row r="308">
          <cell r="G308">
            <v>952</v>
          </cell>
          <cell r="I308">
            <v>46</v>
          </cell>
        </row>
        <row r="319">
          <cell r="G319">
            <v>636</v>
          </cell>
          <cell r="I319">
            <v>48</v>
          </cell>
        </row>
        <row r="334">
          <cell r="G334">
            <v>171</v>
          </cell>
          <cell r="I334">
            <v>36</v>
          </cell>
        </row>
        <row r="463">
          <cell r="G463">
            <v>1340</v>
          </cell>
          <cell r="I463">
            <v>56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7" sqref="F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+'[1]31'!$G$198</f>
        <v>0</v>
      </c>
      <c r="F5" s="3">
        <f>+'[1]31'!$I$198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f>+'[1]31'!$G$256</f>
        <v>0</v>
      </c>
      <c r="F6" s="3">
        <f>+'[1]31'!$I$256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+'[1]31'!$G$291</f>
        <v>0</v>
      </c>
      <c r="F7" s="3">
        <f>+'[1]31'!$I$291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+'[1]31'!$G$307</f>
        <v>0</v>
      </c>
      <c r="F8" s="3">
        <f>+'[1]31'!$I$307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28">
        <f>B12+E12+H12</f>
        <v>0</v>
      </c>
      <c r="C13" s="29"/>
      <c r="D13" s="29"/>
      <c r="E13" s="29"/>
      <c r="F13" s="29"/>
      <c r="G13" s="29"/>
      <c r="H13" s="29"/>
      <c r="I13" s="29"/>
      <c r="J13" s="30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28"/>
      <c r="I18" s="29"/>
      <c r="J18" s="30"/>
    </row>
    <row r="19" spans="1:10" ht="27.75" customHeight="1" x14ac:dyDescent="0.15">
      <c r="A19" s="3" t="s">
        <v>22</v>
      </c>
      <c r="B19" s="28" t="s">
        <v>23</v>
      </c>
      <c r="C19" s="29"/>
      <c r="D19" s="30"/>
      <c r="E19" s="28" t="s">
        <v>23</v>
      </c>
      <c r="F19" s="29"/>
      <c r="G19" s="30"/>
      <c r="H19" s="28" t="s">
        <v>23</v>
      </c>
      <c r="I19" s="29"/>
      <c r="J19" s="30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8" sqref="L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+'[1]1'!$G$28</f>
        <v>1872</v>
      </c>
      <c r="C5" s="3">
        <f>+'[1]1'!$I$28</f>
        <v>121.5</v>
      </c>
      <c r="D5" s="4">
        <f>+B5/C5</f>
        <v>15.407407407407407</v>
      </c>
      <c r="E5" s="3">
        <f>+'[1]1'!$G$198</f>
        <v>0</v>
      </c>
      <c r="F5" s="3">
        <f>+'[1]1'!$I$198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+'[1]1'!$G$86</f>
        <v>2138</v>
      </c>
      <c r="C6" s="3">
        <f>+'[1]1'!$I$86</f>
        <v>55</v>
      </c>
      <c r="D6" s="4">
        <f t="shared" ref="D6:D12" si="1">+B6/C6</f>
        <v>38.872727272727275</v>
      </c>
      <c r="E6" s="3">
        <f>+'[1]1'!$G$256</f>
        <v>0</v>
      </c>
      <c r="F6" s="3">
        <f>+'[1]1'!$I$256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+'[1]1'!$G$121</f>
        <v>789</v>
      </c>
      <c r="C7" s="3">
        <f>+'[1]1'!$I$121</f>
        <v>59</v>
      </c>
      <c r="D7" s="4">
        <f t="shared" si="1"/>
        <v>13.372881355932204</v>
      </c>
      <c r="E7" s="3">
        <f>+'[1]1'!$G$291</f>
        <v>0</v>
      </c>
      <c r="F7" s="3">
        <f>+'[1]1'!$I$291</f>
        <v>0</v>
      </c>
      <c r="G7" s="3" t="e">
        <f t="shared" si="2"/>
        <v>#DIV/0!</v>
      </c>
      <c r="H7" s="3">
        <f>+'[1]1'!$G$461</f>
        <v>0</v>
      </c>
      <c r="I7" s="3">
        <f>+'[1]1'!$I$461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+'[1]1'!$G$137</f>
        <v>881</v>
      </c>
      <c r="C8" s="3">
        <f>+'[1]1'!$I$137</f>
        <v>33</v>
      </c>
      <c r="D8" s="3">
        <f t="shared" si="1"/>
        <v>26.696969696969695</v>
      </c>
      <c r="E8" s="3">
        <f>+'[1]1'!$G$307</f>
        <v>0</v>
      </c>
      <c r="F8" s="3">
        <f>+'[1]1'!$I$307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+'[1]1'!$G$317</f>
        <v>5</v>
      </c>
      <c r="F9" s="3">
        <f>+'[1]1'!$I$317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5680</v>
      </c>
      <c r="C12" s="3">
        <f>SUM(C5:C11)</f>
        <v>268.5</v>
      </c>
      <c r="D12" s="3">
        <f t="shared" si="1"/>
        <v>21.154562383612664</v>
      </c>
      <c r="E12" s="3">
        <f>SUM(E5:E11)</f>
        <v>5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28">
        <f>B12+E12+H12</f>
        <v>5685</v>
      </c>
      <c r="C13" s="29"/>
      <c r="D13" s="29"/>
      <c r="E13" s="29"/>
      <c r="F13" s="29"/>
      <c r="G13" s="29"/>
      <c r="H13" s="29"/>
      <c r="I13" s="29"/>
      <c r="J13" s="30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28"/>
      <c r="I18" s="29"/>
      <c r="J18" s="30"/>
    </row>
    <row r="19" spans="1:10" ht="27.75" customHeight="1" x14ac:dyDescent="0.15">
      <c r="A19" s="3" t="s">
        <v>22</v>
      </c>
      <c r="B19" s="28" t="s">
        <v>23</v>
      </c>
      <c r="C19" s="29"/>
      <c r="D19" s="30"/>
      <c r="E19" s="28" t="s">
        <v>23</v>
      </c>
      <c r="F19" s="29"/>
      <c r="G19" s="30"/>
      <c r="H19" s="28" t="s">
        <v>23</v>
      </c>
      <c r="I19" s="29"/>
      <c r="J19" s="30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16" t="s">
        <v>2</v>
      </c>
      <c r="C3" s="17"/>
      <c r="D3" s="18"/>
      <c r="E3" s="16" t="s">
        <v>3</v>
      </c>
      <c r="F3" s="17"/>
      <c r="G3" s="1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+'[1]2'!$G$28</f>
        <v>1414</v>
      </c>
      <c r="C5" s="3">
        <f>+'[1]2'!$I$28</f>
        <v>91</v>
      </c>
      <c r="D5" s="4">
        <f>+B5/C5</f>
        <v>15.538461538461538</v>
      </c>
      <c r="E5" s="3">
        <f>+'[1]2'!$G$198</f>
        <v>0</v>
      </c>
      <c r="F5" s="3">
        <f>+'[1]2'!$I$198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+'[1]2'!$G$86</f>
        <v>2382</v>
      </c>
      <c r="C6" s="3">
        <f>+'[1]2'!$I$86</f>
        <v>59</v>
      </c>
      <c r="D6" s="4">
        <f t="shared" ref="D6:D12" si="1">+B6/C6</f>
        <v>40.372881355932201</v>
      </c>
      <c r="E6" s="3">
        <f>+'[1]2'!$G$256</f>
        <v>0</v>
      </c>
      <c r="F6" s="3">
        <f>+'[1]2'!$I$256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+'[1]2'!$G$121</f>
        <v>664</v>
      </c>
      <c r="C7" s="3">
        <f>+'[1]2'!$I$121</f>
        <v>45</v>
      </c>
      <c r="D7" s="4">
        <f t="shared" si="1"/>
        <v>14.755555555555556</v>
      </c>
      <c r="E7" s="3">
        <f>+'[1]2'!$G$291</f>
        <v>0</v>
      </c>
      <c r="F7" s="3">
        <f>+'[1]2'!$I$291</f>
        <v>0</v>
      </c>
      <c r="G7" s="3" t="e">
        <f t="shared" si="2"/>
        <v>#DIV/0!</v>
      </c>
      <c r="H7" s="3">
        <f>+'[1]2'!$G$461</f>
        <v>0</v>
      </c>
      <c r="I7" s="3">
        <f>+'[1]2'!$I$461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+'[1]2'!$G$137</f>
        <v>757</v>
      </c>
      <c r="C8" s="3">
        <f>+'[1]2'!$I$137</f>
        <v>33</v>
      </c>
      <c r="D8" s="3">
        <f t="shared" si="1"/>
        <v>22.939393939393938</v>
      </c>
      <c r="E8" s="3">
        <f>+'[1]2'!$G$307</f>
        <v>721</v>
      </c>
      <c r="F8" s="3">
        <f>+'[1]2'!$I$307</f>
        <v>34</v>
      </c>
      <c r="G8" s="3">
        <f t="shared" si="2"/>
        <v>21.205882352941178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+'[1]2'!$G$317</f>
        <v>90</v>
      </c>
      <c r="F9" s="3">
        <f>+'[1]2'!$I$317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+'[1]2'!$G$162</f>
        <v>0</v>
      </c>
      <c r="C10" s="3">
        <f>+'[1]2'!$I$162</f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5217</v>
      </c>
      <c r="C12" s="3">
        <f>SUM(C5:C11)</f>
        <v>228</v>
      </c>
      <c r="D12" s="3">
        <f t="shared" si="1"/>
        <v>22.881578947368421</v>
      </c>
      <c r="E12" s="3">
        <f>SUM(E5:E11)</f>
        <v>811</v>
      </c>
      <c r="F12" s="3">
        <f>SUM(F5:F11)</f>
        <v>34</v>
      </c>
      <c r="G12" s="4">
        <f t="shared" si="2"/>
        <v>23.852941176470587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28">
        <f>B12+E12+H12</f>
        <v>6028</v>
      </c>
      <c r="C13" s="29"/>
      <c r="D13" s="29"/>
      <c r="E13" s="29"/>
      <c r="F13" s="29"/>
      <c r="G13" s="29"/>
      <c r="H13" s="29"/>
      <c r="I13" s="29"/>
      <c r="J13" s="30"/>
    </row>
    <row r="14" spans="1:10" ht="25.5" hidden="1" customHeight="1" x14ac:dyDescent="0.15">
      <c r="A14" s="3" t="s">
        <v>17</v>
      </c>
      <c r="B14" s="16"/>
      <c r="C14" s="17"/>
      <c r="D14" s="18"/>
      <c r="E14" s="16"/>
      <c r="F14" s="17"/>
      <c r="G14" s="18"/>
      <c r="H14" s="16"/>
      <c r="I14" s="17"/>
      <c r="J14" s="1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6"/>
      <c r="C16" s="17"/>
      <c r="D16" s="18"/>
      <c r="E16" s="16"/>
      <c r="F16" s="17"/>
      <c r="G16" s="18"/>
      <c r="H16" s="16"/>
      <c r="I16" s="17"/>
      <c r="J16" s="1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6"/>
      <c r="C18" s="17"/>
      <c r="D18" s="18"/>
      <c r="E18" s="16"/>
      <c r="F18" s="17"/>
      <c r="G18" s="18"/>
      <c r="H18" s="28"/>
      <c r="I18" s="29"/>
      <c r="J18" s="30"/>
    </row>
    <row r="19" spans="1:10" ht="27.75" customHeight="1" x14ac:dyDescent="0.15">
      <c r="A19" s="3" t="s">
        <v>22</v>
      </c>
      <c r="B19" s="28" t="s">
        <v>23</v>
      </c>
      <c r="C19" s="29"/>
      <c r="D19" s="30"/>
      <c r="E19" s="28" t="s">
        <v>23</v>
      </c>
      <c r="F19" s="29"/>
      <c r="G19" s="30"/>
      <c r="H19" s="28" t="s">
        <v>23</v>
      </c>
      <c r="I19" s="29"/>
      <c r="J19" s="30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7" sqref="L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32</v>
      </c>
      <c r="J2" s="2"/>
    </row>
    <row r="3" spans="1:10" ht="23.25" customHeight="1" x14ac:dyDescent="0.15">
      <c r="A3" s="3" t="s">
        <v>1</v>
      </c>
      <c r="B3" s="19" t="s">
        <v>2</v>
      </c>
      <c r="C3" s="20"/>
      <c r="D3" s="21"/>
      <c r="E3" s="19" t="s">
        <v>3</v>
      </c>
      <c r="F3" s="20"/>
      <c r="G3" s="2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+'[1]3'!$G$28</f>
        <v>1693</v>
      </c>
      <c r="C5" s="3">
        <f>+'[1]3'!$I$28</f>
        <v>99</v>
      </c>
      <c r="D5" s="4">
        <f>+B5/C5</f>
        <v>17.1010101010101</v>
      </c>
      <c r="E5" s="3">
        <f>+'[1]3'!$G$198</f>
        <v>700</v>
      </c>
      <c r="F5" s="3">
        <f>+'[1]3'!$I$198</f>
        <v>35</v>
      </c>
      <c r="G5" s="4">
        <f>+E5/F5</f>
        <v>20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+'[1]3'!$G$86</f>
        <v>2077</v>
      </c>
      <c r="C6" s="3">
        <f>+'[1]3'!$I$86</f>
        <v>55</v>
      </c>
      <c r="D6" s="4">
        <f t="shared" ref="D6:D12" si="1">+B6/C6</f>
        <v>37.763636363636365</v>
      </c>
      <c r="E6" s="3">
        <f>+'[1]3'!$G$256</f>
        <v>0</v>
      </c>
      <c r="F6" s="3">
        <f>+'[1]3'!$I$256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+'[1]3'!$G$121</f>
        <v>1009</v>
      </c>
      <c r="C7" s="3">
        <f>+'[1]3'!$I$121</f>
        <v>67.5</v>
      </c>
      <c r="D7" s="4">
        <f t="shared" si="1"/>
        <v>14.948148148148148</v>
      </c>
      <c r="E7" s="3">
        <f>+'[1]3'!$G$291</f>
        <v>0</v>
      </c>
      <c r="F7" s="3">
        <f>+'[1]3'!$I$291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+'[1]3'!$G$137</f>
        <v>600</v>
      </c>
      <c r="C8" s="3">
        <f>+'[1]3'!$I$137</f>
        <v>44</v>
      </c>
      <c r="D8" s="3">
        <f t="shared" si="1"/>
        <v>13.636363636363637</v>
      </c>
      <c r="E8" s="3">
        <f>+'[1]3'!$G$307</f>
        <v>0</v>
      </c>
      <c r="F8" s="3">
        <f>+'[1]3'!$I$307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+'[1]3'!$G$147</f>
        <v>0</v>
      </c>
      <c r="C9" s="3">
        <f>+'[1]3'!$I$147</f>
        <v>0</v>
      </c>
      <c r="D9" s="4" t="e">
        <f t="shared" si="1"/>
        <v>#DIV/0!</v>
      </c>
      <c r="E9" s="3">
        <f>+'[1]3'!$G$317</f>
        <v>500</v>
      </c>
      <c r="F9" s="3">
        <f>+'[1]3'!$I$317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5379</v>
      </c>
      <c r="C12" s="3">
        <f>SUM(C5:C11)</f>
        <v>265.5</v>
      </c>
      <c r="D12" s="3">
        <f t="shared" si="1"/>
        <v>20.259887005649716</v>
      </c>
      <c r="E12" s="3">
        <f>SUM(E5:E11)</f>
        <v>1200</v>
      </c>
      <c r="F12" s="3">
        <f>SUM(F5:F11)</f>
        <v>35</v>
      </c>
      <c r="G12" s="4">
        <f t="shared" si="2"/>
        <v>34.285714285714285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28">
        <f>B12+E12+H12</f>
        <v>6579</v>
      </c>
      <c r="C13" s="29"/>
      <c r="D13" s="29"/>
      <c r="E13" s="29"/>
      <c r="F13" s="29"/>
      <c r="G13" s="29"/>
      <c r="H13" s="29"/>
      <c r="I13" s="29"/>
      <c r="J13" s="30"/>
    </row>
    <row r="14" spans="1:10" ht="25.5" hidden="1" customHeight="1" x14ac:dyDescent="0.15">
      <c r="A14" s="3" t="s">
        <v>17</v>
      </c>
      <c r="B14" s="19"/>
      <c r="C14" s="20"/>
      <c r="D14" s="21"/>
      <c r="E14" s="19"/>
      <c r="F14" s="20"/>
      <c r="G14" s="21"/>
      <c r="H14" s="19"/>
      <c r="I14" s="20"/>
      <c r="J14" s="2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9"/>
      <c r="C16" s="20"/>
      <c r="D16" s="21"/>
      <c r="E16" s="19"/>
      <c r="F16" s="20"/>
      <c r="G16" s="21"/>
      <c r="H16" s="19"/>
      <c r="I16" s="20"/>
      <c r="J16" s="2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9"/>
      <c r="C18" s="20"/>
      <c r="D18" s="21"/>
      <c r="E18" s="19"/>
      <c r="F18" s="20"/>
      <c r="G18" s="21"/>
      <c r="H18" s="28"/>
      <c r="I18" s="29"/>
      <c r="J18" s="30"/>
    </row>
    <row r="19" spans="1:10" ht="27.75" customHeight="1" x14ac:dyDescent="0.15">
      <c r="A19" s="3" t="s">
        <v>22</v>
      </c>
      <c r="B19" s="28" t="s">
        <v>23</v>
      </c>
      <c r="C19" s="29"/>
      <c r="D19" s="30"/>
      <c r="E19" s="28" t="s">
        <v>23</v>
      </c>
      <c r="F19" s="29"/>
      <c r="G19" s="30"/>
      <c r="H19" s="28" t="s">
        <v>23</v>
      </c>
      <c r="I19" s="29"/>
      <c r="J19" s="30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10" sqref="L10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33</v>
      </c>
      <c r="J2" s="2"/>
    </row>
    <row r="3" spans="1:10" ht="23.25" customHeight="1" x14ac:dyDescent="0.15">
      <c r="A3" s="3" t="s">
        <v>1</v>
      </c>
      <c r="B3" s="22" t="s">
        <v>2</v>
      </c>
      <c r="C3" s="23"/>
      <c r="D3" s="24"/>
      <c r="E3" s="22" t="s">
        <v>3</v>
      </c>
      <c r="F3" s="23"/>
      <c r="G3" s="2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+'[1]5'!$G$28</f>
        <v>1128</v>
      </c>
      <c r="C5" s="3">
        <f>+'[1]5'!$I$28</f>
        <v>64</v>
      </c>
      <c r="D5" s="4">
        <f>+B5/C5</f>
        <v>17.625</v>
      </c>
      <c r="E5" s="3">
        <f>+'[1]5'!$G$199</f>
        <v>1068</v>
      </c>
      <c r="F5" s="3">
        <f>+'[1]5'!$I$199</f>
        <v>69</v>
      </c>
      <c r="G5" s="4">
        <f>+E5/F5</f>
        <v>15.478260869565217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+'[1]5'!$G$86</f>
        <v>2770</v>
      </c>
      <c r="C6" s="3">
        <f>+'[1]5'!$I$86</f>
        <v>57</v>
      </c>
      <c r="D6" s="4">
        <f t="shared" ref="D6:D12" si="1">+B6/C6</f>
        <v>48.596491228070178</v>
      </c>
      <c r="E6" s="3">
        <f>+'[1]5'!$G$257</f>
        <v>2915</v>
      </c>
      <c r="F6" s="3">
        <f>+'[1]5'!$I$257</f>
        <v>76.5</v>
      </c>
      <c r="G6" s="4">
        <f t="shared" ref="G6:G12" si="2">+E6/F6</f>
        <v>38.104575163398692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+'[1]5'!$G$121</f>
        <v>465</v>
      </c>
      <c r="C7" s="3">
        <f>+'[1]5'!$I$121</f>
        <v>90.5</v>
      </c>
      <c r="D7" s="4">
        <f t="shared" si="1"/>
        <v>5.1381215469613259</v>
      </c>
      <c r="E7" s="3">
        <f>+'[1]5'!$G$292</f>
        <v>623</v>
      </c>
      <c r="F7" s="3">
        <f>+'[1]5'!$I$292</f>
        <v>120</v>
      </c>
      <c r="G7" s="3">
        <f t="shared" si="2"/>
        <v>5.1916666666666664</v>
      </c>
      <c r="H7" s="3">
        <f>+'[1]4'!$G$461</f>
        <v>0</v>
      </c>
      <c r="I7" s="3">
        <f>+'[1]4'!$I$461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+'[1]5'!$G$137</f>
        <v>890</v>
      </c>
      <c r="C8" s="3">
        <f>+'[1]5'!$I$137</f>
        <v>33</v>
      </c>
      <c r="D8" s="3">
        <f t="shared" si="1"/>
        <v>26.969696969696969</v>
      </c>
      <c r="E8" s="3">
        <f>+'[1]5'!$G$308</f>
        <v>912</v>
      </c>
      <c r="F8" s="3">
        <f>+'[1]5'!$I$308</f>
        <v>34.5</v>
      </c>
      <c r="G8" s="3">
        <f t="shared" si="2"/>
        <v>26.434782608695652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+'[1]5'!$G$148</f>
        <v>596</v>
      </c>
      <c r="C9" s="3">
        <f>+'[1]5'!$I$148</f>
        <v>44</v>
      </c>
      <c r="D9" s="4">
        <f t="shared" si="1"/>
        <v>13.545454545454545</v>
      </c>
      <c r="E9" s="3">
        <f>+'[1]5'!$G$319</f>
        <v>630</v>
      </c>
      <c r="F9" s="3">
        <f>+'[1]5'!$I$319</f>
        <v>46</v>
      </c>
      <c r="G9" s="4">
        <f>+E9/F9</f>
        <v>13.695652173913043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+'[1]5'!$G$163</f>
        <v>126</v>
      </c>
      <c r="C10" s="3">
        <f>+'[1]5'!$I$163</f>
        <v>6</v>
      </c>
      <c r="D10" s="4">
        <f t="shared" si="1"/>
        <v>21</v>
      </c>
      <c r="E10" s="3">
        <f>+'[1]5'!$G$334</f>
        <v>184</v>
      </c>
      <c r="F10" s="3">
        <f>+'[1]5'!$I$334</f>
        <v>32</v>
      </c>
      <c r="G10" s="4">
        <f t="shared" si="2"/>
        <v>5.75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5975</v>
      </c>
      <c r="C12" s="3">
        <f>SUM(C5:C11)</f>
        <v>294.5</v>
      </c>
      <c r="D12" s="3">
        <f t="shared" si="1"/>
        <v>20.288624787775891</v>
      </c>
      <c r="E12" s="3">
        <f>SUM(E5:E11)</f>
        <v>6332</v>
      </c>
      <c r="F12" s="3">
        <f>SUM(F5:F11)</f>
        <v>378</v>
      </c>
      <c r="G12" s="4">
        <f t="shared" si="2"/>
        <v>16.75132275132275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28">
        <f>B12+E12+H12-406</f>
        <v>11901</v>
      </c>
      <c r="C13" s="29"/>
      <c r="D13" s="29"/>
      <c r="E13" s="29"/>
      <c r="F13" s="29"/>
      <c r="G13" s="29"/>
      <c r="H13" s="29"/>
      <c r="I13" s="29"/>
      <c r="J13" s="30"/>
    </row>
    <row r="14" spans="1:10" ht="25.5" hidden="1" customHeight="1" x14ac:dyDescent="0.15">
      <c r="A14" s="3" t="s">
        <v>17</v>
      </c>
      <c r="B14" s="22"/>
      <c r="C14" s="23"/>
      <c r="D14" s="24"/>
      <c r="E14" s="22"/>
      <c r="F14" s="23"/>
      <c r="G14" s="24"/>
      <c r="H14" s="22"/>
      <c r="I14" s="23"/>
      <c r="J14" s="2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2"/>
      <c r="C16" s="23"/>
      <c r="D16" s="24"/>
      <c r="E16" s="22"/>
      <c r="F16" s="23"/>
      <c r="G16" s="24"/>
      <c r="H16" s="22"/>
      <c r="I16" s="23"/>
      <c r="J16" s="2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2"/>
      <c r="C18" s="23"/>
      <c r="D18" s="24"/>
      <c r="E18" s="22"/>
      <c r="F18" s="23"/>
      <c r="G18" s="24"/>
      <c r="H18" s="28"/>
      <c r="I18" s="29"/>
      <c r="J18" s="30"/>
    </row>
    <row r="19" spans="1:10" ht="27.75" customHeight="1" x14ac:dyDescent="0.15">
      <c r="A19" s="3" t="s">
        <v>22</v>
      </c>
      <c r="B19" s="28" t="s">
        <v>23</v>
      </c>
      <c r="C19" s="29"/>
      <c r="D19" s="30"/>
      <c r="E19" s="28" t="s">
        <v>23</v>
      </c>
      <c r="F19" s="29"/>
      <c r="G19" s="30"/>
      <c r="H19" s="28" t="s">
        <v>23</v>
      </c>
      <c r="I19" s="29"/>
      <c r="J19" s="30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5" sqref="L5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+'[1]6'!$G$28</f>
        <v>1978</v>
      </c>
      <c r="C5" s="3">
        <f>+'[1]6'!$I$28</f>
        <v>104</v>
      </c>
      <c r="D5" s="4">
        <f>+B5/C5</f>
        <v>19.01923076923077</v>
      </c>
      <c r="E5" s="3">
        <f>+'[1]6'!$G$199</f>
        <v>1443</v>
      </c>
      <c r="F5" s="3">
        <f>+'[1]6'!$I$199</f>
        <v>106</v>
      </c>
      <c r="G5" s="4">
        <f>+E5/F5</f>
        <v>13.613207547169811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+'[1]6'!$G$86-216</f>
        <v>2182</v>
      </c>
      <c r="C6" s="3">
        <f>+'[1]6'!$I$86</f>
        <v>107</v>
      </c>
      <c r="D6" s="4">
        <f t="shared" ref="D6:D12" si="1">+B6/C6</f>
        <v>20.392523364485982</v>
      </c>
      <c r="E6" s="3">
        <f>+'[1]6'!$G$257</f>
        <v>2609</v>
      </c>
      <c r="F6" s="3">
        <f>+'[1]6'!$I$257</f>
        <v>56.57</v>
      </c>
      <c r="G6" s="4">
        <f t="shared" ref="G6:G12" si="2">+E6/F6</f>
        <v>46.119851511401805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+'[1]6'!$G$121</f>
        <v>264</v>
      </c>
      <c r="C7" s="3">
        <f>+'[1]6'!$I$121</f>
        <v>53</v>
      </c>
      <c r="D7" s="4">
        <f t="shared" si="1"/>
        <v>4.9811320754716979</v>
      </c>
      <c r="E7" s="3">
        <f>+'[1]6'!$G$292</f>
        <v>140</v>
      </c>
      <c r="F7" s="3">
        <f>+'[1]6'!$I$292</f>
        <v>23</v>
      </c>
      <c r="G7" s="3">
        <f t="shared" si="2"/>
        <v>6.0869565217391308</v>
      </c>
      <c r="H7" s="3">
        <f>+'[1]6'!$G$463</f>
        <v>1340</v>
      </c>
      <c r="I7" s="3">
        <f>+'[1]6'!$I$463</f>
        <v>56</v>
      </c>
      <c r="J7" s="4">
        <f>+H7/I7</f>
        <v>23.928571428571427</v>
      </c>
    </row>
    <row r="8" spans="1:10" ht="24" customHeight="1" x14ac:dyDescent="0.15">
      <c r="A8" s="3" t="s">
        <v>11</v>
      </c>
      <c r="B8" s="3">
        <f>+'[1]6'!$G$137</f>
        <v>900</v>
      </c>
      <c r="C8" s="3">
        <f>+'[1]6'!$I$137</f>
        <v>33</v>
      </c>
      <c r="D8" s="3">
        <f t="shared" si="1"/>
        <v>27.272727272727273</v>
      </c>
      <c r="E8" s="3">
        <f>+'[1]6'!$G$308</f>
        <v>952</v>
      </c>
      <c r="F8" s="3">
        <f>+'[1]6'!$I$308</f>
        <v>46</v>
      </c>
      <c r="G8" s="3">
        <f t="shared" si="2"/>
        <v>20.695652173913043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+'[1]6'!$G$148</f>
        <v>601</v>
      </c>
      <c r="C9" s="3">
        <f>+'[1]6'!$I$148</f>
        <v>44.22</v>
      </c>
      <c r="D9" s="4">
        <f t="shared" si="1"/>
        <v>13.591135232926279</v>
      </c>
      <c r="E9" s="3">
        <f>+'[1]6'!$G$319</f>
        <v>636</v>
      </c>
      <c r="F9" s="3">
        <f>+'[1]6'!$I$319</f>
        <v>48</v>
      </c>
      <c r="G9" s="4">
        <f>+E9/F9</f>
        <v>13.25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+'[1]6'!$G$163</f>
        <v>259</v>
      </c>
      <c r="C10" s="3">
        <f>+'[1]6'!$I$163</f>
        <v>49</v>
      </c>
      <c r="D10" s="4">
        <f t="shared" si="1"/>
        <v>5.2857142857142856</v>
      </c>
      <c r="E10" s="3">
        <f>+'[1]6'!$G$334</f>
        <v>171</v>
      </c>
      <c r="F10" s="3">
        <f>+'[1]6'!$I$334</f>
        <v>36</v>
      </c>
      <c r="G10" s="4">
        <f t="shared" si="2"/>
        <v>4.75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6184</v>
      </c>
      <c r="C12" s="3">
        <f>SUM(C5:C11)</f>
        <v>390.22</v>
      </c>
      <c r="D12" s="3">
        <f t="shared" si="1"/>
        <v>15.847470657577775</v>
      </c>
      <c r="E12" s="3">
        <f>SUM(E5:E11)</f>
        <v>5951</v>
      </c>
      <c r="F12" s="3">
        <f>SUM(F5:F11)</f>
        <v>315.57</v>
      </c>
      <c r="G12" s="4">
        <f t="shared" si="2"/>
        <v>18.857939601356275</v>
      </c>
      <c r="H12" s="3">
        <f>SUM(H5:H11)</f>
        <v>1340</v>
      </c>
      <c r="I12" s="3">
        <f>SUM(I5:I11)</f>
        <v>56</v>
      </c>
      <c r="J12" s="4">
        <f>+H12/I12</f>
        <v>23.928571428571427</v>
      </c>
    </row>
    <row r="13" spans="1:10" ht="24" customHeight="1" x14ac:dyDescent="0.15">
      <c r="A13" s="3" t="s">
        <v>16</v>
      </c>
      <c r="B13" s="28">
        <f>B12+E12+H12</f>
        <v>13475</v>
      </c>
      <c r="C13" s="29"/>
      <c r="D13" s="29"/>
      <c r="E13" s="29"/>
      <c r="F13" s="29"/>
      <c r="G13" s="29"/>
      <c r="H13" s="29"/>
      <c r="I13" s="29"/>
      <c r="J13" s="30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28"/>
      <c r="I18" s="29"/>
      <c r="J18" s="30"/>
    </row>
    <row r="19" spans="1:10" ht="27.75" customHeight="1" x14ac:dyDescent="0.15">
      <c r="A19" s="3" t="s">
        <v>22</v>
      </c>
      <c r="B19" s="28" t="s">
        <v>23</v>
      </c>
      <c r="C19" s="29"/>
      <c r="D19" s="30"/>
      <c r="E19" s="28" t="s">
        <v>23</v>
      </c>
      <c r="F19" s="29"/>
      <c r="G19" s="30"/>
      <c r="H19" s="28" t="s">
        <v>23</v>
      </c>
      <c r="I19" s="29"/>
      <c r="J19" s="30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6" sqref="L6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0" t="s">
        <v>2</v>
      </c>
      <c r="C3" s="11"/>
      <c r="D3" s="12"/>
      <c r="E3" s="10" t="s">
        <v>3</v>
      </c>
      <c r="F3" s="11"/>
      <c r="G3" s="1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28">
        <f>B12+E12+H12</f>
        <v>0</v>
      </c>
      <c r="C13" s="29"/>
      <c r="D13" s="29"/>
      <c r="E13" s="29"/>
      <c r="F13" s="29"/>
      <c r="G13" s="29"/>
      <c r="H13" s="29"/>
      <c r="I13" s="29"/>
      <c r="J13" s="30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28"/>
      <c r="I18" s="29"/>
      <c r="J18" s="30"/>
    </row>
    <row r="19" spans="1:10" ht="27.75" customHeight="1" x14ac:dyDescent="0.15">
      <c r="A19" s="3" t="s">
        <v>22</v>
      </c>
      <c r="B19" s="28" t="s">
        <v>23</v>
      </c>
      <c r="C19" s="29"/>
      <c r="D19" s="30"/>
      <c r="E19" s="28" t="s">
        <v>23</v>
      </c>
      <c r="F19" s="29"/>
      <c r="G19" s="30"/>
      <c r="H19" s="28" t="s">
        <v>23</v>
      </c>
      <c r="I19" s="29"/>
      <c r="J19" s="30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12-31</vt:lpstr>
      <vt:lpstr>1-2</vt:lpstr>
      <vt:lpstr>1-3</vt:lpstr>
      <vt:lpstr>1-4</vt:lpstr>
      <vt:lpstr>1-5</vt:lpstr>
      <vt:lpstr>1-6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2017-01-07T04:30:15Z</dcterms:modified>
</cp:coreProperties>
</file>