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4" activeTab="15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12-10.11" sheetId="499" r:id="rId9"/>
    <sheet name="12-12" sheetId="500" r:id="rId10"/>
    <sheet name="12-13" sheetId="501" r:id="rId11"/>
    <sheet name="12-14" sheetId="502" r:id="rId12"/>
    <sheet name="12-15" sheetId="503" r:id="rId13"/>
    <sheet name="12-16" sheetId="504" r:id="rId14"/>
    <sheet name="12-17" sheetId="505" r:id="rId15"/>
    <sheet name="12-18" sheetId="506" r:id="rId16"/>
    <sheet name="Sheet1" sheetId="491" r:id="rId17"/>
  </sheets>
  <calcPr calcId="145621"/>
</workbook>
</file>

<file path=xl/calcChain.xml><?xml version="1.0" encoding="utf-8"?>
<calcChain xmlns="http://schemas.openxmlformats.org/spreadsheetml/2006/main">
  <c r="F6" i="506" l="1"/>
  <c r="E19" i="506"/>
  <c r="K18" i="506"/>
  <c r="J18" i="506"/>
  <c r="J19" i="506" s="1"/>
  <c r="I18" i="506"/>
  <c r="I19" i="506" s="1"/>
  <c r="H18" i="506"/>
  <c r="H19" i="506" s="1"/>
  <c r="G18" i="506"/>
  <c r="F15" i="506"/>
  <c r="F14" i="506"/>
  <c r="F13" i="506"/>
  <c r="F12" i="506"/>
  <c r="F18" i="506" s="1"/>
  <c r="K11" i="506"/>
  <c r="J11" i="506"/>
  <c r="I11" i="506"/>
  <c r="H11" i="506"/>
  <c r="G11" i="506"/>
  <c r="G19" i="506" s="1"/>
  <c r="F10" i="506"/>
  <c r="F5" i="506"/>
  <c r="F4" i="506"/>
  <c r="F11" i="506" s="1"/>
  <c r="F19" i="506" l="1"/>
  <c r="F4" i="505" l="1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3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/>
  <c r="F19" i="505" l="1"/>
  <c r="E19" i="504"/>
  <c r="K18" i="504"/>
  <c r="J18" i="504"/>
  <c r="J19" i="504" s="1"/>
  <c r="I18" i="504"/>
  <c r="I19" i="504" s="1"/>
  <c r="H18" i="504"/>
  <c r="H19" i="504" s="1"/>
  <c r="G18" i="504"/>
  <c r="F15" i="504"/>
  <c r="F14" i="504"/>
  <c r="F13" i="504"/>
  <c r="F12" i="504"/>
  <c r="F18" i="504" s="1"/>
  <c r="F19" i="504" s="1"/>
  <c r="K11" i="504"/>
  <c r="J11" i="504"/>
  <c r="I11" i="504"/>
  <c r="H11" i="504"/>
  <c r="G11" i="504"/>
  <c r="G19" i="504" s="1"/>
  <c r="F10" i="504"/>
  <c r="F6" i="504"/>
  <c r="F5" i="504"/>
  <c r="F4" i="504"/>
  <c r="F11" i="504" s="1"/>
  <c r="E19" i="503" l="1"/>
  <c r="K18" i="503"/>
  <c r="J18" i="503"/>
  <c r="J19" i="503" s="1"/>
  <c r="I18" i="503"/>
  <c r="I19" i="503" s="1"/>
  <c r="H18" i="503"/>
  <c r="H19" i="503" s="1"/>
  <c r="G18" i="503"/>
  <c r="F15" i="503"/>
  <c r="F14" i="503"/>
  <c r="F13" i="503"/>
  <c r="F12" i="503"/>
  <c r="F18" i="503" s="1"/>
  <c r="F19" i="503" s="1"/>
  <c r="K11" i="503"/>
  <c r="J11" i="503"/>
  <c r="I11" i="503"/>
  <c r="H11" i="503"/>
  <c r="G11" i="503"/>
  <c r="G19" i="503" s="1"/>
  <c r="F10" i="503"/>
  <c r="F6" i="503"/>
  <c r="F5" i="503"/>
  <c r="F4" i="503"/>
  <c r="F11" i="503" s="1"/>
  <c r="J19" i="502" l="1"/>
  <c r="I19" i="502"/>
  <c r="H19" i="502"/>
  <c r="G19" i="502"/>
  <c r="E19" i="502"/>
  <c r="K18" i="502"/>
  <c r="J18" i="502"/>
  <c r="I18" i="502"/>
  <c r="H18" i="502"/>
  <c r="G18" i="502"/>
  <c r="F18" i="502"/>
  <c r="F19" i="502" s="1"/>
  <c r="F15" i="502"/>
  <c r="F14" i="502"/>
  <c r="F13" i="502"/>
  <c r="F12" i="502"/>
  <c r="K11" i="502"/>
  <c r="J11" i="502"/>
  <c r="I11" i="502"/>
  <c r="H11" i="502"/>
  <c r="G11" i="502"/>
  <c r="F11" i="502"/>
  <c r="F10" i="502"/>
  <c r="F6" i="502"/>
  <c r="F5" i="502"/>
  <c r="F4" i="502"/>
  <c r="F13" i="501" l="1"/>
  <c r="F4" i="501"/>
  <c r="E19" i="501" l="1"/>
  <c r="K18" i="501"/>
  <c r="J18" i="501"/>
  <c r="J19" i="501" s="1"/>
  <c r="I18" i="501"/>
  <c r="I19" i="501" s="1"/>
  <c r="H18" i="501"/>
  <c r="H19" i="501" s="1"/>
  <c r="G18" i="501"/>
  <c r="F15" i="501"/>
  <c r="F14" i="501"/>
  <c r="F12" i="501"/>
  <c r="F18" i="501" s="1"/>
  <c r="F19" i="501" s="1"/>
  <c r="K11" i="501"/>
  <c r="J11" i="501"/>
  <c r="I11" i="501"/>
  <c r="H11" i="501"/>
  <c r="G11" i="501"/>
  <c r="G19" i="501" s="1"/>
  <c r="F10" i="501"/>
  <c r="F6" i="501"/>
  <c r="F5" i="501"/>
  <c r="F11" i="501"/>
  <c r="E19" i="500" l="1"/>
  <c r="K18" i="500"/>
  <c r="J18" i="500"/>
  <c r="J19" i="500" s="1"/>
  <c r="I18" i="500"/>
  <c r="I19" i="500" s="1"/>
  <c r="H18" i="500"/>
  <c r="H19" i="500" s="1"/>
  <c r="G18" i="500"/>
  <c r="F15" i="500"/>
  <c r="F14" i="500"/>
  <c r="F13" i="500"/>
  <c r="F12" i="500"/>
  <c r="F18" i="500" s="1"/>
  <c r="F19" i="500" s="1"/>
  <c r="K11" i="500"/>
  <c r="J11" i="500"/>
  <c r="I11" i="500"/>
  <c r="H11" i="500"/>
  <c r="G11" i="500"/>
  <c r="G19" i="500" s="1"/>
  <c r="F10" i="500"/>
  <c r="F6" i="500"/>
  <c r="F5" i="500"/>
  <c r="F4" i="500"/>
  <c r="F11" i="500" s="1"/>
  <c r="J19" i="499" l="1"/>
  <c r="I19" i="499"/>
  <c r="G19" i="499"/>
  <c r="E19" i="499"/>
  <c r="K18" i="499"/>
  <c r="J18" i="499"/>
  <c r="I18" i="499"/>
  <c r="H18" i="499"/>
  <c r="G18" i="499"/>
  <c r="F18" i="499"/>
  <c r="F19" i="499" s="1"/>
  <c r="F15" i="499"/>
  <c r="F14" i="499"/>
  <c r="F13" i="499"/>
  <c r="F12" i="499"/>
  <c r="K11" i="499"/>
  <c r="J11" i="499"/>
  <c r="I11" i="499"/>
  <c r="H11" i="499"/>
  <c r="H19" i="499" s="1"/>
  <c r="G11" i="499"/>
  <c r="F11" i="499"/>
  <c r="F10" i="499"/>
  <c r="F6" i="499"/>
  <c r="F5" i="499"/>
  <c r="F4" i="499"/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<sst xmlns="http://schemas.openxmlformats.org/spreadsheetml/2006/main" count="672" uniqueCount="61">
  <si>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</si>
  <si>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</si>
  <si>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</si>
  <si>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</si>
  <si>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</si>
  <si>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</si>
  <si>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</si>
  <si>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</si>
  <si>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</si>
  <si>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</si>
  <si>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</si>
  <si>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</si>
  <si>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</si>
  <si>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</si>
  <si>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</si>
  <si>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</si>
  <si>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</si>
  <si>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</si>
  <si>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</si>
  <si>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</si>
  <si>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</si>
  <si>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</si>
  <si>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</si>
  <si>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</si>
  <si>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</si>
  <si>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</si>
  <si>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</si>
  <si>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</si>
  <si>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</si>
  <si>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</si>
  <si>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</si>
  <si>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</si>
  <si>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</si>
  <si>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</si>
  <si>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</si>
  <si>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</si>
  <si>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</si>
  <si>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</si>
  <si>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</si>
  <si>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</si>
  <si>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</si>
  <si>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</si>
  <si>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</si>
  <si>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</si>
  <si>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</si>
  <si>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</si>
  <si>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</si>
  <si>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</si>
  <si>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</si>
  <si>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</si>
  <si>
    <t>报告日期：2016.12.10-11</t>
    <phoneticPr fontId="3" type="noConversion"/>
  </si>
  <si>
    <t>3、</t>
    <phoneticPr fontId="1" type="noConversion"/>
  </si>
  <si>
    <t>报告日期：2016.12.12</t>
    <phoneticPr fontId="3" type="noConversion"/>
  </si>
  <si>
    <t>报告日期：2016.12.13</t>
    <phoneticPr fontId="3" type="noConversion"/>
  </si>
  <si>
    <t>报告日期：2016.12.14</t>
    <phoneticPr fontId="3" type="noConversion"/>
  </si>
  <si>
    <t>报告日期：2016.12.15</t>
    <phoneticPr fontId="3" type="noConversion"/>
  </si>
  <si>
    <t>报告日期：2016.12.16</t>
    <phoneticPr fontId="3" type="noConversion"/>
  </si>
  <si>
    <t>报告日期：2016.12.17</t>
    <phoneticPr fontId="3" type="noConversion"/>
  </si>
  <si>
    <t>3、充填A班新进1人</t>
    <phoneticPr fontId="1" type="noConversion"/>
  </si>
  <si>
    <t>报告日期：2016.12.18</t>
    <phoneticPr fontId="3" type="noConversion"/>
  </si>
  <si>
    <t>3、充填B班新进1人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</si>
</sst>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18" t="s">
        <v>20</v>
      </c>
      <c r="D4" s="3" t="s">
        <v>7</v>
      </c>
      <c r="E4" s="57">
        <v>102</v>
      </c>
      <c r="F4" s="4">
        <f>24+17</f>
        <v>41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18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18" t="s">
        <v>22</v>
      </c>
      <c r="D6" s="3" t="s">
        <v>7</v>
      </c>
      <c r="E6" s="58"/>
      <c r="F6" s="4">
        <f>25+10</f>
        <v>35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18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12+11</f>
        <v>23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22+8</f>
        <v>30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36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37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20" t="s">
        <v>20</v>
      </c>
      <c r="D4" s="3" t="s">
        <v>7</v>
      </c>
      <c r="E4" s="57">
        <v>102</v>
      </c>
      <c r="F4" s="4">
        <f>25+14</f>
        <v>39</v>
      </c>
      <c r="G4" s="4">
        <v>1</v>
      </c>
      <c r="H4" s="4">
        <v>4</v>
      </c>
      <c r="I4" s="17"/>
      <c r="J4" s="54"/>
      <c r="K4" s="13"/>
      <c r="L4" s="60"/>
    </row>
    <row r="5" spans="1:12" ht="14.25" x14ac:dyDescent="0.15">
      <c r="A5" s="55"/>
      <c r="B5" s="55"/>
      <c r="C5" s="20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20" t="s">
        <v>22</v>
      </c>
      <c r="D6" s="3" t="s">
        <v>7</v>
      </c>
      <c r="E6" s="58"/>
      <c r="F6" s="4">
        <f>25+10</f>
        <v>35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20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19+11</f>
        <v>30</v>
      </c>
      <c r="G12" s="5">
        <v>7</v>
      </c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>
        <v>1</v>
      </c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38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22" t="s">
        <v>20</v>
      </c>
      <c r="D4" s="3" t="s">
        <v>7</v>
      </c>
      <c r="E4" s="57">
        <v>102</v>
      </c>
      <c r="F4" s="4">
        <f>25+14</f>
        <v>39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22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22" t="s">
        <v>22</v>
      </c>
      <c r="D6" s="3" t="s">
        <v>7</v>
      </c>
      <c r="E6" s="58"/>
      <c r="F6" s="4">
        <f>25+10</f>
        <v>35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22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19+11</f>
        <v>30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40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24" t="s">
        <v>20</v>
      </c>
      <c r="D4" s="3" t="s">
        <v>7</v>
      </c>
      <c r="E4" s="57">
        <v>102</v>
      </c>
      <c r="F4" s="4">
        <f>25+14</f>
        <v>39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24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24" t="s">
        <v>22</v>
      </c>
      <c r="D6" s="3" t="s">
        <v>7</v>
      </c>
      <c r="E6" s="58"/>
      <c r="F6" s="4">
        <f>25+10</f>
        <v>35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24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19+11</f>
        <v>30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40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26" t="s">
        <v>20</v>
      </c>
      <c r="D4" s="3" t="s">
        <v>7</v>
      </c>
      <c r="E4" s="57">
        <v>102</v>
      </c>
      <c r="F4" s="4">
        <f>25+14</f>
        <v>39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26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26" t="s">
        <v>22</v>
      </c>
      <c r="D6" s="3" t="s">
        <v>7</v>
      </c>
      <c r="E6" s="58"/>
      <c r="F6" s="4">
        <f>25+11</f>
        <v>36</v>
      </c>
      <c r="G6" s="4">
        <v>1</v>
      </c>
      <c r="H6" s="4"/>
      <c r="I6" s="17"/>
      <c r="J6" s="55"/>
      <c r="K6" s="13"/>
      <c r="L6" s="61"/>
    </row>
    <row r="7" spans="1:12" ht="14.25" x14ac:dyDescent="0.15">
      <c r="A7" s="55"/>
      <c r="B7" s="55"/>
      <c r="C7" s="26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19+11</f>
        <v>30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42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28" t="s">
        <v>20</v>
      </c>
      <c r="D4" s="3" t="s">
        <v>7</v>
      </c>
      <c r="E4" s="57">
        <v>102</v>
      </c>
      <c r="F4" s="4">
        <f>25+16</f>
        <v>41</v>
      </c>
      <c r="G4" s="4">
        <v>2</v>
      </c>
      <c r="H4" s="4"/>
      <c r="I4" s="17"/>
      <c r="J4" s="54"/>
      <c r="K4" s="13"/>
      <c r="L4" s="60"/>
    </row>
    <row r="5" spans="1:12" ht="14.25" x14ac:dyDescent="0.15">
      <c r="A5" s="55"/>
      <c r="B5" s="55"/>
      <c r="C5" s="28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28" t="s">
        <v>22</v>
      </c>
      <c r="D6" s="3" t="s">
        <v>7</v>
      </c>
      <c r="E6" s="58"/>
      <c r="F6" s="4">
        <f>26+11</f>
        <v>37</v>
      </c>
      <c r="G6" s="4">
        <v>1</v>
      </c>
      <c r="H6" s="4"/>
      <c r="I6" s="17"/>
      <c r="J6" s="55"/>
      <c r="K6" s="13"/>
      <c r="L6" s="61"/>
    </row>
    <row r="7" spans="1:12" ht="14.25" x14ac:dyDescent="0.15">
      <c r="A7" s="55"/>
      <c r="B7" s="55"/>
      <c r="C7" s="28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>
        <v>2</v>
      </c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45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49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30" t="s">
        <v>20</v>
      </c>
      <c r="D4" s="3" t="s">
        <v>7</v>
      </c>
      <c r="E4" s="57">
        <v>102</v>
      </c>
      <c r="F4" s="4">
        <f>25+18</f>
        <v>43</v>
      </c>
      <c r="G4" s="4">
        <v>2</v>
      </c>
      <c r="H4" s="4"/>
      <c r="I4" s="17"/>
      <c r="J4" s="54"/>
      <c r="K4" s="13"/>
      <c r="L4" s="60"/>
    </row>
    <row r="5" spans="1:12" ht="14.25" x14ac:dyDescent="0.15">
      <c r="A5" s="55"/>
      <c r="B5" s="55"/>
      <c r="C5" s="30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30" t="s">
        <v>22</v>
      </c>
      <c r="D6" s="3" t="s">
        <v>7</v>
      </c>
      <c r="E6" s="58"/>
      <c r="F6" s="4">
        <f>26+11</f>
        <v>37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30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>
        <v>2</v>
      </c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46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32" t="s">
        <v>20</v>
      </c>
      <c r="D4" s="3" t="s">
        <v>7</v>
      </c>
      <c r="E4" s="57">
        <v>102</v>
      </c>
      <c r="F4" s="4">
        <f>25+18</f>
        <v>43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32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32" t="s">
        <v>22</v>
      </c>
      <c r="D6" s="3" t="s">
        <v>7</v>
      </c>
      <c r="E6" s="58"/>
      <c r="F6" s="4">
        <f>26+10</f>
        <v>36</v>
      </c>
      <c r="G6" s="4"/>
      <c r="H6" s="4">
        <v>1</v>
      </c>
      <c r="I6" s="17"/>
      <c r="J6" s="55"/>
      <c r="K6" s="13"/>
      <c r="L6" s="61"/>
    </row>
    <row r="7" spans="1:12" ht="14.25" x14ac:dyDescent="0.15">
      <c r="A7" s="55"/>
      <c r="B7" s="55"/>
      <c r="C7" s="32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47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H14" sqref="H14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50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34" t="s">
        <v>20</v>
      </c>
      <c r="D4" s="3" t="s">
        <v>7</v>
      </c>
      <c r="E4" s="57">
        <v>102</v>
      </c>
      <c r="F4" s="4">
        <f>25+18</f>
        <v>43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34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34" t="s">
        <v>22</v>
      </c>
      <c r="D6" s="3" t="s">
        <v>7</v>
      </c>
      <c r="E6" s="58"/>
      <c r="F6" s="4">
        <f>26+10</f>
        <v>36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34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3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51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52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36" t="s">
        <v>20</v>
      </c>
      <c r="D4" s="3" t="s">
        <v>7</v>
      </c>
      <c r="E4" s="57">
        <v>102</v>
      </c>
      <c r="F4" s="4">
        <f>25+18</f>
        <v>43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36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36" t="s">
        <v>22</v>
      </c>
      <c r="D6" s="3" t="s">
        <v>7</v>
      </c>
      <c r="E6" s="58"/>
      <c r="F6" s="4">
        <f>26+10</f>
        <v>36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36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21+8</f>
        <v>29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37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51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8" sqref="F28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38" t="s">
        <v>20</v>
      </c>
      <c r="D4" s="3" t="s">
        <v>7</v>
      </c>
      <c r="E4" s="57">
        <v>102</v>
      </c>
      <c r="F4" s="4">
        <f>24+18</f>
        <v>42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38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38" t="s">
        <v>22</v>
      </c>
      <c r="D6" s="3" t="s">
        <v>7</v>
      </c>
      <c r="E6" s="58"/>
      <c r="F6" s="4">
        <f>26+10</f>
        <v>36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38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21+9</f>
        <v>30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3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51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15" sqref="N15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54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40" t="s">
        <v>20</v>
      </c>
      <c r="D4" s="3" t="s">
        <v>7</v>
      </c>
      <c r="E4" s="57">
        <v>102</v>
      </c>
      <c r="F4" s="4">
        <f>24+18</f>
        <v>42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40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40" t="s">
        <v>22</v>
      </c>
      <c r="D6" s="3" t="s">
        <v>7</v>
      </c>
      <c r="E6" s="58"/>
      <c r="F6" s="4">
        <f>26+10</f>
        <v>36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40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21+9</f>
        <v>30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41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51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55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42" t="s">
        <v>20</v>
      </c>
      <c r="D4" s="3" t="s">
        <v>7</v>
      </c>
      <c r="E4" s="57">
        <v>102</v>
      </c>
      <c r="F4" s="4">
        <f>24+18</f>
        <v>42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42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42" t="s">
        <v>22</v>
      </c>
      <c r="D6" s="3" t="s">
        <v>7</v>
      </c>
      <c r="E6" s="58"/>
      <c r="F6" s="4">
        <f>26+10</f>
        <v>36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42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21+9</f>
        <v>30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4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40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6" sqref="G6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56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44" t="s">
        <v>20</v>
      </c>
      <c r="D4" s="3" t="s">
        <v>7</v>
      </c>
      <c r="E4" s="57">
        <v>102</v>
      </c>
      <c r="F4" s="4">
        <f>24+18</f>
        <v>42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44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44" t="s">
        <v>22</v>
      </c>
      <c r="D6" s="3" t="s">
        <v>7</v>
      </c>
      <c r="E6" s="58"/>
      <c r="F6" s="4">
        <f>26+10</f>
        <v>36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44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21+9</f>
        <v>30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4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40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C27" sqref="C27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57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46" t="s">
        <v>20</v>
      </c>
      <c r="D4" s="3" t="s">
        <v>7</v>
      </c>
      <c r="E4" s="57">
        <v>102</v>
      </c>
      <c r="F4" s="4">
        <f>25+18</f>
        <v>43</v>
      </c>
      <c r="G4" s="4">
        <v>1</v>
      </c>
      <c r="H4" s="4"/>
      <c r="I4" s="17"/>
      <c r="J4" s="54"/>
      <c r="K4" s="13"/>
      <c r="L4" s="60"/>
    </row>
    <row r="5" spans="1:12" ht="14.25" x14ac:dyDescent="0.15">
      <c r="A5" s="55"/>
      <c r="B5" s="55"/>
      <c r="C5" s="46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46" t="s">
        <v>22</v>
      </c>
      <c r="D6" s="3" t="s">
        <v>7</v>
      </c>
      <c r="E6" s="58"/>
      <c r="F6" s="4">
        <f>26+10</f>
        <v>36</v>
      </c>
      <c r="G6" s="4"/>
      <c r="H6" s="4"/>
      <c r="I6" s="17"/>
      <c r="J6" s="55"/>
      <c r="K6" s="13"/>
      <c r="L6" s="61"/>
    </row>
    <row r="7" spans="1:12" ht="14.25" x14ac:dyDescent="0.15">
      <c r="A7" s="55"/>
      <c r="B7" s="55"/>
      <c r="C7" s="46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88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21+9</f>
        <v>30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47"/>
      <c r="E19" s="12">
        <f>SUM(E4:E15)</f>
        <v>204</v>
      </c>
      <c r="F19" s="12">
        <f>+F18+F11</f>
        <v>160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58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D25" sqref="D25"/>
    </sheetView>
  </sheetViews>
  <sheetFormatPr defaultRowHeight="13.5" x14ac:dyDescent="0.15"/>
  <sheetData>
    <row r="1" spans="1:12" ht="31.5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4.25" x14ac:dyDescent="0.15">
      <c r="A2" s="80" t="s">
        <v>59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60" x14ac:dyDescent="0.15">
      <c r="A3" s="1"/>
      <c r="B3" s="1" t="s">
        <v>0</v>
      </c>
      <c r="C3" s="81" t="s">
        <v>1</v>
      </c>
      <c r="D3" s="8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4"/>
      <c r="B4" s="54" t="s">
        <v>19</v>
      </c>
      <c r="C4" s="48" t="s">
        <v>20</v>
      </c>
      <c r="D4" s="3" t="s">
        <v>7</v>
      </c>
      <c r="E4" s="57">
        <v>102</v>
      </c>
      <c r="F4" s="4">
        <f>25+18</f>
        <v>43</v>
      </c>
      <c r="G4" s="4"/>
      <c r="H4" s="4"/>
      <c r="I4" s="17"/>
      <c r="J4" s="54"/>
      <c r="K4" s="13"/>
      <c r="L4" s="60"/>
    </row>
    <row r="5" spans="1:12" ht="14.25" x14ac:dyDescent="0.15">
      <c r="A5" s="55"/>
      <c r="B5" s="55"/>
      <c r="C5" s="48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 x14ac:dyDescent="0.15">
      <c r="A6" s="55"/>
      <c r="B6" s="55"/>
      <c r="C6" s="48" t="s">
        <v>22</v>
      </c>
      <c r="D6" s="3" t="s">
        <v>7</v>
      </c>
      <c r="E6" s="58"/>
      <c r="F6" s="4">
        <f>27+10</f>
        <v>37</v>
      </c>
      <c r="G6" s="4">
        <v>1</v>
      </c>
      <c r="H6" s="4"/>
      <c r="I6" s="17"/>
      <c r="J6" s="55"/>
      <c r="K6" s="13"/>
      <c r="L6" s="61"/>
    </row>
    <row r="7" spans="1:12" ht="14.25" x14ac:dyDescent="0.15">
      <c r="A7" s="55"/>
      <c r="B7" s="55"/>
      <c r="C7" s="48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 x14ac:dyDescent="0.1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 x14ac:dyDescent="0.1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 x14ac:dyDescent="0.1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 x14ac:dyDescent="0.15">
      <c r="A11" s="55"/>
      <c r="B11" s="51" t="s">
        <v>11</v>
      </c>
      <c r="C11" s="52"/>
      <c r="D11" s="52"/>
      <c r="E11" s="53"/>
      <c r="F11" s="9">
        <f>SUM(F4:F10)</f>
        <v>89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21+11</f>
        <v>32</v>
      </c>
      <c r="G12" s="5"/>
      <c r="H12" s="16"/>
      <c r="I12" s="17"/>
      <c r="J12" s="54"/>
      <c r="K12" s="11"/>
      <c r="L12" s="60"/>
    </row>
    <row r="13" spans="1:12" ht="14.25" x14ac:dyDescent="0.15">
      <c r="A13" s="55"/>
      <c r="B13" s="55"/>
      <c r="C13" s="17" t="s">
        <v>26</v>
      </c>
      <c r="D13" s="3" t="s">
        <v>13</v>
      </c>
      <c r="E13" s="58"/>
      <c r="F13" s="4">
        <f>21+9</f>
        <v>30</v>
      </c>
      <c r="G13" s="15"/>
      <c r="H13" s="4"/>
      <c r="I13" s="17"/>
      <c r="J13" s="55"/>
      <c r="K13" s="11"/>
      <c r="L13" s="61"/>
    </row>
    <row r="14" spans="1:12" ht="14.25" customHeight="1" x14ac:dyDescent="0.15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 x14ac:dyDescent="0.1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 x14ac:dyDescent="0.1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 x14ac:dyDescent="0.1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 x14ac:dyDescent="0.15">
      <c r="A18" s="56"/>
      <c r="B18" s="51" t="s">
        <v>30</v>
      </c>
      <c r="C18" s="52"/>
      <c r="D18" s="52"/>
      <c r="E18" s="53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 x14ac:dyDescent="0.15">
      <c r="A19" s="67" t="s">
        <v>31</v>
      </c>
      <c r="B19" s="68"/>
      <c r="C19" s="69"/>
      <c r="D19" s="49"/>
      <c r="E19" s="12">
        <f>SUM(E4:E15)</f>
        <v>204</v>
      </c>
      <c r="F19" s="12">
        <f>+F18+F11</f>
        <v>161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 x14ac:dyDescent="0.15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 x14ac:dyDescent="0.15">
      <c r="A22" s="72"/>
      <c r="B22" s="76" t="s">
        <v>60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 x14ac:dyDescent="0.15">
      <c r="A23" s="5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12-10.11</vt:lpstr>
      <vt:lpstr>12-12</vt:lpstr>
      <vt:lpstr>12-13</vt:lpstr>
      <vt:lpstr>12-14</vt:lpstr>
      <vt:lpstr>12-15</vt:lpstr>
      <vt:lpstr>12-16</vt:lpstr>
      <vt:lpstr>12-17</vt:lpstr>
      <vt:lpstr>12-18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2016-12-19T01:41:29Z</dcterms:modified>
</cp:coreProperties>
</file>