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" activeTab="13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表样" sheetId="126" r:id="rId15"/>
  </sheets>
  <externalReferences>
    <externalReference r:id="rId16"/>
  </externalReferences>
  <calcPr calcId="145621"/>
</workbook>
</file>

<file path=xl/calcChain.xml><?xml version="1.0" encoding="utf-8"?>
<calcChain xmlns="http://schemas.openxmlformats.org/spreadsheetml/2006/main">
  <c r="I7" i="141" l="1"/>
  <c r="H7" i="141"/>
  <c r="F10" i="141"/>
  <c r="G10" i="141" s="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D8" i="141" s="1"/>
  <c r="B8" i="141"/>
  <c r="C7" i="141"/>
  <c r="B7" i="141"/>
  <c r="C6" i="141"/>
  <c r="D6" i="141" s="1"/>
  <c r="B6" i="141"/>
  <c r="C5" i="141"/>
  <c r="B5" i="141"/>
  <c r="I12" i="141"/>
  <c r="H12" i="141"/>
  <c r="F12" i="141"/>
  <c r="C12" i="141"/>
  <c r="B12" i="141"/>
  <c r="J11" i="141"/>
  <c r="G11" i="141"/>
  <c r="D11" i="141"/>
  <c r="J10" i="141"/>
  <c r="D10" i="141"/>
  <c r="J9" i="141"/>
  <c r="J8" i="141"/>
  <c r="J6" i="141"/>
  <c r="J5" i="141"/>
  <c r="G5" i="141"/>
  <c r="J12" i="141" l="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C9" i="140"/>
  <c r="D9" i="140" s="1"/>
  <c r="B9" i="140"/>
  <c r="C8" i="140"/>
  <c r="B8" i="140"/>
  <c r="C7" i="140"/>
  <c r="B7" i="140"/>
  <c r="C6" i="140"/>
  <c r="D6" i="140" s="1"/>
  <c r="B6" i="140"/>
  <c r="C5" i="140"/>
  <c r="B5" i="140"/>
  <c r="I12" i="140"/>
  <c r="H12" i="140"/>
  <c r="F12" i="140"/>
  <c r="E12" i="140"/>
  <c r="B12" i="140"/>
  <c r="J11" i="140"/>
  <c r="G11" i="140"/>
  <c r="D11" i="140"/>
  <c r="J10" i="140"/>
  <c r="G10" i="140"/>
  <c r="D10" i="140"/>
  <c r="J9" i="140"/>
  <c r="J8" i="140"/>
  <c r="J7" i="140"/>
  <c r="J6" i="140"/>
  <c r="J5" i="140"/>
  <c r="G5" i="140"/>
  <c r="C12" i="140" l="1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D6" i="134" s="1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8" i="134" l="1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B5" i="130"/>
  <c r="I12" i="130"/>
  <c r="C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F5" i="129"/>
  <c r="E5" i="129"/>
  <c r="C10" i="129"/>
  <c r="B10" i="129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D10" i="129"/>
  <c r="J9" i="129"/>
  <c r="J8" i="129"/>
  <c r="G8" i="129"/>
  <c r="D8" i="129"/>
  <c r="J7" i="129"/>
  <c r="G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G9" i="128" s="1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D10" i="128"/>
  <c r="J9" i="128"/>
  <c r="J8" i="128"/>
  <c r="G8" i="128"/>
  <c r="D8" i="128"/>
  <c r="J7" i="128"/>
  <c r="G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G12" i="129" l="1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<sst xmlns="http://schemas.openxmlformats.org/spreadsheetml/2006/main" count="570" uniqueCount="43">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</sst>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表样"/>
      <sheetName val="周汇总"/>
      <sheetName val="汇总"/>
      <sheetName val="直接人工成本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1122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439</v>
          </cell>
          <cell r="I147">
            <v>48</v>
          </cell>
        </row>
        <row r="198">
          <cell r="G198">
            <v>1018</v>
          </cell>
          <cell r="I198">
            <v>60.5</v>
          </cell>
        </row>
        <row r="256">
          <cell r="G256">
            <v>1687</v>
          </cell>
          <cell r="I256">
            <v>23</v>
          </cell>
        </row>
        <row r="291">
          <cell r="G291">
            <v>481</v>
          </cell>
          <cell r="I291">
            <v>86.5</v>
          </cell>
        </row>
        <row r="307">
          <cell r="G307">
            <v>433</v>
          </cell>
          <cell r="I307">
            <v>20</v>
          </cell>
        </row>
        <row r="317">
          <cell r="G317">
            <v>75</v>
          </cell>
          <cell r="I317">
            <v>3.5</v>
          </cell>
        </row>
        <row r="332">
          <cell r="G332">
            <v>42</v>
          </cell>
          <cell r="I332">
            <v>32</v>
          </cell>
        </row>
        <row r="461">
          <cell r="G461">
            <v>1531</v>
          </cell>
          <cell r="I461">
            <v>69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0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556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1211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1877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2361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1433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1621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1603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2970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3463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3921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3463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46">
        <f>B12+E12+H12</f>
        <v>11005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1018</v>
      </c>
      <c r="F5" s="3">
        <f>+'[1]16'!$I$198</f>
        <v>60.5</v>
      </c>
      <c r="G5" s="4">
        <f>+E5/F5</f>
        <v>16.826446280991735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1687</v>
      </c>
      <c r="F6" s="3">
        <f>+'[1]16'!$I$256</f>
        <v>23</v>
      </c>
      <c r="G6" s="4">
        <f t="shared" ref="G6:G12" si="2">+E6/F6</f>
        <v>73.347826086956516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1122</v>
      </c>
      <c r="C7" s="3">
        <f>+'[1]16'!$I$121</f>
        <v>68</v>
      </c>
      <c r="D7" s="4">
        <f t="shared" si="1"/>
        <v>16.5</v>
      </c>
      <c r="E7" s="3">
        <f>+'[1]16'!$G$291</f>
        <v>481</v>
      </c>
      <c r="F7" s="3">
        <f>+'[1]16'!$I$291</f>
        <v>86.5</v>
      </c>
      <c r="G7" s="3">
        <f t="shared" si="2"/>
        <v>5.5606936416184976</v>
      </c>
      <c r="H7" s="3">
        <f>+'[1]16'!$G$461</f>
        <v>1531</v>
      </c>
      <c r="I7" s="3">
        <f>+'[1]16'!$I$461</f>
        <v>69</v>
      </c>
      <c r="J7" s="4">
        <f>+H7/I7</f>
        <v>22.188405797101449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433</v>
      </c>
      <c r="F8" s="3">
        <f>+'[1]16'!$I$307</f>
        <v>20</v>
      </c>
      <c r="G8" s="3">
        <f t="shared" si="2"/>
        <v>21.65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439</v>
      </c>
      <c r="C9" s="3">
        <f>+'[1]16'!$I$147</f>
        <v>48</v>
      </c>
      <c r="D9" s="4">
        <f t="shared" si="1"/>
        <v>9.1458333333333339</v>
      </c>
      <c r="E9" s="3">
        <f>+'[1]16'!$G$317</f>
        <v>75</v>
      </c>
      <c r="F9" s="3">
        <f>+'[1]16'!$I$317</f>
        <v>3.5</v>
      </c>
      <c r="G9" s="4">
        <f>+E9/F9</f>
        <v>21.428571428571427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42</v>
      </c>
      <c r="F10" s="3">
        <f>+'[1]16'!$I$332</f>
        <v>32</v>
      </c>
      <c r="G10" s="4">
        <f t="shared" si="2"/>
        <v>1.3125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5289</v>
      </c>
      <c r="C12" s="3">
        <f>SUM(C5:C11)</f>
        <v>220.5</v>
      </c>
      <c r="D12" s="3">
        <f t="shared" si="1"/>
        <v>23.986394557823129</v>
      </c>
      <c r="E12" s="3">
        <f>SUM(E5:E11)</f>
        <v>3736</v>
      </c>
      <c r="F12" s="3">
        <f>SUM(F5:F11)</f>
        <v>225.5</v>
      </c>
      <c r="G12" s="4">
        <f t="shared" si="2"/>
        <v>16.567627494456762</v>
      </c>
      <c r="H12" s="3">
        <f>SUM(H5:H11)</f>
        <v>1531</v>
      </c>
      <c r="I12" s="3">
        <f>SUM(I5:I11)</f>
        <v>69</v>
      </c>
      <c r="J12" s="4">
        <f>+H12/I12</f>
        <v>22.188405797101449</v>
      </c>
    </row>
    <row r="13" spans="1:10" ht="24" customHeight="1" x14ac:dyDescent="0.15">
      <c r="A13" s="3" t="s">
        <v>16</v>
      </c>
      <c r="B13" s="46">
        <f>B12+E12+H12</f>
        <v>10556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0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2016-12-17T03:46:15Z</dcterms:modified>
</cp:coreProperties>
</file>