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0" yWindow="90" windowWidth="15480" windowHeight="11640" activeTab="12"/>
  </bookViews>
  <sheets>
    <sheet name="12-3" sheetId="127" r:id="rId1"/>
    <sheet name="12-4" sheetId="128" r:id="rId2"/>
    <sheet name="12-5" sheetId="129" r:id="rId3"/>
    <sheet name="12-6" sheetId="130" r:id="rId4"/>
    <sheet name="12-7" sheetId="131" r:id="rId5"/>
    <sheet name="12-8" sheetId="132" r:id="rId6"/>
    <sheet name="12-9" sheetId="133" r:id="rId7"/>
    <sheet name="12-10" sheetId="134" r:id="rId8"/>
    <sheet name="12-11" sheetId="135" r:id="rId9"/>
    <sheet name="12-12" sheetId="136" r:id="rId10"/>
    <sheet name="12-13" sheetId="137" r:id="rId11"/>
    <sheet name="12-14" sheetId="139" r:id="rId12"/>
    <sheet name="12-15" sheetId="140" r:id="rId13"/>
    <sheet name="表样" sheetId="126" r:id="rId14"/>
  </sheets>
  <externalReferences>
    <externalReference r:id="rId15"/>
  </externalReferences>
  <calcPr calcId="145621"/>
</workbook>
</file>

<file path=xl/calcChain.xml><?xml version="1.0" encoding="utf-8"?>
<calcChain xmlns="http://schemas.openxmlformats.org/spreadsheetml/2006/main">
  <c r="I7" i="140" l="1"/>
  <c r="H7" i="140"/>
  <c r="F9" i="140"/>
  <c r="E9" i="140"/>
  <c r="F8" i="140"/>
  <c r="E8" i="140"/>
  <c r="F7" i="140"/>
  <c r="E7" i="140"/>
  <c r="F6" i="140"/>
  <c r="E6" i="140"/>
  <c r="F5" i="140"/>
  <c r="E5" i="140"/>
  <c r="C9" i="140"/>
  <c r="D9" i="140" s="1"/>
  <c r="B9" i="140"/>
  <c r="C8" i="140"/>
  <c r="C12" i="140" s="1"/>
  <c r="B8" i="140"/>
  <c r="C7" i="140"/>
  <c r="B7" i="140"/>
  <c r="C6" i="140"/>
  <c r="D6" i="140" s="1"/>
  <c r="B6" i="140"/>
  <c r="C5" i="140"/>
  <c r="B5" i="140"/>
  <c r="I12" i="140"/>
  <c r="H12" i="140"/>
  <c r="F12" i="140"/>
  <c r="E12" i="140"/>
  <c r="B12" i="140"/>
  <c r="J11" i="140"/>
  <c r="G11" i="140"/>
  <c r="D11" i="140"/>
  <c r="J10" i="140"/>
  <c r="G10" i="140"/>
  <c r="D10" i="140"/>
  <c r="J9" i="140"/>
  <c r="J8" i="140"/>
  <c r="J7" i="140"/>
  <c r="J6" i="140"/>
  <c r="J5" i="140"/>
  <c r="G5" i="140"/>
  <c r="J12" i="140" l="1"/>
  <c r="G9" i="140"/>
  <c r="G8" i="140"/>
  <c r="G7" i="140"/>
  <c r="G6" i="140"/>
  <c r="G12" i="140"/>
  <c r="B13" i="140"/>
  <c r="D8" i="140"/>
  <c r="D7" i="140"/>
  <c r="D5" i="140"/>
  <c r="D12" i="140"/>
  <c r="I7" i="139"/>
  <c r="H7" i="139"/>
  <c r="F9" i="139"/>
  <c r="E9" i="139"/>
  <c r="F8" i="139"/>
  <c r="E8" i="139"/>
  <c r="F7" i="139"/>
  <c r="E7" i="139"/>
  <c r="F6" i="139"/>
  <c r="G6" i="139" s="1"/>
  <c r="E6" i="139"/>
  <c r="F5" i="139"/>
  <c r="E5" i="139"/>
  <c r="C9" i="139"/>
  <c r="B9" i="139"/>
  <c r="C8" i="139"/>
  <c r="B8" i="139"/>
  <c r="C7" i="139"/>
  <c r="D7" i="139" s="1"/>
  <c r="B7" i="139"/>
  <c r="C6" i="139"/>
  <c r="D6" i="139" s="1"/>
  <c r="B6" i="139"/>
  <c r="C5" i="139"/>
  <c r="C12" i="139" s="1"/>
  <c r="B5" i="139"/>
  <c r="I12" i="139"/>
  <c r="H12" i="139"/>
  <c r="F12" i="139"/>
  <c r="J11" i="139"/>
  <c r="G11" i="139"/>
  <c r="D11" i="139"/>
  <c r="J10" i="139"/>
  <c r="G10" i="139"/>
  <c r="D10" i="139"/>
  <c r="J9" i="139"/>
  <c r="J8" i="139"/>
  <c r="J6" i="139"/>
  <c r="J5" i="139"/>
  <c r="G5" i="139"/>
  <c r="G8" i="139" l="1"/>
  <c r="J12" i="139"/>
  <c r="J7" i="139"/>
  <c r="G9" i="139"/>
  <c r="G7" i="139"/>
  <c r="E12" i="139"/>
  <c r="G12" i="139" s="1"/>
  <c r="D9" i="139"/>
  <c r="D8" i="139"/>
  <c r="B12" i="139"/>
  <c r="D5" i="139"/>
  <c r="D12" i="139"/>
  <c r="B13" i="139" l="1"/>
  <c r="F9" i="137" l="1"/>
  <c r="G9" i="137" s="1"/>
  <c r="E9" i="137"/>
  <c r="F7" i="137"/>
  <c r="E7" i="137"/>
  <c r="F6" i="137"/>
  <c r="E6" i="137"/>
  <c r="F5" i="137"/>
  <c r="E5" i="137"/>
  <c r="C9" i="137"/>
  <c r="B9" i="137"/>
  <c r="C7" i="137"/>
  <c r="B7" i="137"/>
  <c r="C6" i="137"/>
  <c r="B6" i="137"/>
  <c r="C5" i="137"/>
  <c r="B5" i="137"/>
  <c r="I12" i="137"/>
  <c r="H12" i="137"/>
  <c r="J12" i="137" s="1"/>
  <c r="F12" i="137"/>
  <c r="E12" i="137"/>
  <c r="J11" i="137"/>
  <c r="G11" i="137"/>
  <c r="D11" i="137"/>
  <c r="J10" i="137"/>
  <c r="G10" i="137"/>
  <c r="D10" i="137"/>
  <c r="J9" i="137"/>
  <c r="J8" i="137"/>
  <c r="G8" i="137"/>
  <c r="D8" i="137"/>
  <c r="J7" i="137"/>
  <c r="J6" i="137"/>
  <c r="D6" i="137"/>
  <c r="J5" i="137"/>
  <c r="G5" i="137"/>
  <c r="B12" i="137" l="1"/>
  <c r="C12" i="137"/>
  <c r="G7" i="137"/>
  <c r="G6" i="137"/>
  <c r="G12" i="137"/>
  <c r="B13" i="137"/>
  <c r="D9" i="137"/>
  <c r="D7" i="137"/>
  <c r="D5" i="137"/>
  <c r="D12" i="137"/>
  <c r="F7" i="136"/>
  <c r="E7" i="136"/>
  <c r="F6" i="136"/>
  <c r="E6" i="136"/>
  <c r="F5" i="136"/>
  <c r="E5" i="136"/>
  <c r="E12" i="136" s="1"/>
  <c r="C7" i="136"/>
  <c r="B7" i="136"/>
  <c r="C6" i="136"/>
  <c r="B6" i="136"/>
  <c r="C5" i="136"/>
  <c r="C12" i="136" s="1"/>
  <c r="B5" i="136"/>
  <c r="I12" i="136"/>
  <c r="H12" i="136"/>
  <c r="J12" i="136" s="1"/>
  <c r="F12" i="136"/>
  <c r="B12" i="136"/>
  <c r="J11" i="136"/>
  <c r="G11" i="136"/>
  <c r="D11" i="136"/>
  <c r="J10" i="136"/>
  <c r="G10" i="136"/>
  <c r="D10" i="136"/>
  <c r="J9" i="136"/>
  <c r="G9" i="136"/>
  <c r="D9" i="136"/>
  <c r="J8" i="136"/>
  <c r="G8" i="136"/>
  <c r="D8" i="136"/>
  <c r="J7" i="136"/>
  <c r="J6" i="136"/>
  <c r="J5" i="136"/>
  <c r="G5" i="136"/>
  <c r="D6" i="136" l="1"/>
  <c r="G7" i="136"/>
  <c r="G6" i="136"/>
  <c r="G12" i="136"/>
  <c r="B13" i="136"/>
  <c r="D7" i="136"/>
  <c r="D5" i="136"/>
  <c r="D12" i="136"/>
  <c r="I7" i="135"/>
  <c r="H7" i="135"/>
  <c r="F8" i="135"/>
  <c r="E8" i="135"/>
  <c r="F7" i="135"/>
  <c r="E7" i="135"/>
  <c r="F6" i="135"/>
  <c r="G6" i="135" s="1"/>
  <c r="E6" i="135"/>
  <c r="F5" i="135"/>
  <c r="E5" i="135"/>
  <c r="C8" i="135"/>
  <c r="D8" i="135" s="1"/>
  <c r="B8" i="135"/>
  <c r="C6" i="135"/>
  <c r="D6" i="135" s="1"/>
  <c r="B6" i="135"/>
  <c r="C5" i="135"/>
  <c r="B5" i="135"/>
  <c r="I12" i="135"/>
  <c r="H12" i="135"/>
  <c r="F12" i="135"/>
  <c r="E12" i="135"/>
  <c r="C12" i="135"/>
  <c r="B12" i="135"/>
  <c r="J11" i="135"/>
  <c r="G11" i="135"/>
  <c r="D11" i="135"/>
  <c r="J10" i="135"/>
  <c r="G10" i="135"/>
  <c r="D10" i="135"/>
  <c r="J9" i="135"/>
  <c r="G9" i="135"/>
  <c r="D9" i="135"/>
  <c r="J8" i="135"/>
  <c r="D7" i="135"/>
  <c r="J6" i="135"/>
  <c r="J5" i="135"/>
  <c r="G5" i="135"/>
  <c r="I7" i="134"/>
  <c r="H7" i="134"/>
  <c r="F10" i="134"/>
  <c r="G10" i="134" s="1"/>
  <c r="E10" i="134"/>
  <c r="F8" i="134"/>
  <c r="E8" i="134"/>
  <c r="F7" i="134"/>
  <c r="E7" i="134"/>
  <c r="F6" i="134"/>
  <c r="E6" i="134"/>
  <c r="F5" i="134"/>
  <c r="E5" i="134"/>
  <c r="E12" i="134" s="1"/>
  <c r="C10" i="134"/>
  <c r="B10" i="134"/>
  <c r="C8" i="134"/>
  <c r="D8" i="134" s="1"/>
  <c r="B8" i="134"/>
  <c r="C7" i="134"/>
  <c r="B7" i="134"/>
  <c r="C6" i="134"/>
  <c r="D6" i="134" s="1"/>
  <c r="B6" i="134"/>
  <c r="C5" i="134"/>
  <c r="B5" i="134"/>
  <c r="I12" i="134"/>
  <c r="H12" i="134"/>
  <c r="F12" i="134"/>
  <c r="C12" i="134"/>
  <c r="B12" i="134"/>
  <c r="J11" i="134"/>
  <c r="G11" i="134"/>
  <c r="D11" i="134"/>
  <c r="J10" i="134"/>
  <c r="J9" i="134"/>
  <c r="G9" i="134"/>
  <c r="D9" i="134"/>
  <c r="J8" i="134"/>
  <c r="J7" i="134"/>
  <c r="J6" i="134"/>
  <c r="J5" i="134"/>
  <c r="G5" i="134"/>
  <c r="D10" i="134" l="1"/>
  <c r="J12" i="135"/>
  <c r="J7" i="135"/>
  <c r="G8" i="135"/>
  <c r="G7" i="135"/>
  <c r="G12" i="135"/>
  <c r="B13" i="135"/>
  <c r="D5" i="135"/>
  <c r="D12" i="135"/>
  <c r="J12" i="134"/>
  <c r="G8" i="134"/>
  <c r="G7" i="134"/>
  <c r="G6" i="134"/>
  <c r="G12" i="134"/>
  <c r="B13" i="134"/>
  <c r="D7" i="134"/>
  <c r="D5" i="134"/>
  <c r="D12" i="134"/>
  <c r="I7" i="133"/>
  <c r="H7" i="133"/>
  <c r="F10" i="133"/>
  <c r="E10" i="133"/>
  <c r="F7" i="133"/>
  <c r="E7" i="133"/>
  <c r="C7" i="133"/>
  <c r="B7" i="133"/>
  <c r="I12" i="133"/>
  <c r="H12" i="133"/>
  <c r="F12" i="133"/>
  <c r="E12" i="133"/>
  <c r="C12" i="133"/>
  <c r="B12" i="133"/>
  <c r="J11" i="133"/>
  <c r="G11" i="133"/>
  <c r="D11" i="133"/>
  <c r="J10" i="133"/>
  <c r="D10" i="133"/>
  <c r="J9" i="133"/>
  <c r="G9" i="133"/>
  <c r="D9" i="133"/>
  <c r="J8" i="133"/>
  <c r="G8" i="133"/>
  <c r="D8" i="133"/>
  <c r="G7" i="133"/>
  <c r="J6" i="133"/>
  <c r="G6" i="133"/>
  <c r="D6" i="133"/>
  <c r="J5" i="133"/>
  <c r="G5" i="133"/>
  <c r="D5" i="133"/>
  <c r="F12" i="132"/>
  <c r="E12" i="132"/>
  <c r="G12" i="132" s="1"/>
  <c r="J11" i="132"/>
  <c r="G11" i="132"/>
  <c r="D11" i="132"/>
  <c r="J10" i="132"/>
  <c r="G10" i="132"/>
  <c r="C10" i="132"/>
  <c r="B10" i="132"/>
  <c r="D10" i="132" s="1"/>
  <c r="J9" i="132"/>
  <c r="G9" i="132"/>
  <c r="D9" i="132"/>
  <c r="J8" i="132"/>
  <c r="G8" i="132"/>
  <c r="D8" i="132"/>
  <c r="I7" i="132"/>
  <c r="I12" i="132" s="1"/>
  <c r="H7" i="132"/>
  <c r="J7" i="132" s="1"/>
  <c r="G7" i="132"/>
  <c r="C7" i="132"/>
  <c r="C12" i="132" s="1"/>
  <c r="B7" i="132"/>
  <c r="J6" i="132"/>
  <c r="G6" i="132"/>
  <c r="D6" i="132"/>
  <c r="J5" i="132"/>
  <c r="G5" i="132"/>
  <c r="D5" i="132"/>
  <c r="J7" i="133" l="1"/>
  <c r="D7" i="132"/>
  <c r="J12" i="133"/>
  <c r="G10" i="133"/>
  <c r="B13" i="133"/>
  <c r="G12" i="133"/>
  <c r="D7" i="133"/>
  <c r="D12" i="133"/>
  <c r="B12" i="132"/>
  <c r="H12" i="132"/>
  <c r="J12" i="132" s="1"/>
  <c r="B13" i="132" l="1"/>
  <c r="D12" i="132"/>
  <c r="I7" i="131"/>
  <c r="H7" i="131"/>
  <c r="H12" i="131" s="1"/>
  <c r="F10" i="131"/>
  <c r="E10" i="131"/>
  <c r="F7" i="131"/>
  <c r="E7" i="131"/>
  <c r="F6" i="131"/>
  <c r="E6" i="131"/>
  <c r="F5" i="131"/>
  <c r="E5" i="131"/>
  <c r="G5" i="131" s="1"/>
  <c r="C10" i="131"/>
  <c r="B10" i="131"/>
  <c r="C7" i="131"/>
  <c r="B7" i="131"/>
  <c r="C6" i="131"/>
  <c r="B6" i="131"/>
  <c r="D6" i="131" s="1"/>
  <c r="C5" i="131"/>
  <c r="B5" i="131"/>
  <c r="I12" i="131"/>
  <c r="F12" i="131"/>
  <c r="J11" i="131"/>
  <c r="G11" i="131"/>
  <c r="D11" i="131"/>
  <c r="J10" i="131"/>
  <c r="J9" i="131"/>
  <c r="G9" i="131"/>
  <c r="D9" i="131"/>
  <c r="J8" i="131"/>
  <c r="G8" i="131"/>
  <c r="D8" i="131"/>
  <c r="J6" i="131"/>
  <c r="J5" i="131"/>
  <c r="J7" i="131" l="1"/>
  <c r="C12" i="131"/>
  <c r="D10" i="131"/>
  <c r="G6" i="131"/>
  <c r="G7" i="131"/>
  <c r="J12" i="131"/>
  <c r="G10" i="131"/>
  <c r="E12" i="131"/>
  <c r="G12" i="131" s="1"/>
  <c r="B12" i="131"/>
  <c r="B13" i="131" s="1"/>
  <c r="D7" i="131"/>
  <c r="D5" i="131"/>
  <c r="I7" i="130"/>
  <c r="H7" i="130"/>
  <c r="H12" i="130" s="1"/>
  <c r="F7" i="130"/>
  <c r="E7" i="130"/>
  <c r="F6" i="130"/>
  <c r="E6" i="130"/>
  <c r="F5" i="130"/>
  <c r="F12" i="130" s="1"/>
  <c r="E5" i="130"/>
  <c r="E12" i="130" s="1"/>
  <c r="C7" i="130"/>
  <c r="B7" i="130"/>
  <c r="C6" i="130"/>
  <c r="B6" i="130"/>
  <c r="C5" i="130"/>
  <c r="B5" i="130"/>
  <c r="I12" i="130"/>
  <c r="C12" i="130"/>
  <c r="B12" i="130"/>
  <c r="J11" i="130"/>
  <c r="G11" i="130"/>
  <c r="D11" i="130"/>
  <c r="J10" i="130"/>
  <c r="G10" i="130"/>
  <c r="D10" i="130"/>
  <c r="J9" i="130"/>
  <c r="G9" i="130"/>
  <c r="D9" i="130"/>
  <c r="J8" i="130"/>
  <c r="G8" i="130"/>
  <c r="D8" i="130"/>
  <c r="J7" i="130"/>
  <c r="J6" i="130"/>
  <c r="J5" i="130"/>
  <c r="G5" i="130" l="1"/>
  <c r="D12" i="131"/>
  <c r="D6" i="130"/>
  <c r="J12" i="130"/>
  <c r="G7" i="130"/>
  <c r="G6" i="130"/>
  <c r="G12" i="130"/>
  <c r="B13" i="130"/>
  <c r="D7" i="130"/>
  <c r="D5" i="130"/>
  <c r="D12" i="130"/>
  <c r="F9" i="129"/>
  <c r="E9" i="129"/>
  <c r="F7" i="129"/>
  <c r="E7" i="129"/>
  <c r="F5" i="129"/>
  <c r="E5" i="129"/>
  <c r="C10" i="129"/>
  <c r="B10" i="129"/>
  <c r="C9" i="129"/>
  <c r="B9" i="129"/>
  <c r="C7" i="129"/>
  <c r="B7" i="129"/>
  <c r="I12" i="129"/>
  <c r="H12" i="129"/>
  <c r="J12" i="129" s="1"/>
  <c r="C12" i="129"/>
  <c r="J11" i="129"/>
  <c r="G11" i="129"/>
  <c r="D11" i="129"/>
  <c r="J10" i="129"/>
  <c r="G10" i="129"/>
  <c r="D10" i="129"/>
  <c r="J9" i="129"/>
  <c r="J8" i="129"/>
  <c r="G8" i="129"/>
  <c r="D8" i="129"/>
  <c r="J7" i="129"/>
  <c r="G7" i="129"/>
  <c r="J6" i="129"/>
  <c r="G6" i="129"/>
  <c r="D6" i="129"/>
  <c r="J5" i="129"/>
  <c r="D5" i="129"/>
  <c r="D7" i="129" l="1"/>
  <c r="B12" i="129"/>
  <c r="E12" i="129"/>
  <c r="F12" i="129"/>
  <c r="G9" i="129"/>
  <c r="G5" i="129"/>
  <c r="D9" i="129"/>
  <c r="D12" i="129"/>
  <c r="F10" i="128"/>
  <c r="E10" i="128"/>
  <c r="F9" i="128"/>
  <c r="G9" i="128" s="1"/>
  <c r="E9" i="128"/>
  <c r="F7" i="128"/>
  <c r="E7" i="128"/>
  <c r="C10" i="128"/>
  <c r="B10" i="128"/>
  <c r="C9" i="128"/>
  <c r="B9" i="128"/>
  <c r="C7" i="128"/>
  <c r="C12" i="128" s="1"/>
  <c r="B7" i="128"/>
  <c r="I12" i="128"/>
  <c r="H12" i="128"/>
  <c r="J12" i="128" s="1"/>
  <c r="F12" i="128"/>
  <c r="J11" i="128"/>
  <c r="G11" i="128"/>
  <c r="D11" i="128"/>
  <c r="J10" i="128"/>
  <c r="D10" i="128"/>
  <c r="J9" i="128"/>
  <c r="J8" i="128"/>
  <c r="G8" i="128"/>
  <c r="D8" i="128"/>
  <c r="J7" i="128"/>
  <c r="G7" i="128"/>
  <c r="J6" i="128"/>
  <c r="G6" i="128"/>
  <c r="D6" i="128"/>
  <c r="J5" i="128"/>
  <c r="G5" i="128"/>
  <c r="D5" i="128"/>
  <c r="F10" i="127"/>
  <c r="E10" i="127"/>
  <c r="F9" i="127"/>
  <c r="E9" i="127"/>
  <c r="F7" i="127"/>
  <c r="E7" i="127"/>
  <c r="C9" i="127"/>
  <c r="B9" i="127"/>
  <c r="G12" i="129" l="1"/>
  <c r="B13" i="129"/>
  <c r="B12" i="128"/>
  <c r="G10" i="128"/>
  <c r="E12" i="128"/>
  <c r="G12" i="128" s="1"/>
  <c r="D9" i="128"/>
  <c r="D7" i="128"/>
  <c r="D12" i="128"/>
  <c r="B13" i="128" l="1"/>
  <c r="J12" i="127"/>
  <c r="I12" i="127"/>
  <c r="H12" i="127"/>
  <c r="F12" i="127"/>
  <c r="E12" i="127"/>
  <c r="C12" i="127"/>
  <c r="B12" i="127"/>
  <c r="J11" i="127"/>
  <c r="G11" i="127"/>
  <c r="D11" i="127"/>
  <c r="J10" i="127"/>
  <c r="G10" i="127"/>
  <c r="D10" i="127"/>
  <c r="J9" i="127"/>
  <c r="G9" i="127"/>
  <c r="D9" i="127"/>
  <c r="J8" i="127"/>
  <c r="G8" i="127"/>
  <c r="D8" i="127"/>
  <c r="J7" i="127"/>
  <c r="G7" i="127"/>
  <c r="D7" i="127"/>
  <c r="J6" i="127"/>
  <c r="G6" i="127"/>
  <c r="D6" i="127"/>
  <c r="J5" i="127"/>
  <c r="G5" i="127"/>
  <c r="D5" i="127"/>
  <c r="B13" i="127" l="1"/>
  <c r="G12" i="127"/>
  <c r="D12" i="127"/>
  <c r="I12" i="126"/>
  <c r="H12" i="126"/>
  <c r="F12" i="126"/>
  <c r="E12" i="126"/>
  <c r="G12" i="126" s="1"/>
  <c r="C12" i="126"/>
  <c r="B12" i="126"/>
  <c r="B13" i="126" s="1"/>
  <c r="J11" i="126"/>
  <c r="G11" i="126"/>
  <c r="D11" i="126"/>
  <c r="J10" i="126"/>
  <c r="G10" i="126"/>
  <c r="D10" i="126"/>
  <c r="J9" i="126"/>
  <c r="G9" i="126"/>
  <c r="D9" i="126"/>
  <c r="J8" i="126"/>
  <c r="G8" i="126"/>
  <c r="D8" i="126"/>
  <c r="J7" i="126"/>
  <c r="G7" i="126"/>
  <c r="D7" i="126"/>
  <c r="J6" i="126"/>
  <c r="G6" i="126"/>
  <c r="D6" i="126"/>
  <c r="J5" i="126"/>
  <c r="G5" i="126"/>
  <c r="D5" i="126"/>
  <c r="J12" i="126" l="1"/>
  <c r="D12" i="126"/>
</calcChain>
</file>

<file path=xl/sharedStrings.xml><?xml version="1.0" encoding="utf-8"?>
<sst xmlns="http://schemas.openxmlformats.org/spreadsheetml/2006/main" count="532" uniqueCount="42">
  <si>
    <t>包装产品日报表</t>
    <phoneticPr fontId="3" type="noConversion"/>
  </si>
  <si>
    <t>项目</t>
    <phoneticPr fontId="3" type="noConversion"/>
  </si>
  <si>
    <t>A班</t>
    <phoneticPr fontId="3" type="noConversion"/>
  </si>
  <si>
    <t>B班</t>
    <phoneticPr fontId="3" type="noConversion"/>
  </si>
  <si>
    <t>C班</t>
    <phoneticPr fontId="1" type="noConversion"/>
  </si>
  <si>
    <t>类别</t>
    <phoneticPr fontId="3" type="noConversion"/>
  </si>
  <si>
    <t>当班产量（箱）</t>
    <phoneticPr fontId="3" type="noConversion"/>
  </si>
  <si>
    <t>生产工时（H）</t>
    <phoneticPr fontId="1" type="noConversion"/>
  </si>
  <si>
    <t>产能</t>
    <phoneticPr fontId="1" type="noConversion"/>
  </si>
  <si>
    <t>果肉类</t>
    <phoneticPr fontId="3" type="noConversion"/>
  </si>
  <si>
    <t>吸吸类</t>
    <phoneticPr fontId="3" type="noConversion"/>
  </si>
  <si>
    <t>层层类</t>
    <phoneticPr fontId="3" type="noConversion"/>
  </si>
  <si>
    <t>自立袋</t>
    <phoneticPr fontId="3" type="noConversion"/>
  </si>
  <si>
    <t>礼包类</t>
    <phoneticPr fontId="3" type="noConversion"/>
  </si>
  <si>
    <t>其他类</t>
    <phoneticPr fontId="3" type="noConversion"/>
  </si>
  <si>
    <t>合计：</t>
    <phoneticPr fontId="3" type="noConversion"/>
  </si>
  <si>
    <t>当班总计（箱）：</t>
    <phoneticPr fontId="3" type="noConversion"/>
  </si>
  <si>
    <t>当班废次品不良数（kg）</t>
    <phoneticPr fontId="3" type="noConversion"/>
  </si>
  <si>
    <t>当班废次品不良率（%）</t>
    <phoneticPr fontId="3" type="noConversion"/>
  </si>
  <si>
    <t>当班返箱数（箱）</t>
    <phoneticPr fontId="3" type="noConversion"/>
  </si>
  <si>
    <t>当班返箱率（%）</t>
    <phoneticPr fontId="3" type="noConversion"/>
  </si>
  <si>
    <t>异常工时（H）</t>
    <phoneticPr fontId="3" type="noConversion"/>
  </si>
  <si>
    <t>异常明细说明</t>
    <phoneticPr fontId="3" type="noConversion"/>
  </si>
  <si>
    <t>新员工培训</t>
    <phoneticPr fontId="1" type="noConversion"/>
  </si>
  <si>
    <t>果味类</t>
    <phoneticPr fontId="3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</si>
  <si>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" type="noConversion"/>
  </si>
  <si>
    <t>南京来一口食品有限公司</t>
    <phoneticPr fontId="1" type="noConversion"/>
  </si>
  <si>
    <t>制表：童波</t>
    <phoneticPr fontId="3" type="noConversion"/>
  </si>
  <si>
    <t>审核：顾恩塘</t>
    <phoneticPr fontId="3" type="noConversion"/>
  </si>
  <si>
    <t>日期：2016-12-3</t>
    <phoneticPr fontId="1" type="noConversion"/>
  </si>
  <si>
    <t>日期：2016-12-4</t>
    <phoneticPr fontId="1" type="noConversion"/>
  </si>
  <si>
    <t>日期：2016-12-5</t>
    <phoneticPr fontId="1" type="noConversion"/>
  </si>
  <si>
    <t>日期：2016-12-6</t>
    <phoneticPr fontId="1" type="noConversion"/>
  </si>
  <si>
    <t>日期：2016-12-7</t>
    <phoneticPr fontId="1" type="noConversion"/>
  </si>
  <si>
    <t>日期：2016-12-8</t>
    <phoneticPr fontId="1" type="noConversion"/>
  </si>
  <si>
    <t>日期：2016-12-9</t>
    <phoneticPr fontId="1" type="noConversion"/>
  </si>
  <si>
    <t>日期：2016-12-11</t>
    <phoneticPr fontId="1" type="noConversion"/>
  </si>
  <si>
    <t>日期：2016-12-10</t>
    <phoneticPr fontId="1" type="noConversion"/>
  </si>
  <si>
    <t>日期：2016-12-12</t>
    <phoneticPr fontId="1" type="noConversion"/>
  </si>
  <si>
    <t>日期：2016-12-13</t>
    <phoneticPr fontId="1" type="noConversion"/>
  </si>
  <si>
    <t>日期：2016-12-14</t>
    <phoneticPr fontId="1" type="noConversion"/>
  </si>
  <si>
    <t>日期：2016-12-15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</si>
</sst>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name val="华文中宋"/>
      <family val="3"/>
      <charset val="134"/>
    </font>
    <font>
      <sz val="9"/>
      <name val="宋体"/>
      <family val="3"/>
      <charset val="134"/>
    </font>
    <font>
      <sz val="11"/>
      <name val="华文中宋"/>
      <family val="3"/>
      <charset val="134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0" fontId="4" fillId="0" borderId="3" xfId="0" applyNumberFormat="1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253;&#35013;&#36710;&#38388;&#29983;&#20135;&#26085;&#25253;&#34920;12&#263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表样"/>
      <sheetName val="周汇总"/>
      <sheetName val="汇总"/>
      <sheetName val="直接人工成本"/>
    </sheetNames>
    <sheetDataSet>
      <sheetData sheetId="0"/>
      <sheetData sheetId="1">
        <row r="121">
          <cell r="G121">
            <v>556</v>
          </cell>
          <cell r="I121">
            <v>27.5</v>
          </cell>
        </row>
      </sheetData>
      <sheetData sheetId="2">
        <row r="121">
          <cell r="G121">
            <v>1211</v>
          </cell>
          <cell r="I121">
            <v>80</v>
          </cell>
        </row>
      </sheetData>
      <sheetData sheetId="3">
        <row r="28">
          <cell r="G28">
            <v>1272</v>
          </cell>
          <cell r="I28">
            <v>88</v>
          </cell>
        </row>
        <row r="86">
          <cell r="G86">
            <v>318</v>
          </cell>
          <cell r="I86">
            <v>18</v>
          </cell>
        </row>
        <row r="121">
          <cell r="G121">
            <v>287</v>
          </cell>
          <cell r="I121">
            <v>39.5</v>
          </cell>
        </row>
      </sheetData>
      <sheetData sheetId="4">
        <row r="28">
          <cell r="G28">
            <v>788</v>
          </cell>
          <cell r="I28">
            <v>44</v>
          </cell>
        </row>
        <row r="86">
          <cell r="G86">
            <v>641</v>
          </cell>
          <cell r="I86">
            <v>28</v>
          </cell>
        </row>
        <row r="121">
          <cell r="G121">
            <v>671</v>
          </cell>
          <cell r="I121">
            <v>57</v>
          </cell>
        </row>
        <row r="289">
          <cell r="G289">
            <v>261</v>
          </cell>
          <cell r="I289">
            <v>30</v>
          </cell>
        </row>
      </sheetData>
      <sheetData sheetId="5">
        <row r="121">
          <cell r="G121">
            <v>1433</v>
          </cell>
          <cell r="I121">
            <v>60.900000000000006</v>
          </cell>
        </row>
      </sheetData>
      <sheetData sheetId="6">
        <row r="121">
          <cell r="G121">
            <v>1262</v>
          </cell>
          <cell r="I121">
            <v>67</v>
          </cell>
        </row>
        <row r="289">
          <cell r="G289">
            <v>359</v>
          </cell>
          <cell r="I289">
            <v>30.5</v>
          </cell>
        </row>
      </sheetData>
      <sheetData sheetId="7">
        <row r="28">
          <cell r="G28">
            <v>548</v>
          </cell>
          <cell r="I28">
            <v>50</v>
          </cell>
        </row>
        <row r="86">
          <cell r="G86">
            <v>434</v>
          </cell>
          <cell r="I86">
            <v>22</v>
          </cell>
        </row>
        <row r="121">
          <cell r="G121">
            <v>321</v>
          </cell>
          <cell r="I121">
            <v>32</v>
          </cell>
        </row>
        <row r="137">
          <cell r="G137">
            <v>300</v>
          </cell>
          <cell r="I137">
            <v>24</v>
          </cell>
        </row>
      </sheetData>
      <sheetData sheetId="8">
        <row r="28">
          <cell r="G28">
            <v>742</v>
          </cell>
          <cell r="I28">
            <v>57.5</v>
          </cell>
        </row>
        <row r="86">
          <cell r="G86">
            <v>1416</v>
          </cell>
          <cell r="I86">
            <v>55.5</v>
          </cell>
        </row>
        <row r="137">
          <cell r="G137">
            <v>812</v>
          </cell>
          <cell r="I137">
            <v>49.5</v>
          </cell>
        </row>
      </sheetData>
      <sheetData sheetId="9">
        <row r="28">
          <cell r="G28">
            <v>1062</v>
          </cell>
          <cell r="I28">
            <v>78</v>
          </cell>
        </row>
        <row r="86">
          <cell r="G86">
            <v>1859</v>
          </cell>
          <cell r="I86">
            <v>56.5</v>
          </cell>
        </row>
        <row r="121">
          <cell r="G121">
            <v>542</v>
          </cell>
          <cell r="I121">
            <v>72</v>
          </cell>
        </row>
      </sheetData>
      <sheetData sheetId="10">
        <row r="28">
          <cell r="G28">
            <v>1178</v>
          </cell>
          <cell r="I28">
            <v>77.5</v>
          </cell>
        </row>
        <row r="86">
          <cell r="G86">
            <v>1829</v>
          </cell>
          <cell r="I86">
            <v>19</v>
          </cell>
        </row>
        <row r="121">
          <cell r="G121">
            <v>914</v>
          </cell>
          <cell r="I121">
            <v>76</v>
          </cell>
        </row>
      </sheetData>
      <sheetData sheetId="11">
        <row r="28">
          <cell r="G28">
            <v>447</v>
          </cell>
          <cell r="I28">
            <v>40</v>
          </cell>
        </row>
        <row r="86">
          <cell r="G86">
            <v>1916</v>
          </cell>
          <cell r="I86">
            <v>25</v>
          </cell>
        </row>
        <row r="121">
          <cell r="G121">
            <v>276</v>
          </cell>
          <cell r="I121">
            <v>51</v>
          </cell>
        </row>
        <row r="137">
          <cell r="G137">
            <v>824</v>
          </cell>
          <cell r="I137">
            <v>27</v>
          </cell>
        </row>
      </sheetData>
      <sheetData sheetId="12">
        <row r="28">
          <cell r="G28">
            <v>1376</v>
          </cell>
          <cell r="I28">
            <v>77</v>
          </cell>
        </row>
        <row r="86">
          <cell r="G86">
            <v>1783</v>
          </cell>
          <cell r="I86">
            <v>22</v>
          </cell>
        </row>
        <row r="121">
          <cell r="G121">
            <v>506</v>
          </cell>
          <cell r="I121">
            <v>33</v>
          </cell>
        </row>
        <row r="137">
          <cell r="G137">
            <v>957</v>
          </cell>
          <cell r="I137">
            <v>33</v>
          </cell>
        </row>
        <row r="147">
          <cell r="G147">
            <v>529</v>
          </cell>
          <cell r="I147">
            <v>44</v>
          </cell>
        </row>
        <row r="198">
          <cell r="G198">
            <v>1283</v>
          </cell>
          <cell r="I198">
            <v>103.5</v>
          </cell>
        </row>
        <row r="256">
          <cell r="G256">
            <v>1762</v>
          </cell>
          <cell r="I256">
            <v>43</v>
          </cell>
        </row>
        <row r="291">
          <cell r="G291">
            <v>498</v>
          </cell>
          <cell r="I291">
            <v>69</v>
          </cell>
        </row>
        <row r="307">
          <cell r="G307">
            <v>923</v>
          </cell>
          <cell r="I307">
            <v>35.5</v>
          </cell>
        </row>
        <row r="317">
          <cell r="G317">
            <v>633</v>
          </cell>
          <cell r="I317">
            <v>52.5</v>
          </cell>
        </row>
        <row r="461">
          <cell r="G461">
            <v>755</v>
          </cell>
          <cell r="I461">
            <v>61.5</v>
          </cell>
        </row>
      </sheetData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11" sqref="F1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29</v>
      </c>
      <c r="J2" s="2"/>
    </row>
    <row r="3" spans="1:10" ht="23.25" customHeight="1" x14ac:dyDescent="0.15">
      <c r="A3" s="3" t="s">
        <v>1</v>
      </c>
      <c r="B3" s="13" t="s">
        <v>2</v>
      </c>
      <c r="C3" s="14"/>
      <c r="D3" s="15"/>
      <c r="E3" s="13" t="s">
        <v>3</v>
      </c>
      <c r="F3" s="14"/>
      <c r="G3" s="15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f>+'[1]3'!$G$289</f>
        <v>0</v>
      </c>
      <c r="F7" s="3">
        <f>+'[1]3'!$I$289</f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+'[1]3'!$G$145</f>
        <v>0</v>
      </c>
      <c r="C9" s="3">
        <f>+'[1]3'!$I$145</f>
        <v>0</v>
      </c>
      <c r="D9" s="4" t="e">
        <f t="shared" si="1"/>
        <v>#DIV/0!</v>
      </c>
      <c r="E9" s="3">
        <f>+'[1]3'!$G$313</f>
        <v>0</v>
      </c>
      <c r="F9" s="3">
        <f>+'[1]3'!$I$313</f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+'[1]3'!$G$328</f>
        <v>0</v>
      </c>
      <c r="F10" s="3">
        <f>+'[1]3'!$I$328</f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0</v>
      </c>
      <c r="C12" s="3">
        <f>SUM(C5:C11)</f>
        <v>0</v>
      </c>
      <c r="D12" s="3" t="e">
        <f t="shared" si="1"/>
        <v>#DIV/0!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43">
        <f>B12+E12+H12</f>
        <v>0</v>
      </c>
      <c r="C13" s="44"/>
      <c r="D13" s="44"/>
      <c r="E13" s="44"/>
      <c r="F13" s="44"/>
      <c r="G13" s="44"/>
      <c r="H13" s="44"/>
      <c r="I13" s="44"/>
      <c r="J13" s="45"/>
    </row>
    <row r="14" spans="1:10" ht="25.5" hidden="1" customHeight="1" x14ac:dyDescent="0.15">
      <c r="A14" s="3" t="s">
        <v>17</v>
      </c>
      <c r="B14" s="13"/>
      <c r="C14" s="14"/>
      <c r="D14" s="15"/>
      <c r="E14" s="13"/>
      <c r="F14" s="14"/>
      <c r="G14" s="15"/>
      <c r="H14" s="13"/>
      <c r="I14" s="14"/>
      <c r="J14" s="15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3"/>
      <c r="C16" s="14"/>
      <c r="D16" s="15"/>
      <c r="E16" s="13"/>
      <c r="F16" s="14"/>
      <c r="G16" s="15"/>
      <c r="H16" s="13"/>
      <c r="I16" s="14"/>
      <c r="J16" s="15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3"/>
      <c r="C18" s="14"/>
      <c r="D18" s="15"/>
      <c r="E18" s="13"/>
      <c r="F18" s="14"/>
      <c r="G18" s="15"/>
      <c r="H18" s="43"/>
      <c r="I18" s="44"/>
      <c r="J18" s="45"/>
    </row>
    <row r="19" spans="1:10" ht="27.75" customHeight="1" x14ac:dyDescent="0.15">
      <c r="A19" s="3" t="s">
        <v>22</v>
      </c>
      <c r="B19" s="43" t="s">
        <v>23</v>
      </c>
      <c r="C19" s="44"/>
      <c r="D19" s="45"/>
      <c r="E19" s="43" t="s">
        <v>23</v>
      </c>
      <c r="F19" s="44"/>
      <c r="G19" s="45"/>
      <c r="H19" s="43" t="s">
        <v>23</v>
      </c>
      <c r="I19" s="44"/>
      <c r="J19" s="45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8" sqref="F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38</v>
      </c>
      <c r="J2" s="2"/>
    </row>
    <row r="3" spans="1:10" ht="23.25" customHeight="1" x14ac:dyDescent="0.15">
      <c r="A3" s="3" t="s">
        <v>1</v>
      </c>
      <c r="B3" s="31" t="s">
        <v>2</v>
      </c>
      <c r="C3" s="32"/>
      <c r="D3" s="33"/>
      <c r="E3" s="31" t="s">
        <v>3</v>
      </c>
      <c r="F3" s="32"/>
      <c r="G3" s="33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+'[1]12'!$G$28</f>
        <v>1062</v>
      </c>
      <c r="C5" s="3">
        <f>+'[1]12'!$I$28</f>
        <v>78</v>
      </c>
      <c r="D5" s="4">
        <f>+B5/C5</f>
        <v>13.615384615384615</v>
      </c>
      <c r="E5" s="3">
        <f>+'[1]12'!$G$196</f>
        <v>0</v>
      </c>
      <c r="F5" s="3">
        <f>+'[1]12'!$I$196</f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+'[1]12'!$G$86</f>
        <v>1859</v>
      </c>
      <c r="C6" s="3">
        <f>+'[1]12'!$I$86</f>
        <v>56.5</v>
      </c>
      <c r="D6" s="4">
        <f t="shared" ref="D6:D12" si="1">+B6/C6</f>
        <v>32.902654867256636</v>
      </c>
      <c r="E6" s="3">
        <f>+'[1]12'!$G$254</f>
        <v>0</v>
      </c>
      <c r="F6" s="3">
        <f>+'[1]12'!$I$254</f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+'[1]12'!$G$121</f>
        <v>542</v>
      </c>
      <c r="C7" s="3">
        <f>+'[1]12'!$I$121</f>
        <v>72</v>
      </c>
      <c r="D7" s="4">
        <f t="shared" si="1"/>
        <v>7.5277777777777777</v>
      </c>
      <c r="E7" s="3">
        <f>+'[1]12'!$G$289</f>
        <v>0</v>
      </c>
      <c r="F7" s="3">
        <f>+'[1]12'!$I$289</f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3463</v>
      </c>
      <c r="C12" s="3">
        <f>SUM(C5:C11)</f>
        <v>206.5</v>
      </c>
      <c r="D12" s="3">
        <f t="shared" si="1"/>
        <v>16.769975786924938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43">
        <f>B12+E12+H12</f>
        <v>3463</v>
      </c>
      <c r="C13" s="44"/>
      <c r="D13" s="44"/>
      <c r="E13" s="44"/>
      <c r="F13" s="44"/>
      <c r="G13" s="44"/>
      <c r="H13" s="44"/>
      <c r="I13" s="44"/>
      <c r="J13" s="45"/>
    </row>
    <row r="14" spans="1:10" ht="25.5" hidden="1" customHeight="1" x14ac:dyDescent="0.15">
      <c r="A14" s="3" t="s">
        <v>17</v>
      </c>
      <c r="B14" s="31"/>
      <c r="C14" s="32"/>
      <c r="D14" s="33"/>
      <c r="E14" s="31"/>
      <c r="F14" s="32"/>
      <c r="G14" s="33"/>
      <c r="H14" s="31"/>
      <c r="I14" s="32"/>
      <c r="J14" s="33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31"/>
      <c r="C16" s="32"/>
      <c r="D16" s="33"/>
      <c r="E16" s="31"/>
      <c r="F16" s="32"/>
      <c r="G16" s="33"/>
      <c r="H16" s="31"/>
      <c r="I16" s="32"/>
      <c r="J16" s="33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31"/>
      <c r="C18" s="32"/>
      <c r="D18" s="33"/>
      <c r="E18" s="31"/>
      <c r="F18" s="32"/>
      <c r="G18" s="33"/>
      <c r="H18" s="43"/>
      <c r="I18" s="44"/>
      <c r="J18" s="45"/>
    </row>
    <row r="19" spans="1:10" ht="27.75" customHeight="1" x14ac:dyDescent="0.15">
      <c r="A19" s="3" t="s">
        <v>22</v>
      </c>
      <c r="B19" s="43" t="s">
        <v>23</v>
      </c>
      <c r="C19" s="44"/>
      <c r="D19" s="45"/>
      <c r="E19" s="43" t="s">
        <v>23</v>
      </c>
      <c r="F19" s="44"/>
      <c r="G19" s="45"/>
      <c r="H19" s="43" t="s">
        <v>23</v>
      </c>
      <c r="I19" s="44"/>
      <c r="J19" s="45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10" sqref="F10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39</v>
      </c>
      <c r="J2" s="2"/>
    </row>
    <row r="3" spans="1:10" ht="23.25" customHeight="1" x14ac:dyDescent="0.15">
      <c r="A3" s="3" t="s">
        <v>1</v>
      </c>
      <c r="B3" s="34" t="s">
        <v>2</v>
      </c>
      <c r="C3" s="35"/>
      <c r="D3" s="36"/>
      <c r="E3" s="34" t="s">
        <v>3</v>
      </c>
      <c r="F3" s="35"/>
      <c r="G3" s="36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+'[1]13'!$G$28</f>
        <v>1178</v>
      </c>
      <c r="C5" s="3">
        <f>+'[1]13'!$I$28</f>
        <v>77.5</v>
      </c>
      <c r="D5" s="4">
        <f>+B5/C5</f>
        <v>15.2</v>
      </c>
      <c r="E5" s="3">
        <f>+'[1]13'!$G$197</f>
        <v>0</v>
      </c>
      <c r="F5" s="3">
        <f>+'[1]13'!$I$197</f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+'[1]13'!$G$86</f>
        <v>1829</v>
      </c>
      <c r="C6" s="3">
        <f>+'[1]13'!$I$86</f>
        <v>19</v>
      </c>
      <c r="D6" s="4">
        <f t="shared" ref="D6:D12" si="1">+B6/C6</f>
        <v>96.263157894736835</v>
      </c>
      <c r="E6" s="3">
        <f>+'[1]13'!$G$255</f>
        <v>0</v>
      </c>
      <c r="F6" s="3">
        <f>+'[1]13'!$I$255</f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+'[1]13'!$G$121</f>
        <v>914</v>
      </c>
      <c r="C7" s="3">
        <f>+'[1]13'!$I$121</f>
        <v>76</v>
      </c>
      <c r="D7" s="4">
        <f t="shared" si="1"/>
        <v>12.026315789473685</v>
      </c>
      <c r="E7" s="3">
        <f>+'[1]13'!$G$290</f>
        <v>0</v>
      </c>
      <c r="F7" s="3">
        <f>+'[1]13'!$I$290</f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+'[1]13'!$G$146</f>
        <v>0</v>
      </c>
      <c r="C9" s="3">
        <f>+'[1]13'!$I$146</f>
        <v>0</v>
      </c>
      <c r="D9" s="4" t="e">
        <f t="shared" si="1"/>
        <v>#DIV/0!</v>
      </c>
      <c r="E9" s="3">
        <f>+'[1]13'!$G$315</f>
        <v>0</v>
      </c>
      <c r="F9" s="3">
        <f>+'[1]13'!$I$315</f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3921</v>
      </c>
      <c r="C12" s="3">
        <f>SUM(C5:C11)</f>
        <v>172.5</v>
      </c>
      <c r="D12" s="3">
        <f t="shared" si="1"/>
        <v>22.730434782608697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43">
        <f>B12+E12+H12</f>
        <v>3921</v>
      </c>
      <c r="C13" s="44"/>
      <c r="D13" s="44"/>
      <c r="E13" s="44"/>
      <c r="F13" s="44"/>
      <c r="G13" s="44"/>
      <c r="H13" s="44"/>
      <c r="I13" s="44"/>
      <c r="J13" s="45"/>
    </row>
    <row r="14" spans="1:10" ht="25.5" hidden="1" customHeight="1" x14ac:dyDescent="0.15">
      <c r="A14" s="3" t="s">
        <v>17</v>
      </c>
      <c r="B14" s="34"/>
      <c r="C14" s="35"/>
      <c r="D14" s="36"/>
      <c r="E14" s="34"/>
      <c r="F14" s="35"/>
      <c r="G14" s="36"/>
      <c r="H14" s="34"/>
      <c r="I14" s="35"/>
      <c r="J14" s="36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34"/>
      <c r="C16" s="35"/>
      <c r="D16" s="36"/>
      <c r="E16" s="34"/>
      <c r="F16" s="35"/>
      <c r="G16" s="36"/>
      <c r="H16" s="34"/>
      <c r="I16" s="35"/>
      <c r="J16" s="36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34"/>
      <c r="C18" s="35"/>
      <c r="D18" s="36"/>
      <c r="E18" s="34"/>
      <c r="F18" s="35"/>
      <c r="G18" s="36"/>
      <c r="H18" s="43"/>
      <c r="I18" s="44"/>
      <c r="J18" s="45"/>
    </row>
    <row r="19" spans="1:10" ht="27.75" customHeight="1" x14ac:dyDescent="0.15">
      <c r="A19" s="3" t="s">
        <v>22</v>
      </c>
      <c r="B19" s="43" t="s">
        <v>23</v>
      </c>
      <c r="C19" s="44"/>
      <c r="D19" s="45"/>
      <c r="E19" s="43" t="s">
        <v>23</v>
      </c>
      <c r="F19" s="44"/>
      <c r="G19" s="45"/>
      <c r="H19" s="43" t="s">
        <v>23</v>
      </c>
      <c r="I19" s="44"/>
      <c r="J19" s="45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8" sqref="I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40</v>
      </c>
      <c r="J2" s="2"/>
    </row>
    <row r="3" spans="1:10" ht="23.25" customHeight="1" x14ac:dyDescent="0.15">
      <c r="A3" s="3" t="s">
        <v>1</v>
      </c>
      <c r="B3" s="37" t="s">
        <v>2</v>
      </c>
      <c r="C3" s="38"/>
      <c r="D3" s="39"/>
      <c r="E3" s="37" t="s">
        <v>3</v>
      </c>
      <c r="F3" s="38"/>
      <c r="G3" s="39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+'[1]14'!$G$28</f>
        <v>447</v>
      </c>
      <c r="C5" s="3">
        <f>+'[1]14'!$I$28</f>
        <v>40</v>
      </c>
      <c r="D5" s="4">
        <f>+B5/C5</f>
        <v>11.175000000000001</v>
      </c>
      <c r="E5" s="3">
        <f>+'[1]14'!$G$197</f>
        <v>0</v>
      </c>
      <c r="F5" s="3">
        <f>+'[1]14'!$I$197</f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+'[1]14'!$G$86</f>
        <v>1916</v>
      </c>
      <c r="C6" s="3">
        <f>+'[1]14'!$I$86</f>
        <v>25</v>
      </c>
      <c r="D6" s="4">
        <f t="shared" ref="D6:D12" si="1">+B6/C6</f>
        <v>76.64</v>
      </c>
      <c r="E6" s="3">
        <f>+'[1]14'!$G$255</f>
        <v>0</v>
      </c>
      <c r="F6" s="3">
        <f>+'[1]14'!$I$255</f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+'[1]14'!$G$121</f>
        <v>276</v>
      </c>
      <c r="C7" s="3">
        <f>+'[1]14'!$I$121</f>
        <v>51</v>
      </c>
      <c r="D7" s="4">
        <f t="shared" si="1"/>
        <v>5.4117647058823533</v>
      </c>
      <c r="E7" s="3">
        <f>+'[1]14'!$G$290</f>
        <v>0</v>
      </c>
      <c r="F7" s="3">
        <f>+'[1]14'!$I$290</f>
        <v>0</v>
      </c>
      <c r="G7" s="3" t="e">
        <f t="shared" si="2"/>
        <v>#DIV/0!</v>
      </c>
      <c r="H7" s="3">
        <f>+'[1]14'!$G$459</f>
        <v>0</v>
      </c>
      <c r="I7" s="3">
        <f>+'[1]14'!$I$459</f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+'[1]14'!$G$137</f>
        <v>824</v>
      </c>
      <c r="C8" s="3">
        <f>+'[1]14'!$I$137</f>
        <v>27</v>
      </c>
      <c r="D8" s="3">
        <f t="shared" si="1"/>
        <v>30.518518518518519</v>
      </c>
      <c r="E8" s="3">
        <f>+'[1]14'!$G$306</f>
        <v>0</v>
      </c>
      <c r="F8" s="3">
        <f>+'[1]14'!$I$306</f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+'[1]14'!$G$146</f>
        <v>0</v>
      </c>
      <c r="C9" s="3">
        <f>+'[1]14'!$I$146</f>
        <v>0</v>
      </c>
      <c r="D9" s="4" t="e">
        <f t="shared" si="1"/>
        <v>#DIV/0!</v>
      </c>
      <c r="E9" s="3">
        <f>+'[1]14'!$G$315</f>
        <v>0</v>
      </c>
      <c r="F9" s="3">
        <f>+'[1]14'!$I$315</f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3463</v>
      </c>
      <c r="C12" s="3">
        <f>SUM(C5:C11)</f>
        <v>143</v>
      </c>
      <c r="D12" s="3">
        <f t="shared" si="1"/>
        <v>24.216783216783217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43">
        <f>B12+E12+H12</f>
        <v>3463</v>
      </c>
      <c r="C13" s="44"/>
      <c r="D13" s="44"/>
      <c r="E13" s="44"/>
      <c r="F13" s="44"/>
      <c r="G13" s="44"/>
      <c r="H13" s="44"/>
      <c r="I13" s="44"/>
      <c r="J13" s="45"/>
    </row>
    <row r="14" spans="1:10" ht="25.5" hidden="1" customHeight="1" x14ac:dyDescent="0.15">
      <c r="A14" s="3" t="s">
        <v>17</v>
      </c>
      <c r="B14" s="37"/>
      <c r="C14" s="38"/>
      <c r="D14" s="39"/>
      <c r="E14" s="37"/>
      <c r="F14" s="38"/>
      <c r="G14" s="39"/>
      <c r="H14" s="37"/>
      <c r="I14" s="38"/>
      <c r="J14" s="39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37"/>
      <c r="C16" s="38"/>
      <c r="D16" s="39"/>
      <c r="E16" s="37"/>
      <c r="F16" s="38"/>
      <c r="G16" s="39"/>
      <c r="H16" s="37"/>
      <c r="I16" s="38"/>
      <c r="J16" s="39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37"/>
      <c r="C18" s="38"/>
      <c r="D18" s="39"/>
      <c r="E18" s="37"/>
      <c r="F18" s="38"/>
      <c r="G18" s="39"/>
      <c r="H18" s="43"/>
      <c r="I18" s="44"/>
      <c r="J18" s="45"/>
    </row>
    <row r="19" spans="1:10" ht="27.75" customHeight="1" x14ac:dyDescent="0.15">
      <c r="A19" s="3" t="s">
        <v>22</v>
      </c>
      <c r="B19" s="43" t="s">
        <v>23</v>
      </c>
      <c r="C19" s="44"/>
      <c r="D19" s="45"/>
      <c r="E19" s="43" t="s">
        <v>23</v>
      </c>
      <c r="F19" s="44"/>
      <c r="G19" s="45"/>
      <c r="H19" s="43" t="s">
        <v>23</v>
      </c>
      <c r="I19" s="44"/>
      <c r="J19" s="45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I8" sqref="I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41</v>
      </c>
      <c r="J2" s="2"/>
    </row>
    <row r="3" spans="1:10" ht="23.25" customHeight="1" x14ac:dyDescent="0.15">
      <c r="A3" s="3" t="s">
        <v>1</v>
      </c>
      <c r="B3" s="40" t="s">
        <v>2</v>
      </c>
      <c r="C3" s="41"/>
      <c r="D3" s="42"/>
      <c r="E3" s="40" t="s">
        <v>3</v>
      </c>
      <c r="F3" s="41"/>
      <c r="G3" s="42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+'[1]15'!$G$28</f>
        <v>1376</v>
      </c>
      <c r="C5" s="3">
        <f>+'[1]15'!$I$28</f>
        <v>77</v>
      </c>
      <c r="D5" s="4">
        <f>+B5/C5</f>
        <v>17.870129870129869</v>
      </c>
      <c r="E5" s="3">
        <f>+'[1]15'!$G$198</f>
        <v>1283</v>
      </c>
      <c r="F5" s="3">
        <f>+'[1]15'!$I$198</f>
        <v>103.5</v>
      </c>
      <c r="G5" s="4">
        <f>+E5/F5</f>
        <v>12.396135265700483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+'[1]15'!$G$86</f>
        <v>1783</v>
      </c>
      <c r="C6" s="3">
        <f>+'[1]15'!$I$86</f>
        <v>22</v>
      </c>
      <c r="D6" s="4">
        <f t="shared" ref="D6:D12" si="1">+B6/C6</f>
        <v>81.045454545454547</v>
      </c>
      <c r="E6" s="3">
        <f>+'[1]15'!$G$256</f>
        <v>1762</v>
      </c>
      <c r="F6" s="3">
        <f>+'[1]15'!$I$256</f>
        <v>43</v>
      </c>
      <c r="G6" s="4">
        <f t="shared" ref="G6:G12" si="2">+E6/F6</f>
        <v>40.97674418604651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+'[1]15'!$G$121</f>
        <v>506</v>
      </c>
      <c r="C7" s="3">
        <f>+'[1]15'!$I$121</f>
        <v>33</v>
      </c>
      <c r="D7" s="4">
        <f t="shared" si="1"/>
        <v>15.333333333333334</v>
      </c>
      <c r="E7" s="3">
        <f>+'[1]15'!$G$291</f>
        <v>498</v>
      </c>
      <c r="F7" s="3">
        <f>+'[1]15'!$I$291</f>
        <v>69</v>
      </c>
      <c r="G7" s="3">
        <f t="shared" si="2"/>
        <v>7.2173913043478262</v>
      </c>
      <c r="H7" s="3">
        <f>+'[1]15'!$G$461</f>
        <v>755</v>
      </c>
      <c r="I7" s="3">
        <f>+'[1]15'!$I$461</f>
        <v>61.5</v>
      </c>
      <c r="J7" s="4">
        <f>+H7/I7</f>
        <v>12.276422764227643</v>
      </c>
    </row>
    <row r="8" spans="1:10" ht="24" customHeight="1" x14ac:dyDescent="0.15">
      <c r="A8" s="3" t="s">
        <v>11</v>
      </c>
      <c r="B8" s="3">
        <f>+'[1]15'!$G$137</f>
        <v>957</v>
      </c>
      <c r="C8" s="3">
        <f>+'[1]15'!$I$137</f>
        <v>33</v>
      </c>
      <c r="D8" s="3">
        <f t="shared" si="1"/>
        <v>29</v>
      </c>
      <c r="E8" s="3">
        <f>+'[1]15'!$G$307</f>
        <v>923</v>
      </c>
      <c r="F8" s="3">
        <f>+'[1]15'!$I$307</f>
        <v>35.5</v>
      </c>
      <c r="G8" s="3">
        <f t="shared" si="2"/>
        <v>26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+'[1]15'!$G$147</f>
        <v>529</v>
      </c>
      <c r="C9" s="3">
        <f>+'[1]15'!$I$147</f>
        <v>44</v>
      </c>
      <c r="D9" s="4">
        <f t="shared" si="1"/>
        <v>12.022727272727273</v>
      </c>
      <c r="E9" s="3">
        <f>+'[1]15'!$G$317</f>
        <v>633</v>
      </c>
      <c r="F9" s="3">
        <f>+'[1]15'!$I$317</f>
        <v>52.5</v>
      </c>
      <c r="G9" s="4">
        <f>+E9/F9</f>
        <v>12.057142857142857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5151</v>
      </c>
      <c r="C12" s="3">
        <f>SUM(C5:C11)</f>
        <v>209</v>
      </c>
      <c r="D12" s="3">
        <f t="shared" si="1"/>
        <v>24.645933014354068</v>
      </c>
      <c r="E12" s="3">
        <f>SUM(E5:E11)</f>
        <v>5099</v>
      </c>
      <c r="F12" s="3">
        <f>SUM(F5:F11)</f>
        <v>303.5</v>
      </c>
      <c r="G12" s="4">
        <f t="shared" si="2"/>
        <v>16.800658978583197</v>
      </c>
      <c r="H12" s="3">
        <f>SUM(H5:H11)</f>
        <v>755</v>
      </c>
      <c r="I12" s="3">
        <f>SUM(I5:I11)</f>
        <v>61.5</v>
      </c>
      <c r="J12" s="4">
        <f>+H12/I12</f>
        <v>12.276422764227643</v>
      </c>
    </row>
    <row r="13" spans="1:10" ht="24" customHeight="1" x14ac:dyDescent="0.15">
      <c r="A13" s="3" t="s">
        <v>16</v>
      </c>
      <c r="B13" s="43">
        <f>B12+E12+H12</f>
        <v>11005</v>
      </c>
      <c r="C13" s="44"/>
      <c r="D13" s="44"/>
      <c r="E13" s="44"/>
      <c r="F13" s="44"/>
      <c r="G13" s="44"/>
      <c r="H13" s="44"/>
      <c r="I13" s="44"/>
      <c r="J13" s="45"/>
    </row>
    <row r="14" spans="1:10" ht="25.5" hidden="1" customHeight="1" x14ac:dyDescent="0.15">
      <c r="A14" s="3" t="s">
        <v>17</v>
      </c>
      <c r="B14" s="40"/>
      <c r="C14" s="41"/>
      <c r="D14" s="42"/>
      <c r="E14" s="40"/>
      <c r="F14" s="41"/>
      <c r="G14" s="42"/>
      <c r="H14" s="40"/>
      <c r="I14" s="41"/>
      <c r="J14" s="42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40"/>
      <c r="C16" s="41"/>
      <c r="D16" s="42"/>
      <c r="E16" s="40"/>
      <c r="F16" s="41"/>
      <c r="G16" s="42"/>
      <c r="H16" s="40"/>
      <c r="I16" s="41"/>
      <c r="J16" s="42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40"/>
      <c r="C18" s="41"/>
      <c r="D18" s="42"/>
      <c r="E18" s="40"/>
      <c r="F18" s="41"/>
      <c r="G18" s="42"/>
      <c r="H18" s="43"/>
      <c r="I18" s="44"/>
      <c r="J18" s="45"/>
    </row>
    <row r="19" spans="1:10" ht="27.75" customHeight="1" x14ac:dyDescent="0.15">
      <c r="A19" s="3" t="s">
        <v>22</v>
      </c>
      <c r="B19" s="43" t="s">
        <v>23</v>
      </c>
      <c r="C19" s="44"/>
      <c r="D19" s="45"/>
      <c r="E19" s="43" t="s">
        <v>23</v>
      </c>
      <c r="F19" s="44"/>
      <c r="G19" s="45"/>
      <c r="H19" s="43" t="s">
        <v>23</v>
      </c>
      <c r="I19" s="44"/>
      <c r="J19" s="45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9" sqref="F9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34</v>
      </c>
      <c r="J2" s="2"/>
    </row>
    <row r="3" spans="1:10" ht="23.25" customHeight="1" x14ac:dyDescent="0.15">
      <c r="A3" s="3" t="s">
        <v>1</v>
      </c>
      <c r="B3" s="10" t="s">
        <v>2</v>
      </c>
      <c r="C3" s="11"/>
      <c r="D3" s="12"/>
      <c r="E3" s="10" t="s">
        <v>3</v>
      </c>
      <c r="F3" s="11"/>
      <c r="G3" s="12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0</v>
      </c>
      <c r="C12" s="3">
        <f>SUM(C5:C11)</f>
        <v>0</v>
      </c>
      <c r="D12" s="3" t="e">
        <f t="shared" si="1"/>
        <v>#DIV/0!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43">
        <f>B12+E12+H12</f>
        <v>0</v>
      </c>
      <c r="C13" s="44"/>
      <c r="D13" s="44"/>
      <c r="E13" s="44"/>
      <c r="F13" s="44"/>
      <c r="G13" s="44"/>
      <c r="H13" s="44"/>
      <c r="I13" s="44"/>
      <c r="J13" s="45"/>
    </row>
    <row r="14" spans="1:10" ht="25.5" hidden="1" customHeight="1" x14ac:dyDescent="0.15">
      <c r="A14" s="3" t="s">
        <v>17</v>
      </c>
      <c r="B14" s="10"/>
      <c r="C14" s="11"/>
      <c r="D14" s="12"/>
      <c r="E14" s="10"/>
      <c r="F14" s="11"/>
      <c r="G14" s="12"/>
      <c r="H14" s="10"/>
      <c r="I14" s="11"/>
      <c r="J14" s="12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0"/>
      <c r="C16" s="11"/>
      <c r="D16" s="12"/>
      <c r="E16" s="10"/>
      <c r="F16" s="11"/>
      <c r="G16" s="12"/>
      <c r="H16" s="10"/>
      <c r="I16" s="11"/>
      <c r="J16" s="12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0"/>
      <c r="C18" s="11"/>
      <c r="D18" s="12"/>
      <c r="E18" s="10"/>
      <c r="F18" s="11"/>
      <c r="G18" s="12"/>
      <c r="H18" s="43"/>
      <c r="I18" s="44"/>
      <c r="J18" s="45"/>
    </row>
    <row r="19" spans="1:10" ht="27.75" customHeight="1" x14ac:dyDescent="0.15">
      <c r="A19" s="3" t="s">
        <v>22</v>
      </c>
      <c r="B19" s="43" t="s">
        <v>23</v>
      </c>
      <c r="C19" s="44"/>
      <c r="D19" s="45"/>
      <c r="E19" s="43" t="s">
        <v>23</v>
      </c>
      <c r="F19" s="44"/>
      <c r="G19" s="45"/>
      <c r="H19" s="43" t="s">
        <v>23</v>
      </c>
      <c r="I19" s="44"/>
      <c r="J19" s="45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11" sqref="F1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30</v>
      </c>
      <c r="J2" s="2"/>
    </row>
    <row r="3" spans="1:10" ht="23.25" customHeight="1" x14ac:dyDescent="0.15">
      <c r="A3" s="3" t="s">
        <v>1</v>
      </c>
      <c r="B3" s="13" t="s">
        <v>2</v>
      </c>
      <c r="C3" s="14"/>
      <c r="D3" s="15"/>
      <c r="E3" s="13" t="s">
        <v>3</v>
      </c>
      <c r="F3" s="14"/>
      <c r="G3" s="15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+'[1]4'!$G$121</f>
        <v>556</v>
      </c>
      <c r="C7" s="3">
        <f>+'[1]4'!$I$121</f>
        <v>27.5</v>
      </c>
      <c r="D7" s="4">
        <f t="shared" si="1"/>
        <v>20.218181818181819</v>
      </c>
      <c r="E7" s="3">
        <f>+'[1]4'!$G$289</f>
        <v>0</v>
      </c>
      <c r="F7" s="3">
        <f>+'[1]4'!$I$289</f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+'[1]4'!$G$145</f>
        <v>0</v>
      </c>
      <c r="C9" s="3">
        <f>+'[1]4'!$I$145</f>
        <v>0</v>
      </c>
      <c r="D9" s="4" t="e">
        <f t="shared" si="1"/>
        <v>#DIV/0!</v>
      </c>
      <c r="E9" s="3">
        <f>+'[1]4'!$G$313</f>
        <v>0</v>
      </c>
      <c r="F9" s="3">
        <f>+'[1]4'!$I$313</f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+'[1]4'!$G$160</f>
        <v>0</v>
      </c>
      <c r="C10" s="3">
        <f>+'[1]4'!$I$160</f>
        <v>0</v>
      </c>
      <c r="D10" s="4" t="e">
        <f t="shared" si="1"/>
        <v>#DIV/0!</v>
      </c>
      <c r="E10" s="3">
        <f>+'[1]4'!$G$328</f>
        <v>0</v>
      </c>
      <c r="F10" s="3">
        <f>+'[1]4'!$I$328</f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556</v>
      </c>
      <c r="C12" s="3">
        <f>SUM(C5:C11)</f>
        <v>27.5</v>
      </c>
      <c r="D12" s="3">
        <f t="shared" si="1"/>
        <v>20.218181818181819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43">
        <f>B12+E12+H12</f>
        <v>556</v>
      </c>
      <c r="C13" s="44"/>
      <c r="D13" s="44"/>
      <c r="E13" s="44"/>
      <c r="F13" s="44"/>
      <c r="G13" s="44"/>
      <c r="H13" s="44"/>
      <c r="I13" s="44"/>
      <c r="J13" s="45"/>
    </row>
    <row r="14" spans="1:10" ht="25.5" hidden="1" customHeight="1" x14ac:dyDescent="0.15">
      <c r="A14" s="3" t="s">
        <v>17</v>
      </c>
      <c r="B14" s="13"/>
      <c r="C14" s="14"/>
      <c r="D14" s="15"/>
      <c r="E14" s="13"/>
      <c r="F14" s="14"/>
      <c r="G14" s="15"/>
      <c r="H14" s="13"/>
      <c r="I14" s="14"/>
      <c r="J14" s="15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3"/>
      <c r="C16" s="14"/>
      <c r="D16" s="15"/>
      <c r="E16" s="13"/>
      <c r="F16" s="14"/>
      <c r="G16" s="15"/>
      <c r="H16" s="13"/>
      <c r="I16" s="14"/>
      <c r="J16" s="15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3"/>
      <c r="C18" s="14"/>
      <c r="D18" s="15"/>
      <c r="E18" s="13"/>
      <c r="F18" s="14"/>
      <c r="G18" s="15"/>
      <c r="H18" s="43"/>
      <c r="I18" s="44"/>
      <c r="J18" s="45"/>
    </row>
    <row r="19" spans="1:10" ht="27.75" customHeight="1" x14ac:dyDescent="0.15">
      <c r="A19" s="3" t="s">
        <v>22</v>
      </c>
      <c r="B19" s="43" t="s">
        <v>23</v>
      </c>
      <c r="C19" s="44"/>
      <c r="D19" s="45"/>
      <c r="E19" s="43" t="s">
        <v>23</v>
      </c>
      <c r="F19" s="44"/>
      <c r="G19" s="45"/>
      <c r="H19" s="43" t="s">
        <v>23</v>
      </c>
      <c r="I19" s="44"/>
      <c r="J19" s="45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K7" sqref="K7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31</v>
      </c>
      <c r="J2" s="2"/>
    </row>
    <row r="3" spans="1:10" ht="23.25" customHeight="1" x14ac:dyDescent="0.15">
      <c r="A3" s="3" t="s">
        <v>1</v>
      </c>
      <c r="B3" s="16" t="s">
        <v>2</v>
      </c>
      <c r="C3" s="17"/>
      <c r="D3" s="18"/>
      <c r="E3" s="16" t="s">
        <v>3</v>
      </c>
      <c r="F3" s="17"/>
      <c r="G3" s="18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f>+'[1]5'!$G$196</f>
        <v>0</v>
      </c>
      <c r="F5" s="3">
        <f>+'[1]5'!$I$196</f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+'[1]5'!$G$121</f>
        <v>1211</v>
      </c>
      <c r="C7" s="3">
        <f>+'[1]5'!$I$121</f>
        <v>80</v>
      </c>
      <c r="D7" s="4">
        <f t="shared" si="1"/>
        <v>15.137499999999999</v>
      </c>
      <c r="E7" s="3">
        <f>+'[1]5'!$G$289</f>
        <v>0</v>
      </c>
      <c r="F7" s="3">
        <f>+'[1]5'!$I$289</f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+'[1]5'!$G$145</f>
        <v>0</v>
      </c>
      <c r="C9" s="3">
        <f>+'[1]5'!$I$145</f>
        <v>0</v>
      </c>
      <c r="D9" s="4" t="e">
        <f t="shared" si="1"/>
        <v>#DIV/0!</v>
      </c>
      <c r="E9" s="3">
        <f>+'[1]5'!$G$313</f>
        <v>0</v>
      </c>
      <c r="F9" s="3">
        <f>+'[1]5'!$I$313</f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+'[1]5'!$G$160</f>
        <v>0</v>
      </c>
      <c r="C10" s="3">
        <f>+'[1]5'!$I$160</f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1211</v>
      </c>
      <c r="C12" s="3">
        <f>SUM(C5:C11)</f>
        <v>80</v>
      </c>
      <c r="D12" s="3">
        <f t="shared" si="1"/>
        <v>15.137499999999999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43">
        <f>B12+E12+H12</f>
        <v>1211</v>
      </c>
      <c r="C13" s="44"/>
      <c r="D13" s="44"/>
      <c r="E13" s="44"/>
      <c r="F13" s="44"/>
      <c r="G13" s="44"/>
      <c r="H13" s="44"/>
      <c r="I13" s="44"/>
      <c r="J13" s="45"/>
    </row>
    <row r="14" spans="1:10" ht="25.5" hidden="1" customHeight="1" x14ac:dyDescent="0.15">
      <c r="A14" s="3" t="s">
        <v>17</v>
      </c>
      <c r="B14" s="16"/>
      <c r="C14" s="17"/>
      <c r="D14" s="18"/>
      <c r="E14" s="16"/>
      <c r="F14" s="17"/>
      <c r="G14" s="18"/>
      <c r="H14" s="16"/>
      <c r="I14" s="17"/>
      <c r="J14" s="18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6"/>
      <c r="C16" s="17"/>
      <c r="D16" s="18"/>
      <c r="E16" s="16"/>
      <c r="F16" s="17"/>
      <c r="G16" s="18"/>
      <c r="H16" s="16"/>
      <c r="I16" s="17"/>
      <c r="J16" s="18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6"/>
      <c r="C18" s="17"/>
      <c r="D18" s="18"/>
      <c r="E18" s="16"/>
      <c r="F18" s="17"/>
      <c r="G18" s="18"/>
      <c r="H18" s="43"/>
      <c r="I18" s="44"/>
      <c r="J18" s="45"/>
    </row>
    <row r="19" spans="1:10" ht="27.75" customHeight="1" x14ac:dyDescent="0.15">
      <c r="A19" s="3" t="s">
        <v>22</v>
      </c>
      <c r="B19" s="43" t="s">
        <v>23</v>
      </c>
      <c r="C19" s="44"/>
      <c r="D19" s="45"/>
      <c r="E19" s="43" t="s">
        <v>23</v>
      </c>
      <c r="F19" s="44"/>
      <c r="G19" s="45"/>
      <c r="H19" s="43" t="s">
        <v>23</v>
      </c>
      <c r="I19" s="44"/>
      <c r="J19" s="45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10" workbookViewId="0">
      <selection activeCell="I8" sqref="I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32</v>
      </c>
      <c r="J2" s="2"/>
    </row>
    <row r="3" spans="1:10" ht="23.25" customHeight="1" x14ac:dyDescent="0.15">
      <c r="A3" s="3" t="s">
        <v>1</v>
      </c>
      <c r="B3" s="19" t="s">
        <v>2</v>
      </c>
      <c r="C3" s="20"/>
      <c r="D3" s="21"/>
      <c r="E3" s="19" t="s">
        <v>3</v>
      </c>
      <c r="F3" s="20"/>
      <c r="G3" s="21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+'[1]6'!$G$28</f>
        <v>1272</v>
      </c>
      <c r="C5" s="3">
        <f>+'[1]6'!$I$28</f>
        <v>88</v>
      </c>
      <c r="D5" s="4">
        <f>+B5/C5</f>
        <v>14.454545454545455</v>
      </c>
      <c r="E5" s="3">
        <f>+'[1]6'!$G$196</f>
        <v>0</v>
      </c>
      <c r="F5" s="3">
        <f>+'[1]6'!$I$196</f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+'[1]6'!$G$86</f>
        <v>318</v>
      </c>
      <c r="C6" s="3">
        <f>+'[1]6'!$I$86</f>
        <v>18</v>
      </c>
      <c r="D6" s="4">
        <f t="shared" ref="D6:D12" si="1">+B6/C6</f>
        <v>17.666666666666668</v>
      </c>
      <c r="E6" s="3">
        <f>+'[1]6'!$G$254</f>
        <v>0</v>
      </c>
      <c r="F6" s="3">
        <f>+'[1]6'!$I$254</f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+'[1]6'!$G$121</f>
        <v>287</v>
      </c>
      <c r="C7" s="3">
        <f>+'[1]6'!$I$121</f>
        <v>39.5</v>
      </c>
      <c r="D7" s="4">
        <f t="shared" si="1"/>
        <v>7.2658227848101262</v>
      </c>
      <c r="E7" s="3">
        <f>+'[1]6'!$G$289</f>
        <v>0</v>
      </c>
      <c r="F7" s="3">
        <f>+'[1]6'!$I$289</f>
        <v>0</v>
      </c>
      <c r="G7" s="3" t="e">
        <f t="shared" si="2"/>
        <v>#DIV/0!</v>
      </c>
      <c r="H7" s="3">
        <f>+'[1]6'!$G$457</f>
        <v>0</v>
      </c>
      <c r="I7" s="3">
        <f>+'[1]6'!$I$457</f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1877</v>
      </c>
      <c r="C12" s="3">
        <f>SUM(C5:C11)</f>
        <v>145.5</v>
      </c>
      <c r="D12" s="3">
        <f t="shared" si="1"/>
        <v>12.900343642611684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43">
        <f>B12+E12+H12</f>
        <v>1877</v>
      </c>
      <c r="C13" s="44"/>
      <c r="D13" s="44"/>
      <c r="E13" s="44"/>
      <c r="F13" s="44"/>
      <c r="G13" s="44"/>
      <c r="H13" s="44"/>
      <c r="I13" s="44"/>
      <c r="J13" s="45"/>
    </row>
    <row r="14" spans="1:10" ht="25.5" hidden="1" customHeight="1" x14ac:dyDescent="0.15">
      <c r="A14" s="3" t="s">
        <v>17</v>
      </c>
      <c r="B14" s="19"/>
      <c r="C14" s="20"/>
      <c r="D14" s="21"/>
      <c r="E14" s="19"/>
      <c r="F14" s="20"/>
      <c r="G14" s="21"/>
      <c r="H14" s="19"/>
      <c r="I14" s="20"/>
      <c r="J14" s="21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9"/>
      <c r="C16" s="20"/>
      <c r="D16" s="21"/>
      <c r="E16" s="19"/>
      <c r="F16" s="20"/>
      <c r="G16" s="21"/>
      <c r="H16" s="19"/>
      <c r="I16" s="20"/>
      <c r="J16" s="21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9"/>
      <c r="C18" s="20"/>
      <c r="D18" s="21"/>
      <c r="E18" s="19"/>
      <c r="F18" s="20"/>
      <c r="G18" s="21"/>
      <c r="H18" s="43"/>
      <c r="I18" s="44"/>
      <c r="J18" s="45"/>
    </row>
    <row r="19" spans="1:10" ht="27.75" customHeight="1" x14ac:dyDescent="0.15">
      <c r="A19" s="3" t="s">
        <v>22</v>
      </c>
      <c r="B19" s="43" t="s">
        <v>23</v>
      </c>
      <c r="C19" s="44"/>
      <c r="D19" s="45"/>
      <c r="E19" s="43" t="s">
        <v>23</v>
      </c>
      <c r="F19" s="44"/>
      <c r="G19" s="45"/>
      <c r="H19" s="43" t="s">
        <v>23</v>
      </c>
      <c r="I19" s="44"/>
      <c r="J19" s="45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H28" sqref="H2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33</v>
      </c>
      <c r="J2" s="2"/>
    </row>
    <row r="3" spans="1:10" ht="23.25" customHeight="1" x14ac:dyDescent="0.15">
      <c r="A3" s="3" t="s">
        <v>1</v>
      </c>
      <c r="B3" s="22" t="s">
        <v>2</v>
      </c>
      <c r="C3" s="23"/>
      <c r="D3" s="24"/>
      <c r="E3" s="22" t="s">
        <v>3</v>
      </c>
      <c r="F3" s="23"/>
      <c r="G3" s="24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+'[1]7'!$G$28</f>
        <v>788</v>
      </c>
      <c r="C5" s="3">
        <f>+'[1]7'!$I$28</f>
        <v>44</v>
      </c>
      <c r="D5" s="4">
        <f>+B5/C5</f>
        <v>17.90909090909091</v>
      </c>
      <c r="E5" s="3">
        <f>+'[1]7'!$G$196</f>
        <v>0</v>
      </c>
      <c r="F5" s="3">
        <f>+'[1]7'!$I$196</f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+'[1]7'!$G$86</f>
        <v>641</v>
      </c>
      <c r="C6" s="3">
        <f>+'[1]7'!$I$86</f>
        <v>28</v>
      </c>
      <c r="D6" s="4">
        <f t="shared" ref="D6:D12" si="1">+B6/C6</f>
        <v>22.892857142857142</v>
      </c>
      <c r="E6" s="3">
        <f>+'[1]7'!$G$254</f>
        <v>0</v>
      </c>
      <c r="F6" s="3">
        <f>+'[1]7'!$I$254</f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+'[1]7'!$G$121</f>
        <v>671</v>
      </c>
      <c r="C7" s="3">
        <f>+'[1]7'!$I$121</f>
        <v>57</v>
      </c>
      <c r="D7" s="4">
        <f t="shared" si="1"/>
        <v>11.771929824561404</v>
      </c>
      <c r="E7" s="3">
        <f>+'[1]7'!$G$289</f>
        <v>261</v>
      </c>
      <c r="F7" s="3">
        <f>+'[1]7'!$I$289</f>
        <v>30</v>
      </c>
      <c r="G7" s="3">
        <f t="shared" si="2"/>
        <v>8.6999999999999993</v>
      </c>
      <c r="H7" s="3">
        <f>+'[1]7'!$G$457</f>
        <v>0</v>
      </c>
      <c r="I7" s="3">
        <f>+'[1]7'!$I$457</f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+'[1]7'!$G$160</f>
        <v>0</v>
      </c>
      <c r="C10" s="3">
        <f>+'[1]7'!$I$160</f>
        <v>0</v>
      </c>
      <c r="D10" s="4" t="e">
        <f t="shared" si="1"/>
        <v>#DIV/0!</v>
      </c>
      <c r="E10" s="3">
        <f>+'[1]7'!$G$328</f>
        <v>0</v>
      </c>
      <c r="F10" s="3">
        <f>+'[1]7'!$I$328</f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2100</v>
      </c>
      <c r="C12" s="3">
        <f>SUM(C5:C11)</f>
        <v>129</v>
      </c>
      <c r="D12" s="3">
        <f t="shared" si="1"/>
        <v>16.279069767441861</v>
      </c>
      <c r="E12" s="3">
        <f>SUM(E5:E11)</f>
        <v>261</v>
      </c>
      <c r="F12" s="3">
        <f>SUM(F5:F11)</f>
        <v>30</v>
      </c>
      <c r="G12" s="4">
        <f t="shared" si="2"/>
        <v>8.6999999999999993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43">
        <f>B12+E12+H12</f>
        <v>2361</v>
      </c>
      <c r="C13" s="44"/>
      <c r="D13" s="44"/>
      <c r="E13" s="44"/>
      <c r="F13" s="44"/>
      <c r="G13" s="44"/>
      <c r="H13" s="44"/>
      <c r="I13" s="44"/>
      <c r="J13" s="45"/>
    </row>
    <row r="14" spans="1:10" ht="25.5" hidden="1" customHeight="1" x14ac:dyDescent="0.15">
      <c r="A14" s="3" t="s">
        <v>17</v>
      </c>
      <c r="B14" s="22"/>
      <c r="C14" s="23"/>
      <c r="D14" s="24"/>
      <c r="E14" s="22"/>
      <c r="F14" s="23"/>
      <c r="G14" s="24"/>
      <c r="H14" s="22"/>
      <c r="I14" s="23"/>
      <c r="J14" s="24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2"/>
      <c r="C16" s="23"/>
      <c r="D16" s="24"/>
      <c r="E16" s="22"/>
      <c r="F16" s="23"/>
      <c r="G16" s="24"/>
      <c r="H16" s="22"/>
      <c r="I16" s="23"/>
      <c r="J16" s="24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2"/>
      <c r="C18" s="23"/>
      <c r="D18" s="24"/>
      <c r="E18" s="22"/>
      <c r="F18" s="23"/>
      <c r="G18" s="24"/>
      <c r="H18" s="43"/>
      <c r="I18" s="44"/>
      <c r="J18" s="45"/>
    </row>
    <row r="19" spans="1:10" ht="27.75" customHeight="1" x14ac:dyDescent="0.15">
      <c r="A19" s="3" t="s">
        <v>22</v>
      </c>
      <c r="B19" s="43" t="s">
        <v>23</v>
      </c>
      <c r="C19" s="44"/>
      <c r="D19" s="45"/>
      <c r="E19" s="43" t="s">
        <v>23</v>
      </c>
      <c r="F19" s="44"/>
      <c r="G19" s="45"/>
      <c r="H19" s="43" t="s">
        <v>23</v>
      </c>
      <c r="I19" s="44"/>
      <c r="J19" s="45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2" sqref="I2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34</v>
      </c>
      <c r="J2" s="2"/>
    </row>
    <row r="3" spans="1:10" ht="23.25" customHeight="1" x14ac:dyDescent="0.15">
      <c r="A3" s="3" t="s">
        <v>1</v>
      </c>
      <c r="B3" s="25" t="s">
        <v>2</v>
      </c>
      <c r="C3" s="26"/>
      <c r="D3" s="27"/>
      <c r="E3" s="25" t="s">
        <v>3</v>
      </c>
      <c r="F3" s="26"/>
      <c r="G3" s="27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+'[1]8'!$G$121</f>
        <v>1433</v>
      </c>
      <c r="C7" s="3">
        <f>+'[1]8'!$I$121</f>
        <v>60.900000000000006</v>
      </c>
      <c r="D7" s="4">
        <f t="shared" si="1"/>
        <v>23.530377668308702</v>
      </c>
      <c r="E7" s="3">
        <v>0</v>
      </c>
      <c r="F7" s="3">
        <v>0</v>
      </c>
      <c r="G7" s="3" t="e">
        <f t="shared" si="2"/>
        <v>#DIV/0!</v>
      </c>
      <c r="H7" s="3">
        <f>+'[1]8'!$G$457</f>
        <v>0</v>
      </c>
      <c r="I7" s="3">
        <f>+'[1]8'!$I$457</f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+'[1]8'!$G$160</f>
        <v>0</v>
      </c>
      <c r="C10" s="3">
        <f>+'[1]8'!$I$160</f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1433</v>
      </c>
      <c r="C12" s="3">
        <f>SUM(C5:C11)</f>
        <v>60.900000000000006</v>
      </c>
      <c r="D12" s="3">
        <f t="shared" si="1"/>
        <v>23.530377668308702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43">
        <f>B12+E12+H12</f>
        <v>1433</v>
      </c>
      <c r="C13" s="44"/>
      <c r="D13" s="44"/>
      <c r="E13" s="44"/>
      <c r="F13" s="44"/>
      <c r="G13" s="44"/>
      <c r="H13" s="44"/>
      <c r="I13" s="44"/>
      <c r="J13" s="45"/>
    </row>
    <row r="14" spans="1:10" ht="25.5" hidden="1" customHeight="1" x14ac:dyDescent="0.15">
      <c r="A14" s="3" t="s">
        <v>17</v>
      </c>
      <c r="B14" s="25"/>
      <c r="C14" s="26"/>
      <c r="D14" s="27"/>
      <c r="E14" s="25"/>
      <c r="F14" s="26"/>
      <c r="G14" s="27"/>
      <c r="H14" s="25"/>
      <c r="I14" s="26"/>
      <c r="J14" s="27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5"/>
      <c r="C16" s="26"/>
      <c r="D16" s="27"/>
      <c r="E16" s="25"/>
      <c r="F16" s="26"/>
      <c r="G16" s="27"/>
      <c r="H16" s="25"/>
      <c r="I16" s="26"/>
      <c r="J16" s="27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5"/>
      <c r="C18" s="26"/>
      <c r="D18" s="27"/>
      <c r="E18" s="25"/>
      <c r="F18" s="26"/>
      <c r="G18" s="27"/>
      <c r="H18" s="43"/>
      <c r="I18" s="44"/>
      <c r="J18" s="45"/>
    </row>
    <row r="19" spans="1:10" ht="27.75" customHeight="1" x14ac:dyDescent="0.15">
      <c r="A19" s="3" t="s">
        <v>22</v>
      </c>
      <c r="B19" s="43" t="s">
        <v>23</v>
      </c>
      <c r="C19" s="44"/>
      <c r="D19" s="45"/>
      <c r="E19" s="43" t="s">
        <v>23</v>
      </c>
      <c r="F19" s="44"/>
      <c r="G19" s="45"/>
      <c r="H19" s="43" t="s">
        <v>23</v>
      </c>
      <c r="I19" s="44"/>
      <c r="J19" s="45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K7" sqref="K7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35</v>
      </c>
      <c r="J2" s="2"/>
    </row>
    <row r="3" spans="1:10" ht="23.25" customHeight="1" x14ac:dyDescent="0.15">
      <c r="A3" s="3" t="s">
        <v>1</v>
      </c>
      <c r="B3" s="25" t="s">
        <v>2</v>
      </c>
      <c r="C3" s="26"/>
      <c r="D3" s="27"/>
      <c r="E3" s="25" t="s">
        <v>3</v>
      </c>
      <c r="F3" s="26"/>
      <c r="G3" s="27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+'[1]9'!$G$121</f>
        <v>1262</v>
      </c>
      <c r="C7" s="3">
        <f>+'[1]9'!$I$121</f>
        <v>67</v>
      </c>
      <c r="D7" s="4">
        <f t="shared" si="1"/>
        <v>18.835820895522389</v>
      </c>
      <c r="E7" s="3">
        <f>+'[1]9'!$G$289</f>
        <v>359</v>
      </c>
      <c r="F7" s="3">
        <f>+'[1]9'!$I$289</f>
        <v>30.5</v>
      </c>
      <c r="G7" s="3">
        <f t="shared" si="2"/>
        <v>11.770491803278688</v>
      </c>
      <c r="H7" s="3">
        <f>+'[1]9'!$G$457</f>
        <v>0</v>
      </c>
      <c r="I7" s="3">
        <f>+'[1]9'!$I$457</f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+'[1]9'!$G$328</f>
        <v>0</v>
      </c>
      <c r="F10" s="3">
        <f>+'[1]9'!$I$328</f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1262</v>
      </c>
      <c r="C12" s="3">
        <f>SUM(C5:C11)</f>
        <v>67</v>
      </c>
      <c r="D12" s="3">
        <f t="shared" si="1"/>
        <v>18.835820895522389</v>
      </c>
      <c r="E12" s="3">
        <f>SUM(E5:E11)</f>
        <v>359</v>
      </c>
      <c r="F12" s="3">
        <f>SUM(F5:F11)</f>
        <v>30.5</v>
      </c>
      <c r="G12" s="4">
        <f t="shared" si="2"/>
        <v>11.770491803278688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43">
        <f>B12+E12+H12</f>
        <v>1621</v>
      </c>
      <c r="C13" s="44"/>
      <c r="D13" s="44"/>
      <c r="E13" s="44"/>
      <c r="F13" s="44"/>
      <c r="G13" s="44"/>
      <c r="H13" s="44"/>
      <c r="I13" s="44"/>
      <c r="J13" s="45"/>
    </row>
    <row r="14" spans="1:10" ht="25.5" hidden="1" customHeight="1" x14ac:dyDescent="0.15">
      <c r="A14" s="3" t="s">
        <v>17</v>
      </c>
      <c r="B14" s="25"/>
      <c r="C14" s="26"/>
      <c r="D14" s="27"/>
      <c r="E14" s="25"/>
      <c r="F14" s="26"/>
      <c r="G14" s="27"/>
      <c r="H14" s="25"/>
      <c r="I14" s="26"/>
      <c r="J14" s="27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5"/>
      <c r="C16" s="26"/>
      <c r="D16" s="27"/>
      <c r="E16" s="25"/>
      <c r="F16" s="26"/>
      <c r="G16" s="27"/>
      <c r="H16" s="25"/>
      <c r="I16" s="26"/>
      <c r="J16" s="27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5"/>
      <c r="C18" s="26"/>
      <c r="D18" s="27"/>
      <c r="E18" s="25"/>
      <c r="F18" s="26"/>
      <c r="G18" s="27"/>
      <c r="H18" s="43"/>
      <c r="I18" s="44"/>
      <c r="J18" s="45"/>
    </row>
    <row r="19" spans="1:10" ht="27.75" customHeight="1" x14ac:dyDescent="0.15">
      <c r="A19" s="3" t="s">
        <v>22</v>
      </c>
      <c r="B19" s="43" t="s">
        <v>23</v>
      </c>
      <c r="C19" s="44"/>
      <c r="D19" s="45"/>
      <c r="E19" s="43" t="s">
        <v>23</v>
      </c>
      <c r="F19" s="44"/>
      <c r="G19" s="45"/>
      <c r="H19" s="43" t="s">
        <v>23</v>
      </c>
      <c r="I19" s="44"/>
      <c r="J19" s="45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3" sqref="I3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37</v>
      </c>
      <c r="J2" s="2"/>
    </row>
    <row r="3" spans="1:10" ht="23.25" customHeight="1" x14ac:dyDescent="0.15">
      <c r="A3" s="3" t="s">
        <v>1</v>
      </c>
      <c r="B3" s="28" t="s">
        <v>2</v>
      </c>
      <c r="C3" s="29"/>
      <c r="D3" s="30"/>
      <c r="E3" s="28" t="s">
        <v>3</v>
      </c>
      <c r="F3" s="29"/>
      <c r="G3" s="30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+'[1]10'!$G$28</f>
        <v>548</v>
      </c>
      <c r="C5" s="3">
        <f>+'[1]10'!$I$28</f>
        <v>50</v>
      </c>
      <c r="D5" s="4">
        <f>+B5/C5</f>
        <v>10.96</v>
      </c>
      <c r="E5" s="3">
        <f>+'[1]10'!$G$196</f>
        <v>0</v>
      </c>
      <c r="F5" s="3">
        <f>+'[1]10'!$I$196</f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+'[1]10'!$G$86</f>
        <v>434</v>
      </c>
      <c r="C6" s="3">
        <f>+'[1]10'!$I$86</f>
        <v>22</v>
      </c>
      <c r="D6" s="4">
        <f t="shared" ref="D6:D12" si="1">+B6/C6</f>
        <v>19.727272727272727</v>
      </c>
      <c r="E6" s="3">
        <f>+'[1]10'!$G$254</f>
        <v>0</v>
      </c>
      <c r="F6" s="3">
        <f>+'[1]10'!$I$254</f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+'[1]10'!$G$121</f>
        <v>321</v>
      </c>
      <c r="C7" s="3">
        <f>+'[1]10'!$I$121</f>
        <v>32</v>
      </c>
      <c r="D7" s="4">
        <f t="shared" si="1"/>
        <v>10.03125</v>
      </c>
      <c r="E7" s="3">
        <f>+'[1]10'!$G$289</f>
        <v>0</v>
      </c>
      <c r="F7" s="3">
        <f>+'[1]10'!$I$289</f>
        <v>0</v>
      </c>
      <c r="G7" s="3" t="e">
        <f t="shared" si="2"/>
        <v>#DIV/0!</v>
      </c>
      <c r="H7" s="3">
        <f>+'[1]10'!$G$457</f>
        <v>0</v>
      </c>
      <c r="I7" s="3">
        <f>+'[1]10'!$I$457</f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+'[1]10'!$G$137</f>
        <v>300</v>
      </c>
      <c r="C8" s="3">
        <f>+'[1]10'!$I$137</f>
        <v>24</v>
      </c>
      <c r="D8" s="3">
        <f t="shared" si="1"/>
        <v>12.5</v>
      </c>
      <c r="E8" s="3">
        <f>+'[1]10'!$G$305</f>
        <v>0</v>
      </c>
      <c r="F8" s="3">
        <f>+'[1]10'!$I$305</f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+'[1]10'!$G$160</f>
        <v>0</v>
      </c>
      <c r="C10" s="3">
        <f>+'[1]10'!$I$160</f>
        <v>0</v>
      </c>
      <c r="D10" s="4" t="e">
        <f t="shared" si="1"/>
        <v>#DIV/0!</v>
      </c>
      <c r="E10" s="3">
        <f>+'[1]10'!$G$328</f>
        <v>0</v>
      </c>
      <c r="F10" s="3">
        <f>+'[1]10'!$I$328</f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1603</v>
      </c>
      <c r="C12" s="3">
        <f>SUM(C5:C11)</f>
        <v>128</v>
      </c>
      <c r="D12" s="3">
        <f t="shared" si="1"/>
        <v>12.5234375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43">
        <f>B12+E12+H12</f>
        <v>1603</v>
      </c>
      <c r="C13" s="44"/>
      <c r="D13" s="44"/>
      <c r="E13" s="44"/>
      <c r="F13" s="44"/>
      <c r="G13" s="44"/>
      <c r="H13" s="44"/>
      <c r="I13" s="44"/>
      <c r="J13" s="45"/>
    </row>
    <row r="14" spans="1:10" ht="25.5" hidden="1" customHeight="1" x14ac:dyDescent="0.15">
      <c r="A14" s="3" t="s">
        <v>17</v>
      </c>
      <c r="B14" s="28"/>
      <c r="C14" s="29"/>
      <c r="D14" s="30"/>
      <c r="E14" s="28"/>
      <c r="F14" s="29"/>
      <c r="G14" s="30"/>
      <c r="H14" s="28"/>
      <c r="I14" s="29"/>
      <c r="J14" s="30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8"/>
      <c r="C16" s="29"/>
      <c r="D16" s="30"/>
      <c r="E16" s="28"/>
      <c r="F16" s="29"/>
      <c r="G16" s="30"/>
      <c r="H16" s="28"/>
      <c r="I16" s="29"/>
      <c r="J16" s="30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8"/>
      <c r="C18" s="29"/>
      <c r="D18" s="30"/>
      <c r="E18" s="28"/>
      <c r="F18" s="29"/>
      <c r="G18" s="30"/>
      <c r="H18" s="43"/>
      <c r="I18" s="44"/>
      <c r="J18" s="45"/>
    </row>
    <row r="19" spans="1:10" ht="27.75" customHeight="1" x14ac:dyDescent="0.15">
      <c r="A19" s="3" t="s">
        <v>22</v>
      </c>
      <c r="B19" s="43" t="s">
        <v>23</v>
      </c>
      <c r="C19" s="44"/>
      <c r="D19" s="45"/>
      <c r="E19" s="43" t="s">
        <v>23</v>
      </c>
      <c r="F19" s="44"/>
      <c r="G19" s="45"/>
      <c r="H19" s="43" t="s">
        <v>23</v>
      </c>
      <c r="I19" s="44"/>
      <c r="J19" s="45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K7" sqref="K7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36</v>
      </c>
      <c r="J2" s="2"/>
    </row>
    <row r="3" spans="1:10" ht="23.25" customHeight="1" x14ac:dyDescent="0.15">
      <c r="A3" s="3" t="s">
        <v>1</v>
      </c>
      <c r="B3" s="28" t="s">
        <v>2</v>
      </c>
      <c r="C3" s="29"/>
      <c r="D3" s="30"/>
      <c r="E3" s="28" t="s">
        <v>3</v>
      </c>
      <c r="F3" s="29"/>
      <c r="G3" s="30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+'[1]11'!$G$28</f>
        <v>742</v>
      </c>
      <c r="C5" s="3">
        <f>+'[1]11'!$I$28</f>
        <v>57.5</v>
      </c>
      <c r="D5" s="4">
        <f>+B5/C5</f>
        <v>12.904347826086957</v>
      </c>
      <c r="E5" s="3">
        <f>+'[1]11'!$G$196</f>
        <v>0</v>
      </c>
      <c r="F5" s="3">
        <f>+'[1]11'!$I$196</f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+'[1]11'!$G$86</f>
        <v>1416</v>
      </c>
      <c r="C6" s="3">
        <f>+'[1]11'!$I$86</f>
        <v>55.5</v>
      </c>
      <c r="D6" s="4">
        <f t="shared" ref="D6:D12" si="1">+B6/C6</f>
        <v>25.513513513513512</v>
      </c>
      <c r="E6" s="3">
        <f>+'[1]11'!$G$254</f>
        <v>0</v>
      </c>
      <c r="F6" s="3">
        <f>+'[1]11'!$I$254</f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f>+'[1]11'!$G$289</f>
        <v>0</v>
      </c>
      <c r="F7" s="3">
        <f>+'[1]11'!$I$289</f>
        <v>0</v>
      </c>
      <c r="G7" s="3" t="e">
        <f t="shared" si="2"/>
        <v>#DIV/0!</v>
      </c>
      <c r="H7" s="3">
        <f>+'[1]11'!$G$457</f>
        <v>0</v>
      </c>
      <c r="I7" s="3">
        <f>+'[1]11'!$I$457</f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+'[1]11'!$G$137</f>
        <v>812</v>
      </c>
      <c r="C8" s="3">
        <f>+'[1]11'!$I$137</f>
        <v>49.5</v>
      </c>
      <c r="D8" s="3">
        <f t="shared" si="1"/>
        <v>16.404040404040405</v>
      </c>
      <c r="E8" s="3">
        <f>+'[1]11'!$G$305</f>
        <v>0</v>
      </c>
      <c r="F8" s="3">
        <f>+'[1]11'!$I$305</f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2970</v>
      </c>
      <c r="C12" s="3">
        <f>SUM(C5:C11)</f>
        <v>162.5</v>
      </c>
      <c r="D12" s="3">
        <f t="shared" si="1"/>
        <v>18.276923076923076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43">
        <f>B12+E12+H12</f>
        <v>2970</v>
      </c>
      <c r="C13" s="44"/>
      <c r="D13" s="44"/>
      <c r="E13" s="44"/>
      <c r="F13" s="44"/>
      <c r="G13" s="44"/>
      <c r="H13" s="44"/>
      <c r="I13" s="44"/>
      <c r="J13" s="45"/>
    </row>
    <row r="14" spans="1:10" ht="25.5" hidden="1" customHeight="1" x14ac:dyDescent="0.15">
      <c r="A14" s="3" t="s">
        <v>17</v>
      </c>
      <c r="B14" s="28"/>
      <c r="C14" s="29"/>
      <c r="D14" s="30"/>
      <c r="E14" s="28"/>
      <c r="F14" s="29"/>
      <c r="G14" s="30"/>
      <c r="H14" s="28"/>
      <c r="I14" s="29"/>
      <c r="J14" s="30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8"/>
      <c r="C16" s="29"/>
      <c r="D16" s="30"/>
      <c r="E16" s="28"/>
      <c r="F16" s="29"/>
      <c r="G16" s="30"/>
      <c r="H16" s="28"/>
      <c r="I16" s="29"/>
      <c r="J16" s="30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8"/>
      <c r="C18" s="29"/>
      <c r="D18" s="30"/>
      <c r="E18" s="28"/>
      <c r="F18" s="29"/>
      <c r="G18" s="30"/>
      <c r="H18" s="43"/>
      <c r="I18" s="44"/>
      <c r="J18" s="45"/>
    </row>
    <row r="19" spans="1:10" ht="27.75" customHeight="1" x14ac:dyDescent="0.15">
      <c r="A19" s="3" t="s">
        <v>22</v>
      </c>
      <c r="B19" s="43" t="s">
        <v>23</v>
      </c>
      <c r="C19" s="44"/>
      <c r="D19" s="45"/>
      <c r="E19" s="43" t="s">
        <v>23</v>
      </c>
      <c r="F19" s="44"/>
      <c r="G19" s="45"/>
      <c r="H19" s="43" t="s">
        <v>23</v>
      </c>
      <c r="I19" s="44"/>
      <c r="J19" s="45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12-3</vt:lpstr>
      <vt:lpstr>12-4</vt:lpstr>
      <vt:lpstr>12-5</vt:lpstr>
      <vt:lpstr>12-6</vt:lpstr>
      <vt:lpstr>12-7</vt:lpstr>
      <vt:lpstr>12-8</vt:lpstr>
      <vt:lpstr>12-9</vt:lpstr>
      <vt:lpstr>12-10</vt:lpstr>
      <vt:lpstr>12-11</vt:lpstr>
      <vt:lpstr>12-12</vt:lpstr>
      <vt:lpstr>12-13</vt:lpstr>
      <vt:lpstr>12-14</vt:lpstr>
      <vt:lpstr>12-15</vt:lpstr>
      <vt:lpstr>表样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2016-12-16T03:33:49Z</dcterms:modified>
</cp:coreProperties>
</file>