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"/>
  </bookViews>
  <sheets>
    <sheet name="12-3" sheetId="127" r:id="rId1"/>
    <sheet name="12-4" sheetId="128" r:id="rId2"/>
    <sheet name="表样" sheetId="12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0" i="128" l="1"/>
  <c r="E10" i="128"/>
  <c r="F9" i="128"/>
  <c r="G9" i="128" s="1"/>
  <c r="E9" i="128"/>
  <c r="F7" i="128"/>
  <c r="E7" i="128"/>
  <c r="C10" i="128"/>
  <c r="B10" i="128"/>
  <c r="B12" i="128" s="1"/>
  <c r="C9" i="128"/>
  <c r="B9" i="128"/>
  <c r="C7" i="128"/>
  <c r="B7" i="128"/>
  <c r="I12" i="128"/>
  <c r="H12" i="128"/>
  <c r="J12" i="128" s="1"/>
  <c r="F12" i="128"/>
  <c r="C12" i="128"/>
  <c r="J11" i="128"/>
  <c r="G11" i="128"/>
  <c r="D11" i="128"/>
  <c r="J10" i="128"/>
  <c r="D10" i="128"/>
  <c r="J9" i="128"/>
  <c r="J8" i="128"/>
  <c r="G8" i="128"/>
  <c r="D8" i="128"/>
  <c r="J7" i="128"/>
  <c r="G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G10" i="128" l="1"/>
  <c r="E12" i="128"/>
  <c r="G12" i="128" s="1"/>
  <c r="B13" i="128"/>
  <c r="D9" i="128"/>
  <c r="D7" i="128"/>
  <c r="D12" i="128"/>
  <c r="J12" i="127" l="1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J12" i="126" s="1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26" l="1"/>
</calcChain>
</file>

<file path=xl/sharedStrings.xml><?xml version="1.0" encoding="utf-8"?>
<sst xmlns="http://schemas.openxmlformats.org/spreadsheetml/2006/main" count="114" uniqueCount="32">
  <si>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</si>
  <si>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</si>
  <si>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</si>
  <si>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</si>
  <si>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</si>
  <si>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</si>
  <si>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</si>
  <si>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</si>
  <si>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</si>
  <si>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</si>
  <si>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</si>
  <si>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</si>
  <si>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</si>
  <si>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</si>
  <si>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</si>
  <si>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</si>
  <si>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</si>
  <si>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</si>
  <si>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</si>
  <si>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</si>
  <si>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</si>
  <si>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</si>
  <si>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</si>
  <si>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</si>
  <si>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</si>
  <si>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</si>
  <si>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</si>
  <si>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日期：2016-8-1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</si>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</sst>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表样"/>
      <sheetName val="周汇总"/>
      <sheetName val="汇总"/>
      <sheetName val="直接人工成本"/>
    </sheetNames>
    <sheetDataSet>
      <sheetData sheetId="0">
        <row r="145">
          <cell r="G145">
            <v>272</v>
          </cell>
          <cell r="I145">
            <v>12.5</v>
          </cell>
        </row>
        <row r="289">
          <cell r="G289">
            <v>70</v>
          </cell>
          <cell r="I289">
            <v>140</v>
          </cell>
        </row>
        <row r="313">
          <cell r="G313">
            <v>898</v>
          </cell>
          <cell r="I313">
            <v>42</v>
          </cell>
        </row>
        <row r="328">
          <cell r="G328">
            <v>318</v>
          </cell>
          <cell r="I328">
            <v>129.5</v>
          </cell>
        </row>
      </sheetData>
      <sheetData sheetId="1">
        <row r="121">
          <cell r="G121">
            <v>556</v>
          </cell>
          <cell r="I121">
            <v>27.5</v>
          </cell>
        </row>
        <row r="145">
          <cell r="G145">
            <v>922</v>
          </cell>
          <cell r="I145">
            <v>44</v>
          </cell>
        </row>
        <row r="160">
          <cell r="G160">
            <v>216</v>
          </cell>
          <cell r="I160">
            <v>60.5</v>
          </cell>
        </row>
        <row r="289">
          <cell r="G289">
            <v>1524</v>
          </cell>
          <cell r="I289">
            <v>170.8</v>
          </cell>
        </row>
        <row r="313">
          <cell r="G313">
            <v>894</v>
          </cell>
          <cell r="I313">
            <v>53</v>
          </cell>
        </row>
        <row r="328">
          <cell r="G328">
            <v>267</v>
          </cell>
          <cell r="I328">
            <v>47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70</v>
      </c>
      <c r="F7" s="3">
        <f>+'[1]3'!$I$289</f>
        <v>140</v>
      </c>
      <c r="G7" s="3">
        <f t="shared" si="2"/>
        <v>0.5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272</v>
      </c>
      <c r="C9" s="3">
        <f>+'[1]3'!$I$145</f>
        <v>12.5</v>
      </c>
      <c r="D9" s="4">
        <f t="shared" si="1"/>
        <v>21.76</v>
      </c>
      <c r="E9" s="3">
        <f>+'[1]3'!$G$313</f>
        <v>898</v>
      </c>
      <c r="F9" s="3">
        <f>+'[1]3'!$I$313</f>
        <v>42</v>
      </c>
      <c r="G9" s="4">
        <f>+E9/F9</f>
        <v>21.38095238095238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318</v>
      </c>
      <c r="F10" s="3">
        <f>+'[1]3'!$I$328</f>
        <v>129.5</v>
      </c>
      <c r="G10" s="4">
        <f t="shared" si="2"/>
        <v>2.4555984555984556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</v>
      </c>
      <c r="C12" s="3">
        <f>SUM(C5:C11)</f>
        <v>12.5</v>
      </c>
      <c r="D12" s="3">
        <f t="shared" si="1"/>
        <v>21.76</v>
      </c>
      <c r="E12" s="3">
        <f>SUM(E5:E11)</f>
        <v>1286</v>
      </c>
      <c r="F12" s="3">
        <f>SUM(F5:F11)</f>
        <v>311.5</v>
      </c>
      <c r="G12" s="4">
        <f t="shared" si="2"/>
        <v>4.1284109149277688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6">
        <f>B12+E12+H12</f>
        <v>1558</v>
      </c>
      <c r="C13" s="17"/>
      <c r="D13" s="17"/>
      <c r="E13" s="17"/>
      <c r="F13" s="17"/>
      <c r="G13" s="17"/>
      <c r="H13" s="17"/>
      <c r="I13" s="17"/>
      <c r="J13" s="1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16"/>
      <c r="I18" s="17"/>
      <c r="J18" s="18"/>
    </row>
    <row r="19" spans="1:10" ht="27.75" customHeight="1" x14ac:dyDescent="0.15">
      <c r="A19" s="3" t="s">
        <v>22</v>
      </c>
      <c r="B19" s="16" t="s">
        <v>23</v>
      </c>
      <c r="C19" s="17"/>
      <c r="D19" s="18"/>
      <c r="E19" s="16" t="s">
        <v>23</v>
      </c>
      <c r="F19" s="17"/>
      <c r="G19" s="18"/>
      <c r="H19" s="16" t="s">
        <v>23</v>
      </c>
      <c r="I19" s="17"/>
      <c r="J19" s="18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1524</v>
      </c>
      <c r="F7" s="3">
        <f>+'[1]4'!$I$289</f>
        <v>170.8</v>
      </c>
      <c r="G7" s="3">
        <f t="shared" si="2"/>
        <v>8.9227166276346601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922</v>
      </c>
      <c r="C9" s="3">
        <f>+'[1]4'!$I$145</f>
        <v>44</v>
      </c>
      <c r="D9" s="4">
        <f t="shared" si="1"/>
        <v>20.954545454545453</v>
      </c>
      <c r="E9" s="3">
        <f>+'[1]4'!$G$313</f>
        <v>894</v>
      </c>
      <c r="F9" s="3">
        <f>+'[1]4'!$I$313</f>
        <v>53</v>
      </c>
      <c r="G9" s="4">
        <f>+E9/F9</f>
        <v>16.867924528301888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216</v>
      </c>
      <c r="C10" s="3">
        <f>+'[1]4'!$I$160</f>
        <v>60.5</v>
      </c>
      <c r="D10" s="4">
        <f t="shared" si="1"/>
        <v>3.5702479338842976</v>
      </c>
      <c r="E10" s="3">
        <f>+'[1]4'!$G$328</f>
        <v>267</v>
      </c>
      <c r="F10" s="3">
        <f>+'[1]4'!$I$328</f>
        <v>47</v>
      </c>
      <c r="G10" s="4">
        <f t="shared" si="2"/>
        <v>5.6808510638297873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1694</v>
      </c>
      <c r="C12" s="3">
        <f>SUM(C5:C11)</f>
        <v>132</v>
      </c>
      <c r="D12" s="3">
        <f t="shared" si="1"/>
        <v>12.833333333333334</v>
      </c>
      <c r="E12" s="3">
        <f>SUM(E5:E11)</f>
        <v>2685</v>
      </c>
      <c r="F12" s="3">
        <f>SUM(F5:F11)</f>
        <v>270.8</v>
      </c>
      <c r="G12" s="4">
        <f t="shared" si="2"/>
        <v>9.9150664697193491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6">
        <f>B12+E12+H12</f>
        <v>4379</v>
      </c>
      <c r="C13" s="17"/>
      <c r="D13" s="17"/>
      <c r="E13" s="17"/>
      <c r="F13" s="17"/>
      <c r="G13" s="17"/>
      <c r="H13" s="17"/>
      <c r="I13" s="17"/>
      <c r="J13" s="1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16"/>
      <c r="I18" s="17"/>
      <c r="J18" s="18"/>
    </row>
    <row r="19" spans="1:10" ht="27.75" customHeight="1" x14ac:dyDescent="0.15">
      <c r="A19" s="3" t="s">
        <v>22</v>
      </c>
      <c r="B19" s="16" t="s">
        <v>23</v>
      </c>
      <c r="C19" s="17"/>
      <c r="D19" s="18"/>
      <c r="E19" s="16" t="s">
        <v>23</v>
      </c>
      <c r="F19" s="17"/>
      <c r="G19" s="18"/>
      <c r="H19" s="16" t="s">
        <v>23</v>
      </c>
      <c r="I19" s="17"/>
      <c r="J19" s="18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27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6">
        <f>B12+E12+H12</f>
        <v>0</v>
      </c>
      <c r="C13" s="17"/>
      <c r="D13" s="17"/>
      <c r="E13" s="17"/>
      <c r="F13" s="17"/>
      <c r="G13" s="17"/>
      <c r="H13" s="17"/>
      <c r="I13" s="17"/>
      <c r="J13" s="18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16"/>
      <c r="I18" s="17"/>
      <c r="J18" s="18"/>
    </row>
    <row r="19" spans="1:10" ht="27.75" customHeight="1" x14ac:dyDescent="0.15">
      <c r="A19" s="3" t="s">
        <v>22</v>
      </c>
      <c r="B19" s="16" t="s">
        <v>23</v>
      </c>
      <c r="C19" s="17"/>
      <c r="D19" s="18"/>
      <c r="E19" s="16" t="s">
        <v>23</v>
      </c>
      <c r="F19" s="17"/>
      <c r="G19" s="18"/>
      <c r="H19" s="16" t="s">
        <v>23</v>
      </c>
      <c r="I19" s="17"/>
      <c r="J19" s="18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12-3</vt:lpstr>
      <vt:lpstr>12-4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2016-12-05T05:19:21Z</dcterms:modified>
</cp:coreProperties>
</file>