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90" windowWidth="15480" windowHeight="11640" firstSheet="4" activeTab="12"/>
  </bookViews>
  <sheets>
    <sheet name="10-10" sheetId="124" r:id="rId1"/>
    <sheet name="10-11" sheetId="123" r:id="rId2"/>
    <sheet name="10-12" sheetId="127" r:id="rId3"/>
    <sheet name="10-13" sheetId="128" r:id="rId4"/>
    <sheet name="10-14" sheetId="129" r:id="rId5"/>
    <sheet name="10-15" sheetId="130" r:id="rId6"/>
    <sheet name="10-16" sheetId="131" r:id="rId7"/>
    <sheet name="10-17" sheetId="132" r:id="rId8"/>
    <sheet name="10-18" sheetId="133" r:id="rId9"/>
    <sheet name="10-19" sheetId="134" r:id="rId10"/>
    <sheet name="10-20" sheetId="135" r:id="rId11"/>
    <sheet name="10-21" sheetId="136" r:id="rId12"/>
    <sheet name="10-22" sheetId="137" r:id="rId13"/>
    <sheet name="表样" sheetId="126" r:id="rId14"/>
  </sheets>
  <externalReferences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10" i="137" l="1"/>
  <c r="E10" i="137"/>
  <c r="F7" i="137"/>
  <c r="E7" i="137"/>
  <c r="I10" i="137" l="1"/>
  <c r="H10" i="137"/>
  <c r="J11" i="137"/>
  <c r="G11" i="137"/>
  <c r="D11" i="137"/>
  <c r="G10" i="137"/>
  <c r="D10" i="137"/>
  <c r="J9" i="137"/>
  <c r="G9" i="137"/>
  <c r="D9" i="137"/>
  <c r="J8" i="137"/>
  <c r="G8" i="137"/>
  <c r="D8" i="137"/>
  <c r="I12" i="137"/>
  <c r="J7" i="137"/>
  <c r="G7" i="137"/>
  <c r="J6" i="137"/>
  <c r="G6" i="137"/>
  <c r="D6" i="137"/>
  <c r="J5" i="137"/>
  <c r="F12" i="137"/>
  <c r="E12" i="137"/>
  <c r="C12" i="137"/>
  <c r="D5" i="137"/>
  <c r="J10" i="137" l="1"/>
  <c r="D7" i="137"/>
  <c r="G12" i="137"/>
  <c r="G5" i="137"/>
  <c r="B12" i="137"/>
  <c r="H12" i="137"/>
  <c r="J12" i="137" s="1"/>
  <c r="I7" i="136"/>
  <c r="H7" i="136"/>
  <c r="H12" i="136" s="1"/>
  <c r="F10" i="136"/>
  <c r="E10" i="136"/>
  <c r="F7" i="136"/>
  <c r="E7" i="136"/>
  <c r="F5" i="136"/>
  <c r="E5" i="136"/>
  <c r="E12" i="136" s="1"/>
  <c r="C5" i="136"/>
  <c r="B5" i="136"/>
  <c r="I12" i="136"/>
  <c r="F12" i="136"/>
  <c r="C12" i="136"/>
  <c r="B12" i="136"/>
  <c r="J11" i="136"/>
  <c r="G11" i="136"/>
  <c r="D11" i="136"/>
  <c r="J10" i="136"/>
  <c r="D10" i="136"/>
  <c r="J9" i="136"/>
  <c r="G9" i="136"/>
  <c r="D9" i="136"/>
  <c r="J8" i="136"/>
  <c r="G8" i="136"/>
  <c r="D8" i="136"/>
  <c r="D7" i="136"/>
  <c r="J6" i="136"/>
  <c r="G6" i="136"/>
  <c r="D6" i="136"/>
  <c r="J5" i="136"/>
  <c r="G5" i="136"/>
  <c r="B13" i="137" l="1"/>
  <c r="D12" i="137"/>
  <c r="G10" i="136"/>
  <c r="J12" i="136"/>
  <c r="J7" i="136"/>
  <c r="G7" i="136"/>
  <c r="G12" i="136"/>
  <c r="B13" i="136"/>
  <c r="D5" i="136"/>
  <c r="D12" i="136"/>
  <c r="I7" i="135"/>
  <c r="H7" i="135"/>
  <c r="F10" i="135"/>
  <c r="G10" i="135" s="1"/>
  <c r="E10" i="135"/>
  <c r="F7" i="135"/>
  <c r="E7" i="135"/>
  <c r="C7" i="135"/>
  <c r="B7" i="135"/>
  <c r="I12" i="135"/>
  <c r="F12" i="135"/>
  <c r="C12" i="135"/>
  <c r="B12" i="135"/>
  <c r="J11" i="135"/>
  <c r="G11" i="135"/>
  <c r="D11" i="135"/>
  <c r="J10" i="135"/>
  <c r="D10" i="135"/>
  <c r="J9" i="135"/>
  <c r="G9" i="135"/>
  <c r="D9" i="135"/>
  <c r="J8" i="135"/>
  <c r="G8" i="135"/>
  <c r="D8" i="135"/>
  <c r="G7" i="135"/>
  <c r="J6" i="135"/>
  <c r="G6" i="135"/>
  <c r="D6" i="135"/>
  <c r="J5" i="135"/>
  <c r="G5" i="135"/>
  <c r="D5" i="135"/>
  <c r="J7" i="135" l="1"/>
  <c r="H12" i="135"/>
  <c r="J12" i="135" s="1"/>
  <c r="E12" i="135"/>
  <c r="G12" i="135"/>
  <c r="D7" i="135"/>
  <c r="D12" i="135"/>
  <c r="I7" i="134"/>
  <c r="H7" i="134"/>
  <c r="F10" i="134"/>
  <c r="G10" i="134" s="1"/>
  <c r="E10" i="134"/>
  <c r="F7" i="134"/>
  <c r="E7" i="134"/>
  <c r="E12" i="134" s="1"/>
  <c r="C7" i="134"/>
  <c r="B7" i="134"/>
  <c r="I12" i="134"/>
  <c r="H12" i="134"/>
  <c r="F12" i="134"/>
  <c r="C12" i="134"/>
  <c r="B12" i="134"/>
  <c r="J11" i="134"/>
  <c r="G11" i="134"/>
  <c r="D11" i="134"/>
  <c r="J10" i="134"/>
  <c r="D10" i="134"/>
  <c r="J9" i="134"/>
  <c r="G9" i="134"/>
  <c r="D9" i="134"/>
  <c r="J8" i="134"/>
  <c r="G8" i="134"/>
  <c r="D8" i="134"/>
  <c r="G7" i="134"/>
  <c r="J6" i="134"/>
  <c r="G6" i="134"/>
  <c r="D6" i="134"/>
  <c r="J5" i="134"/>
  <c r="G5" i="134"/>
  <c r="D5" i="134"/>
  <c r="B13" i="135" l="1"/>
  <c r="J12" i="134"/>
  <c r="J7" i="134"/>
  <c r="G12" i="134"/>
  <c r="B13" i="134"/>
  <c r="D7" i="134"/>
  <c r="D12" i="134"/>
  <c r="I7" i="133"/>
  <c r="H7" i="133"/>
  <c r="H12" i="133" s="1"/>
  <c r="F10" i="133"/>
  <c r="E10" i="133"/>
  <c r="G10" i="133" s="1"/>
  <c r="F8" i="133"/>
  <c r="E8" i="133"/>
  <c r="F7" i="133"/>
  <c r="E7" i="133"/>
  <c r="C7" i="133"/>
  <c r="B7" i="133"/>
  <c r="I12" i="133"/>
  <c r="C12" i="133"/>
  <c r="B12" i="133"/>
  <c r="J11" i="133"/>
  <c r="G11" i="133"/>
  <c r="D11" i="133"/>
  <c r="J10" i="133"/>
  <c r="D10" i="133"/>
  <c r="J9" i="133"/>
  <c r="G9" i="133"/>
  <c r="D9" i="133"/>
  <c r="J8" i="133"/>
  <c r="D8" i="133"/>
  <c r="J7" i="133"/>
  <c r="G7" i="133"/>
  <c r="J6" i="133"/>
  <c r="G6" i="133"/>
  <c r="D6" i="133"/>
  <c r="J5" i="133"/>
  <c r="G5" i="133"/>
  <c r="D5" i="133"/>
  <c r="G8" i="133" l="1"/>
  <c r="E12" i="133"/>
  <c r="F12" i="133"/>
  <c r="J12" i="133"/>
  <c r="D7" i="133"/>
  <c r="D12" i="133"/>
  <c r="F7" i="132"/>
  <c r="E7" i="132"/>
  <c r="F6" i="132"/>
  <c r="E6" i="132"/>
  <c r="F5" i="132"/>
  <c r="E5" i="132"/>
  <c r="C7" i="132"/>
  <c r="B7" i="132"/>
  <c r="C5" i="132"/>
  <c r="B5" i="132"/>
  <c r="G12" i="133" l="1"/>
  <c r="B13" i="133"/>
  <c r="I12" i="132"/>
  <c r="H12" i="132"/>
  <c r="J12" i="132" s="1"/>
  <c r="F12" i="132"/>
  <c r="E12" i="132"/>
  <c r="C12" i="132"/>
  <c r="B12" i="132"/>
  <c r="J11" i="132"/>
  <c r="G11" i="132"/>
  <c r="D11" i="132"/>
  <c r="J10" i="132"/>
  <c r="G10" i="132"/>
  <c r="D10" i="132"/>
  <c r="J9" i="132"/>
  <c r="G9" i="132"/>
  <c r="D9" i="132"/>
  <c r="J8" i="132"/>
  <c r="G8" i="132"/>
  <c r="D8" i="132"/>
  <c r="J7" i="132"/>
  <c r="G7" i="132"/>
  <c r="D7" i="132"/>
  <c r="J6" i="132"/>
  <c r="G6" i="132"/>
  <c r="D6" i="132"/>
  <c r="J5" i="132"/>
  <c r="G5" i="132"/>
  <c r="D5" i="132"/>
  <c r="G12" i="132" l="1"/>
  <c r="B13" i="132"/>
  <c r="D12" i="132"/>
  <c r="C6" i="131"/>
  <c r="B6" i="131"/>
  <c r="C5" i="131"/>
  <c r="B5" i="131"/>
  <c r="I12" i="131"/>
  <c r="H12" i="131"/>
  <c r="J12" i="131" s="1"/>
  <c r="F12" i="131"/>
  <c r="E12" i="131"/>
  <c r="G12" i="131" s="1"/>
  <c r="C12" i="131"/>
  <c r="J11" i="131"/>
  <c r="G11" i="131"/>
  <c r="D11" i="131"/>
  <c r="J10" i="131"/>
  <c r="G10" i="131"/>
  <c r="D10" i="131"/>
  <c r="J9" i="131"/>
  <c r="G9" i="131"/>
  <c r="D9" i="131"/>
  <c r="J8" i="131"/>
  <c r="G8" i="131"/>
  <c r="D8" i="131"/>
  <c r="J7" i="131"/>
  <c r="G7" i="131"/>
  <c r="D7" i="131"/>
  <c r="J6" i="131"/>
  <c r="G6" i="131"/>
  <c r="D6" i="131"/>
  <c r="J5" i="131"/>
  <c r="G5" i="131"/>
  <c r="F6" i="130"/>
  <c r="E6" i="130"/>
  <c r="F5" i="130"/>
  <c r="E5" i="130"/>
  <c r="C9" i="130"/>
  <c r="D9" i="130" s="1"/>
  <c r="B9" i="130"/>
  <c r="C8" i="130"/>
  <c r="B8" i="130"/>
  <c r="C6" i="130"/>
  <c r="B6" i="130"/>
  <c r="C5" i="130"/>
  <c r="C12" i="130" s="1"/>
  <c r="B5" i="130"/>
  <c r="I12" i="130"/>
  <c r="H12" i="130"/>
  <c r="J12" i="130" s="1"/>
  <c r="E12" i="130"/>
  <c r="J11" i="130"/>
  <c r="G11" i="130"/>
  <c r="D11" i="130"/>
  <c r="J10" i="130"/>
  <c r="G10" i="130"/>
  <c r="D10" i="130"/>
  <c r="J9" i="130"/>
  <c r="G9" i="130"/>
  <c r="J8" i="130"/>
  <c r="G8" i="130"/>
  <c r="J7" i="130"/>
  <c r="G7" i="130"/>
  <c r="D7" i="130"/>
  <c r="J6" i="130"/>
  <c r="D6" i="130"/>
  <c r="J5" i="130"/>
  <c r="G5" i="130"/>
  <c r="G6" i="130" l="1"/>
  <c r="B12" i="131"/>
  <c r="B13" i="131" s="1"/>
  <c r="D5" i="131"/>
  <c r="D12" i="131"/>
  <c r="F12" i="130"/>
  <c r="G12" i="130" s="1"/>
  <c r="B12" i="130"/>
  <c r="B13" i="130" s="1"/>
  <c r="D8" i="130"/>
  <c r="D5" i="130"/>
  <c r="I8" i="129"/>
  <c r="H8" i="129"/>
  <c r="H12" i="129" s="1"/>
  <c r="F8" i="129"/>
  <c r="E8" i="129"/>
  <c r="F6" i="129"/>
  <c r="E6" i="129"/>
  <c r="C9" i="129"/>
  <c r="B9" i="129"/>
  <c r="C8" i="129"/>
  <c r="B8" i="129"/>
  <c r="C6" i="129"/>
  <c r="C12" i="129" s="1"/>
  <c r="B6" i="129"/>
  <c r="B12" i="129" s="1"/>
  <c r="I12" i="129"/>
  <c r="F12" i="129"/>
  <c r="J11" i="129"/>
  <c r="G11" i="129"/>
  <c r="D11" i="129"/>
  <c r="J10" i="129"/>
  <c r="G10" i="129"/>
  <c r="D10" i="129"/>
  <c r="J9" i="129"/>
  <c r="G9" i="129"/>
  <c r="J8" i="129"/>
  <c r="G8" i="129"/>
  <c r="J7" i="129"/>
  <c r="G7" i="129"/>
  <c r="D7" i="129"/>
  <c r="J6" i="129"/>
  <c r="D6" i="129"/>
  <c r="J5" i="129"/>
  <c r="G5" i="129"/>
  <c r="D5" i="129"/>
  <c r="D12" i="130" l="1"/>
  <c r="E12" i="129"/>
  <c r="G12" i="129" s="1"/>
  <c r="D8" i="129"/>
  <c r="J12" i="129"/>
  <c r="G6" i="129"/>
  <c r="D9" i="129"/>
  <c r="D12" i="129"/>
  <c r="I9" i="128"/>
  <c r="H9" i="128"/>
  <c r="I7" i="128"/>
  <c r="H7" i="128"/>
  <c r="F9" i="128"/>
  <c r="E9" i="128"/>
  <c r="F6" i="128"/>
  <c r="E6" i="128"/>
  <c r="F5" i="128"/>
  <c r="E5" i="128"/>
  <c r="C6" i="128"/>
  <c r="B6" i="128"/>
  <c r="B13" i="129" l="1"/>
  <c r="I12" i="128"/>
  <c r="H12" i="128"/>
  <c r="F12" i="128"/>
  <c r="E12" i="128"/>
  <c r="C12" i="128"/>
  <c r="B12" i="128"/>
  <c r="J11" i="128"/>
  <c r="G11" i="128"/>
  <c r="D11" i="128"/>
  <c r="J10" i="128"/>
  <c r="G10" i="128"/>
  <c r="D10" i="128"/>
  <c r="J9" i="128"/>
  <c r="G9" i="128"/>
  <c r="D9" i="128"/>
  <c r="J8" i="128"/>
  <c r="G8" i="128"/>
  <c r="D8" i="128"/>
  <c r="J7" i="128"/>
  <c r="G7" i="128"/>
  <c r="D7" i="128"/>
  <c r="J6" i="128"/>
  <c r="G6" i="128"/>
  <c r="D6" i="128"/>
  <c r="J5" i="128"/>
  <c r="G5" i="128"/>
  <c r="D5" i="128"/>
  <c r="J12" i="128" l="1"/>
  <c r="G12" i="128"/>
  <c r="B13" i="128"/>
  <c r="D12" i="128"/>
  <c r="H9" i="127"/>
  <c r="I9" i="127"/>
  <c r="I7" i="127"/>
  <c r="H7" i="127"/>
  <c r="F9" i="127"/>
  <c r="E9" i="127"/>
  <c r="F6" i="127"/>
  <c r="E6" i="127"/>
  <c r="C6" i="127"/>
  <c r="C12" i="127" s="1"/>
  <c r="B6" i="127"/>
  <c r="B12" i="127" s="1"/>
  <c r="I12" i="127"/>
  <c r="J11" i="127"/>
  <c r="G11" i="127"/>
  <c r="D11" i="127"/>
  <c r="J10" i="127"/>
  <c r="G10" i="127"/>
  <c r="D10" i="127"/>
  <c r="D9" i="127"/>
  <c r="J8" i="127"/>
  <c r="G8" i="127"/>
  <c r="D8" i="127"/>
  <c r="J7" i="127"/>
  <c r="G7" i="127"/>
  <c r="D7" i="127"/>
  <c r="J6" i="127"/>
  <c r="D6" i="127"/>
  <c r="J5" i="127"/>
  <c r="G5" i="127"/>
  <c r="D5" i="127"/>
  <c r="E12" i="127" l="1"/>
  <c r="F12" i="127"/>
  <c r="G12" i="127" s="1"/>
  <c r="J9" i="127"/>
  <c r="H12" i="127"/>
  <c r="J12" i="127" s="1"/>
  <c r="G9" i="127"/>
  <c r="G6" i="127"/>
  <c r="D12" i="127"/>
  <c r="I7" i="123"/>
  <c r="H7" i="123"/>
  <c r="F9" i="123"/>
  <c r="E9" i="123"/>
  <c r="F6" i="123"/>
  <c r="E6" i="123"/>
  <c r="C9" i="123"/>
  <c r="B9" i="123"/>
  <c r="C6" i="123"/>
  <c r="B6" i="123"/>
  <c r="I12" i="126"/>
  <c r="H12" i="126"/>
  <c r="J12" i="126" s="1"/>
  <c r="F12" i="126"/>
  <c r="E12" i="126"/>
  <c r="G12" i="126" s="1"/>
  <c r="C12" i="126"/>
  <c r="B12" i="126"/>
  <c r="B13" i="126" s="1"/>
  <c r="J11" i="126"/>
  <c r="G11" i="126"/>
  <c r="D11" i="126"/>
  <c r="J10" i="126"/>
  <c r="G10" i="126"/>
  <c r="D10" i="126"/>
  <c r="J9" i="126"/>
  <c r="G9" i="126"/>
  <c r="D9" i="126"/>
  <c r="J8" i="126"/>
  <c r="G8" i="126"/>
  <c r="D8" i="126"/>
  <c r="J7" i="126"/>
  <c r="G7" i="126"/>
  <c r="D7" i="126"/>
  <c r="J6" i="126"/>
  <c r="G6" i="126"/>
  <c r="D6" i="126"/>
  <c r="J5" i="126"/>
  <c r="G5" i="126"/>
  <c r="D5" i="126"/>
  <c r="B13" i="127" l="1"/>
  <c r="D12" i="126"/>
  <c r="F9" i="124"/>
  <c r="E9" i="124"/>
  <c r="F6" i="124"/>
  <c r="E6" i="124"/>
  <c r="C9" i="124"/>
  <c r="B9" i="124"/>
  <c r="C6" i="124"/>
  <c r="B6" i="124"/>
  <c r="F5" i="124" l="1"/>
  <c r="F12" i="124" s="1"/>
  <c r="I12" i="124"/>
  <c r="H12" i="124"/>
  <c r="C12" i="124"/>
  <c r="B12" i="124"/>
  <c r="J11" i="124"/>
  <c r="G11" i="124"/>
  <c r="D11" i="124"/>
  <c r="J10" i="124"/>
  <c r="G10" i="124"/>
  <c r="D10" i="124"/>
  <c r="J9" i="124"/>
  <c r="G9" i="124"/>
  <c r="D9" i="124"/>
  <c r="J8" i="124"/>
  <c r="G8" i="124"/>
  <c r="D8" i="124"/>
  <c r="J7" i="124"/>
  <c r="G7" i="124"/>
  <c r="D7" i="124"/>
  <c r="J6" i="124"/>
  <c r="G6" i="124"/>
  <c r="D6" i="124"/>
  <c r="J5" i="124"/>
  <c r="J12" i="124" l="1"/>
  <c r="D5" i="124"/>
  <c r="D12" i="124"/>
  <c r="J11" i="123"/>
  <c r="G11" i="123"/>
  <c r="D11" i="123"/>
  <c r="J10" i="123"/>
  <c r="G10" i="123"/>
  <c r="D10" i="123"/>
  <c r="J9" i="123"/>
  <c r="G9" i="123"/>
  <c r="D9" i="123"/>
  <c r="J8" i="123"/>
  <c r="G8" i="123"/>
  <c r="D8" i="123"/>
  <c r="I12" i="123"/>
  <c r="H12" i="123"/>
  <c r="F12" i="123"/>
  <c r="G7" i="123"/>
  <c r="D7" i="123"/>
  <c r="J6" i="123"/>
  <c r="G6" i="123"/>
  <c r="D6" i="123"/>
  <c r="J5" i="123"/>
  <c r="G5" i="123"/>
  <c r="C12" i="123"/>
  <c r="B12" i="123"/>
  <c r="J12" i="123" l="1"/>
  <c r="D12" i="123"/>
  <c r="D5" i="123"/>
  <c r="J7" i="123"/>
  <c r="E12" i="123"/>
  <c r="G12" i="123" s="1"/>
  <c r="B13" i="123" l="1"/>
  <c r="E5" i="124" l="1"/>
  <c r="E12" i="124" l="1"/>
  <c r="G5" i="124"/>
  <c r="G12" i="124" l="1"/>
  <c r="B13" i="124"/>
</calcChain>
</file>

<file path=xl/sharedStrings.xml><?xml version="1.0" encoding="utf-8"?>
<sst xmlns="http://schemas.openxmlformats.org/spreadsheetml/2006/main" count="532" uniqueCount="43">
  <si>
    <t>包装产品日报表</t>
    <phoneticPr fontId="3" type="noConversion"/>
  </si>
  <si>
    <t>项目</t>
    <phoneticPr fontId="3" type="noConversion"/>
  </si>
  <si>
    <t>A班</t>
    <phoneticPr fontId="3" type="noConversion"/>
  </si>
  <si>
    <t>B班</t>
    <phoneticPr fontId="3" type="noConversion"/>
  </si>
  <si>
    <t>C班</t>
    <phoneticPr fontId="1" type="noConversion"/>
  </si>
  <si>
    <t>类别</t>
    <phoneticPr fontId="3" type="noConversion"/>
  </si>
  <si>
    <t>当班产量（箱）</t>
    <phoneticPr fontId="3" type="noConversion"/>
  </si>
  <si>
    <t>生产工时（H）</t>
    <phoneticPr fontId="1" type="noConversion"/>
  </si>
  <si>
    <t>产能</t>
    <phoneticPr fontId="1" type="noConversion"/>
  </si>
  <si>
    <t>果肉类</t>
    <phoneticPr fontId="3" type="noConversion"/>
  </si>
  <si>
    <t>吸吸类</t>
    <phoneticPr fontId="3" type="noConversion"/>
  </si>
  <si>
    <t>层层类</t>
    <phoneticPr fontId="3" type="noConversion"/>
  </si>
  <si>
    <t>自立袋</t>
    <phoneticPr fontId="3" type="noConversion"/>
  </si>
  <si>
    <t>礼包类</t>
    <phoneticPr fontId="3" type="noConversion"/>
  </si>
  <si>
    <t>其他类</t>
    <phoneticPr fontId="3" type="noConversion"/>
  </si>
  <si>
    <t>合计：</t>
    <phoneticPr fontId="3" type="noConversion"/>
  </si>
  <si>
    <t>当班总计（箱）：</t>
    <phoneticPr fontId="3" type="noConversion"/>
  </si>
  <si>
    <t>当班废次品不良数（kg）</t>
    <phoneticPr fontId="3" type="noConversion"/>
  </si>
  <si>
    <t>当班废次品不良率（%）</t>
    <phoneticPr fontId="3" type="noConversion"/>
  </si>
  <si>
    <t>当班返箱数（箱）</t>
    <phoneticPr fontId="3" type="noConversion"/>
  </si>
  <si>
    <t>当班返箱率（%）</t>
    <phoneticPr fontId="3" type="noConversion"/>
  </si>
  <si>
    <t>异常工时（H）</t>
    <phoneticPr fontId="3" type="noConversion"/>
  </si>
  <si>
    <t>异常明细说明</t>
    <phoneticPr fontId="3" type="noConversion"/>
  </si>
  <si>
    <t>新员工培训</t>
    <phoneticPr fontId="1" type="noConversion"/>
  </si>
  <si>
    <t>果味类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</si>
  <si>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</si>
  <si>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南京来一口食品有限公司</t>
    <phoneticPr fontId="1" type="noConversion"/>
  </si>
  <si>
    <t>日期：2016-8-1</t>
    <phoneticPr fontId="1" type="noConversion"/>
  </si>
  <si>
    <t>制表：童波</t>
    <phoneticPr fontId="3" type="noConversion"/>
  </si>
  <si>
    <t>审核：顾恩塘</t>
    <phoneticPr fontId="3" type="noConversion"/>
  </si>
  <si>
    <t>日期：2016-10-10</t>
    <phoneticPr fontId="1" type="noConversion"/>
  </si>
  <si>
    <t>日期：2016-10-11</t>
    <phoneticPr fontId="1" type="noConversion"/>
  </si>
  <si>
    <t>日期：2016-10-12</t>
    <phoneticPr fontId="1" type="noConversion"/>
  </si>
  <si>
    <t>日期：2016-10-13</t>
    <phoneticPr fontId="1" type="noConversion"/>
  </si>
  <si>
    <t>日期：2016-10-14</t>
    <phoneticPr fontId="1" type="noConversion"/>
  </si>
  <si>
    <t>日期：2016-10-15</t>
    <phoneticPr fontId="1" type="noConversion"/>
  </si>
  <si>
    <t>日期：2016-10-16</t>
    <phoneticPr fontId="1" type="noConversion"/>
  </si>
  <si>
    <t>日期：2016-10-17</t>
    <phoneticPr fontId="1" type="noConversion"/>
  </si>
  <si>
    <t>日期：2016-10-18</t>
    <phoneticPr fontId="1" type="noConversion"/>
  </si>
  <si>
    <t>日期：2016-10-19</t>
    <phoneticPr fontId="1" type="noConversion"/>
  </si>
  <si>
    <t>日期：2016-10-20</t>
    <phoneticPr fontId="1" type="noConversion"/>
  </si>
  <si>
    <t>日期：2016-10-21</t>
    <phoneticPr fontId="1" type="noConversion"/>
  </si>
  <si>
    <t>日期：2016-10-22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</si>
</sst>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3"/>
      <charset val="134"/>
    </font>
    <font>
      <sz val="1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9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253;&#35013;&#36710;&#38388;&#29983;&#20135;&#26085;&#25253;&#34920;10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"/>
      <sheetName val="7"/>
      <sheetName val="8"/>
      <sheetName val="9"/>
      <sheetName val="10"/>
      <sheetName val="12"/>
      <sheetName val="13"/>
      <sheetName val="14"/>
      <sheetName val="26"/>
      <sheetName val="27"/>
      <sheetName val="28"/>
      <sheetName val="表样"/>
      <sheetName val="汇总"/>
      <sheetName val="直接人工成本"/>
    </sheetNames>
    <sheetDataSet>
      <sheetData sheetId="0">
        <row r="28">
          <cell r="I28">
            <v>42.5</v>
          </cell>
        </row>
      </sheetData>
      <sheetData sheetId="1">
        <row r="28">
          <cell r="G28">
            <v>604</v>
          </cell>
        </row>
      </sheetData>
      <sheetData sheetId="2">
        <row r="86">
          <cell r="G86">
            <v>662</v>
          </cell>
        </row>
      </sheetData>
      <sheetData sheetId="3">
        <row r="86">
          <cell r="G86">
            <v>825</v>
          </cell>
        </row>
      </sheetData>
      <sheetData sheetId="4">
        <row r="28">
          <cell r="G28">
            <v>670</v>
          </cell>
        </row>
      </sheetData>
      <sheetData sheetId="5">
        <row r="121">
          <cell r="G121">
            <v>329</v>
          </cell>
        </row>
      </sheetData>
      <sheetData sheetId="6">
        <row r="121">
          <cell r="G121">
            <v>95</v>
          </cell>
        </row>
      </sheetData>
      <sheetData sheetId="7">
        <row r="328">
          <cell r="G328">
            <v>218</v>
          </cell>
        </row>
      </sheetData>
      <sheetData sheetId="8">
        <row r="328">
          <cell r="G328">
            <v>74</v>
          </cell>
        </row>
      </sheetData>
      <sheetData sheetId="9">
        <row r="28">
          <cell r="G28">
            <v>130</v>
          </cell>
        </row>
      </sheetData>
      <sheetData sheetId="10">
        <row r="289">
          <cell r="G289">
            <v>126</v>
          </cell>
        </row>
      </sheetData>
      <sheetData sheetId="11">
        <row r="121">
          <cell r="G121">
            <v>299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表样"/>
      <sheetName val="周汇总"/>
      <sheetName val="汇总"/>
      <sheetName val="直接人工成本"/>
    </sheetNames>
    <sheetDataSet>
      <sheetData sheetId="0">
        <row r="86">
          <cell r="G86">
            <v>864</v>
          </cell>
          <cell r="I86">
            <v>9</v>
          </cell>
        </row>
        <row r="138">
          <cell r="I138">
            <v>3</v>
          </cell>
        </row>
        <row r="145">
          <cell r="G145">
            <v>51</v>
          </cell>
        </row>
        <row r="254">
          <cell r="G254">
            <v>1089</v>
          </cell>
          <cell r="I254">
            <v>12.5</v>
          </cell>
        </row>
        <row r="313">
          <cell r="G313">
            <v>430</v>
          </cell>
          <cell r="I313">
            <v>34</v>
          </cell>
        </row>
      </sheetData>
      <sheetData sheetId="1">
        <row r="86">
          <cell r="G86">
            <v>1595</v>
          </cell>
          <cell r="I86">
            <v>33</v>
          </cell>
        </row>
        <row r="145">
          <cell r="G145">
            <v>145</v>
          </cell>
          <cell r="I145">
            <v>10</v>
          </cell>
        </row>
        <row r="254">
          <cell r="G254">
            <v>1514</v>
          </cell>
          <cell r="I254">
            <v>32.019999999999996</v>
          </cell>
        </row>
        <row r="313">
          <cell r="G313">
            <v>231</v>
          </cell>
          <cell r="I313">
            <v>11</v>
          </cell>
        </row>
        <row r="457">
          <cell r="G457">
            <v>956</v>
          </cell>
          <cell r="J457">
            <v>13.464788732394366</v>
          </cell>
        </row>
      </sheetData>
      <sheetData sheetId="2">
        <row r="86">
          <cell r="G86">
            <v>1271</v>
          </cell>
          <cell r="I86">
            <v>32</v>
          </cell>
        </row>
        <row r="254">
          <cell r="G254">
            <v>1840</v>
          </cell>
          <cell r="I254">
            <v>37</v>
          </cell>
        </row>
        <row r="313">
          <cell r="G313">
            <v>190</v>
          </cell>
          <cell r="I313">
            <v>9</v>
          </cell>
        </row>
        <row r="457">
          <cell r="G457">
            <v>637</v>
          </cell>
          <cell r="I457">
            <v>44</v>
          </cell>
        </row>
        <row r="481">
          <cell r="G481">
            <v>127</v>
          </cell>
          <cell r="I481">
            <v>10</v>
          </cell>
        </row>
      </sheetData>
      <sheetData sheetId="3">
        <row r="86">
          <cell r="G86">
            <v>1039</v>
          </cell>
          <cell r="I86">
            <v>13.5</v>
          </cell>
        </row>
        <row r="196">
          <cell r="G196">
            <v>45</v>
          </cell>
          <cell r="I196">
            <v>1</v>
          </cell>
        </row>
        <row r="254">
          <cell r="G254">
            <v>650</v>
          </cell>
          <cell r="I254">
            <v>11.5</v>
          </cell>
        </row>
        <row r="313">
          <cell r="G313">
            <v>92</v>
          </cell>
          <cell r="I313">
            <v>4.5</v>
          </cell>
        </row>
        <row r="457">
          <cell r="G457">
            <v>350</v>
          </cell>
          <cell r="I457">
            <v>46</v>
          </cell>
        </row>
        <row r="481">
          <cell r="G481">
            <v>75</v>
          </cell>
          <cell r="I481">
            <v>4</v>
          </cell>
        </row>
      </sheetData>
      <sheetData sheetId="4">
        <row r="86">
          <cell r="G86">
            <v>654</v>
          </cell>
          <cell r="I86">
            <v>11</v>
          </cell>
        </row>
        <row r="137">
          <cell r="G137">
            <v>773</v>
          </cell>
          <cell r="I137">
            <v>28</v>
          </cell>
        </row>
        <row r="145">
          <cell r="G145">
            <v>40</v>
          </cell>
          <cell r="I145">
            <v>2</v>
          </cell>
        </row>
        <row r="254">
          <cell r="G254">
            <v>763</v>
          </cell>
          <cell r="I254">
            <v>34</v>
          </cell>
        </row>
        <row r="305">
          <cell r="G305">
            <v>1118</v>
          </cell>
          <cell r="I305">
            <v>50.5</v>
          </cell>
        </row>
        <row r="457">
          <cell r="G457">
            <v>249</v>
          </cell>
          <cell r="I457">
            <v>30.5</v>
          </cell>
        </row>
      </sheetData>
      <sheetData sheetId="5">
        <row r="28">
          <cell r="G28">
            <v>711</v>
          </cell>
          <cell r="I28">
            <v>36</v>
          </cell>
        </row>
        <row r="86">
          <cell r="G86">
            <v>666</v>
          </cell>
          <cell r="I86">
            <v>14.57</v>
          </cell>
        </row>
        <row r="137">
          <cell r="G137">
            <v>69</v>
          </cell>
          <cell r="I137">
            <v>3</v>
          </cell>
        </row>
        <row r="145">
          <cell r="G145">
            <v>26</v>
          </cell>
          <cell r="I145">
            <v>1.7</v>
          </cell>
        </row>
        <row r="196">
          <cell r="G196">
            <v>793</v>
          </cell>
          <cell r="I196">
            <v>57.5</v>
          </cell>
        </row>
        <row r="254">
          <cell r="G254">
            <v>685</v>
          </cell>
          <cell r="I254">
            <v>8.5</v>
          </cell>
        </row>
      </sheetData>
      <sheetData sheetId="6">
        <row r="28">
          <cell r="G28">
            <v>368</v>
          </cell>
          <cell r="I28">
            <v>40</v>
          </cell>
        </row>
        <row r="86">
          <cell r="G86">
            <v>90</v>
          </cell>
          <cell r="I86">
            <v>2</v>
          </cell>
        </row>
      </sheetData>
      <sheetData sheetId="7">
        <row r="28">
          <cell r="G28">
            <v>152</v>
          </cell>
          <cell r="I28">
            <v>9</v>
          </cell>
        </row>
        <row r="121">
          <cell r="G121">
            <v>100</v>
          </cell>
          <cell r="I121">
            <v>7</v>
          </cell>
        </row>
        <row r="196">
          <cell r="G196">
            <v>152</v>
          </cell>
          <cell r="I196">
            <v>9</v>
          </cell>
        </row>
        <row r="254">
          <cell r="G254">
            <v>14</v>
          </cell>
          <cell r="I254">
            <v>1</v>
          </cell>
        </row>
        <row r="289">
          <cell r="G289">
            <v>302</v>
          </cell>
          <cell r="I289">
            <v>38</v>
          </cell>
        </row>
      </sheetData>
      <sheetData sheetId="8">
        <row r="121">
          <cell r="G121">
            <v>154</v>
          </cell>
          <cell r="I121">
            <v>26.5</v>
          </cell>
        </row>
        <row r="289">
          <cell r="G289">
            <v>364</v>
          </cell>
          <cell r="I289">
            <v>44.5</v>
          </cell>
        </row>
        <row r="305">
          <cell r="G305">
            <v>33</v>
          </cell>
          <cell r="I305">
            <v>1.5</v>
          </cell>
        </row>
        <row r="328">
          <cell r="G328">
            <v>98</v>
          </cell>
          <cell r="I328">
            <v>17</v>
          </cell>
        </row>
        <row r="457">
          <cell r="G457">
            <v>357</v>
          </cell>
          <cell r="I457">
            <v>48</v>
          </cell>
        </row>
      </sheetData>
      <sheetData sheetId="9">
        <row r="121">
          <cell r="G121">
            <v>204</v>
          </cell>
          <cell r="I121">
            <v>25.5</v>
          </cell>
        </row>
        <row r="289">
          <cell r="G289">
            <v>264</v>
          </cell>
          <cell r="I289">
            <v>31.5</v>
          </cell>
        </row>
        <row r="328">
          <cell r="G328">
            <v>230</v>
          </cell>
          <cell r="I328">
            <v>15</v>
          </cell>
        </row>
        <row r="457">
          <cell r="G457">
            <v>180</v>
          </cell>
          <cell r="I457">
            <v>36</v>
          </cell>
        </row>
      </sheetData>
      <sheetData sheetId="10">
        <row r="121">
          <cell r="G121">
            <v>453</v>
          </cell>
          <cell r="I121">
            <v>34</v>
          </cell>
        </row>
        <row r="289">
          <cell r="G289">
            <v>408</v>
          </cell>
          <cell r="I289">
            <v>48</v>
          </cell>
        </row>
        <row r="328">
          <cell r="G328">
            <v>234</v>
          </cell>
          <cell r="I328">
            <v>48.5</v>
          </cell>
        </row>
        <row r="457">
          <cell r="G457">
            <v>220</v>
          </cell>
          <cell r="I457">
            <v>44</v>
          </cell>
        </row>
      </sheetData>
      <sheetData sheetId="11">
        <row r="28">
          <cell r="G28">
            <v>334</v>
          </cell>
          <cell r="I28">
            <v>28</v>
          </cell>
        </row>
        <row r="196">
          <cell r="G196">
            <v>117</v>
          </cell>
          <cell r="I196">
            <v>20</v>
          </cell>
        </row>
        <row r="289">
          <cell r="G289">
            <v>242</v>
          </cell>
          <cell r="I289">
            <v>35.799999999999997</v>
          </cell>
        </row>
        <row r="328">
          <cell r="G328">
            <v>224</v>
          </cell>
          <cell r="I328">
            <v>45</v>
          </cell>
        </row>
        <row r="457">
          <cell r="G457">
            <v>373</v>
          </cell>
          <cell r="I457">
            <v>51.5</v>
          </cell>
        </row>
      </sheetData>
      <sheetData sheetId="12">
        <row r="289">
          <cell r="G289">
            <v>90</v>
          </cell>
          <cell r="I289">
            <v>32</v>
          </cell>
        </row>
        <row r="328">
          <cell r="G328">
            <v>76</v>
          </cell>
          <cell r="I328">
            <v>8</v>
          </cell>
        </row>
        <row r="497">
          <cell r="G497">
            <v>115</v>
          </cell>
          <cell r="I497">
            <v>24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4" sqref="C4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30</v>
      </c>
      <c r="J2" s="2"/>
    </row>
    <row r="3" spans="1:10" ht="23.25" customHeight="1" x14ac:dyDescent="0.15">
      <c r="A3" s="3" t="s">
        <v>1</v>
      </c>
      <c r="B3" s="13" t="s">
        <v>2</v>
      </c>
      <c r="C3" s="14"/>
      <c r="D3" s="15"/>
      <c r="E3" s="13" t="s">
        <v>3</v>
      </c>
      <c r="F3" s="14"/>
      <c r="G3" s="1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+'[1]5'!$G$198</f>
        <v>0</v>
      </c>
      <c r="F5" s="3">
        <f>+'[1]5'!$I$198</f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+'[2]10'!$G$86</f>
        <v>864</v>
      </c>
      <c r="C6" s="3">
        <f>+'[2]10'!$I$86</f>
        <v>9</v>
      </c>
      <c r="D6" s="4">
        <f t="shared" ref="D6:D12" si="1">+B6/C6</f>
        <v>96</v>
      </c>
      <c r="E6" s="3">
        <f>+'[2]10'!$G$254</f>
        <v>1089</v>
      </c>
      <c r="F6" s="3">
        <f>+'[2]10'!$I$254</f>
        <v>12.5</v>
      </c>
      <c r="G6" s="4">
        <f t="shared" ref="G6:G12" si="2">+E6/F6</f>
        <v>87.12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98</v>
      </c>
      <c r="C7" s="3">
        <v>11</v>
      </c>
      <c r="D7" s="4">
        <f t="shared" si="1"/>
        <v>8.9090909090909083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+'[2]10'!$G$145</f>
        <v>51</v>
      </c>
      <c r="C9" s="3">
        <f>+'[2]10'!$I$138</f>
        <v>3</v>
      </c>
      <c r="D9" s="4">
        <f t="shared" si="1"/>
        <v>17</v>
      </c>
      <c r="E9" s="3">
        <f>+'[2]10'!$G$313</f>
        <v>430</v>
      </c>
      <c r="F9" s="3">
        <f>+'[2]10'!$I$313</f>
        <v>34</v>
      </c>
      <c r="G9" s="4">
        <f>+E9/F9</f>
        <v>12.647058823529411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1013</v>
      </c>
      <c r="C12" s="3">
        <f>SUM(C5:C11)</f>
        <v>23</v>
      </c>
      <c r="D12" s="3">
        <f t="shared" si="1"/>
        <v>44.043478260869563</v>
      </c>
      <c r="E12" s="3">
        <f>SUM(E5:E11)</f>
        <v>1519</v>
      </c>
      <c r="F12" s="3">
        <f>SUM(F5:F11)</f>
        <v>46.5</v>
      </c>
      <c r="G12" s="4">
        <f t="shared" si="2"/>
        <v>32.666666666666664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2532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3"/>
      <c r="C14" s="14"/>
      <c r="D14" s="15"/>
      <c r="E14" s="13"/>
      <c r="F14" s="14"/>
      <c r="G14" s="15"/>
      <c r="H14" s="13"/>
      <c r="I14" s="14"/>
      <c r="J14" s="1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3"/>
      <c r="C16" s="14"/>
      <c r="D16" s="15"/>
      <c r="E16" s="13"/>
      <c r="F16" s="14"/>
      <c r="G16" s="15"/>
      <c r="H16" s="13"/>
      <c r="I16" s="14"/>
      <c r="J16" s="1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3"/>
      <c r="C18" s="14"/>
      <c r="D18" s="15"/>
      <c r="E18" s="13"/>
      <c r="F18" s="14"/>
      <c r="G18" s="15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39</v>
      </c>
      <c r="J2" s="2"/>
    </row>
    <row r="3" spans="1:10" ht="23.25" customHeight="1" x14ac:dyDescent="0.15">
      <c r="A3" s="3" t="s">
        <v>1</v>
      </c>
      <c r="B3" s="37" t="s">
        <v>2</v>
      </c>
      <c r="C3" s="38"/>
      <c r="D3" s="39"/>
      <c r="E3" s="37" t="s">
        <v>3</v>
      </c>
      <c r="F3" s="38"/>
      <c r="G3" s="39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+'[2]19'!$G$121</f>
        <v>204</v>
      </c>
      <c r="C7" s="3">
        <f>+'[2]19'!$I$121</f>
        <v>25.5</v>
      </c>
      <c r="D7" s="4">
        <f t="shared" si="1"/>
        <v>8</v>
      </c>
      <c r="E7" s="3">
        <f>+'[2]19'!$G$289</f>
        <v>264</v>
      </c>
      <c r="F7" s="3">
        <f>+'[2]19'!$I$289</f>
        <v>31.5</v>
      </c>
      <c r="G7" s="3">
        <f t="shared" si="2"/>
        <v>8.3809523809523814</v>
      </c>
      <c r="H7" s="3">
        <f>+'[2]19'!$G$457</f>
        <v>180</v>
      </c>
      <c r="I7" s="3">
        <f>+'[2]19'!$I$457</f>
        <v>36</v>
      </c>
      <c r="J7" s="4">
        <f>+H7/I7</f>
        <v>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+'[2]19'!$G$328</f>
        <v>230</v>
      </c>
      <c r="F10" s="3">
        <f>+'[2]19'!$I$328</f>
        <v>15</v>
      </c>
      <c r="G10" s="4">
        <f t="shared" si="2"/>
        <v>15.333333333333334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204</v>
      </c>
      <c r="C12" s="3">
        <f>SUM(C5:C11)</f>
        <v>25.5</v>
      </c>
      <c r="D12" s="3">
        <f t="shared" si="1"/>
        <v>8</v>
      </c>
      <c r="E12" s="3">
        <f>SUM(E5:E11)</f>
        <v>494</v>
      </c>
      <c r="F12" s="3">
        <f>SUM(F5:F11)</f>
        <v>46.5</v>
      </c>
      <c r="G12" s="4">
        <f t="shared" si="2"/>
        <v>10.623655913978494</v>
      </c>
      <c r="H12" s="3">
        <f>SUM(H5:H11)</f>
        <v>180</v>
      </c>
      <c r="I12" s="3">
        <f>SUM(I5:I11)</f>
        <v>36</v>
      </c>
      <c r="J12" s="4">
        <f>+H12/I12</f>
        <v>5</v>
      </c>
    </row>
    <row r="13" spans="1:10" ht="24" customHeight="1" x14ac:dyDescent="0.15">
      <c r="A13" s="3" t="s">
        <v>16</v>
      </c>
      <c r="B13" s="49">
        <f>B12+E12+H12</f>
        <v>878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7"/>
      <c r="C14" s="38"/>
      <c r="D14" s="39"/>
      <c r="E14" s="37"/>
      <c r="F14" s="38"/>
      <c r="G14" s="39"/>
      <c r="H14" s="37"/>
      <c r="I14" s="38"/>
      <c r="J14" s="39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7"/>
      <c r="C16" s="38"/>
      <c r="D16" s="39"/>
      <c r="E16" s="37"/>
      <c r="F16" s="38"/>
      <c r="G16" s="39"/>
      <c r="H16" s="37"/>
      <c r="I16" s="38"/>
      <c r="J16" s="39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7"/>
      <c r="C18" s="38"/>
      <c r="D18" s="39"/>
      <c r="E18" s="37"/>
      <c r="F18" s="38"/>
      <c r="G18" s="39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F1" workbookViewId="0">
      <selection activeCell="J2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40</v>
      </c>
      <c r="J2" s="2"/>
    </row>
    <row r="3" spans="1:10" ht="23.25" customHeight="1" x14ac:dyDescent="0.15">
      <c r="A3" s="3" t="s">
        <v>1</v>
      </c>
      <c r="B3" s="40" t="s">
        <v>2</v>
      </c>
      <c r="C3" s="41"/>
      <c r="D3" s="42"/>
      <c r="E3" s="40" t="s">
        <v>3</v>
      </c>
      <c r="F3" s="41"/>
      <c r="G3" s="4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+'[2]20'!$G$121</f>
        <v>453</v>
      </c>
      <c r="C7" s="3">
        <f>+'[2]20'!$I$121</f>
        <v>34</v>
      </c>
      <c r="D7" s="4">
        <f t="shared" si="1"/>
        <v>13.323529411764707</v>
      </c>
      <c r="E7" s="3">
        <f>+'[2]20'!$G$289</f>
        <v>408</v>
      </c>
      <c r="F7" s="3">
        <f>+'[2]20'!$I$289</f>
        <v>48</v>
      </c>
      <c r="G7" s="3">
        <f t="shared" si="2"/>
        <v>8.5</v>
      </c>
      <c r="H7" s="3">
        <f>+'[2]20'!$G$457</f>
        <v>220</v>
      </c>
      <c r="I7" s="3">
        <f>+'[2]20'!$I$457</f>
        <v>44</v>
      </c>
      <c r="J7" s="4">
        <f>+H7/I7</f>
        <v>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+'[2]20'!$G$328</f>
        <v>234</v>
      </c>
      <c r="F10" s="3">
        <f>+'[2]20'!$I$328</f>
        <v>48.5</v>
      </c>
      <c r="G10" s="4">
        <f t="shared" si="2"/>
        <v>4.8247422680412368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453</v>
      </c>
      <c r="C12" s="3">
        <f>SUM(C5:C11)</f>
        <v>34</v>
      </c>
      <c r="D12" s="3">
        <f t="shared" si="1"/>
        <v>13.323529411764707</v>
      </c>
      <c r="E12" s="3">
        <f>SUM(E5:E11)</f>
        <v>642</v>
      </c>
      <c r="F12" s="3">
        <f>SUM(F5:F11)</f>
        <v>96.5</v>
      </c>
      <c r="G12" s="4">
        <f t="shared" si="2"/>
        <v>6.6528497409326421</v>
      </c>
      <c r="H12" s="3">
        <f>SUM(H5:H11)</f>
        <v>220</v>
      </c>
      <c r="I12" s="3">
        <f>SUM(I5:I11)</f>
        <v>44</v>
      </c>
      <c r="J12" s="4">
        <f>+H12/I12</f>
        <v>5</v>
      </c>
    </row>
    <row r="13" spans="1:10" ht="24" customHeight="1" x14ac:dyDescent="0.15">
      <c r="A13" s="3" t="s">
        <v>16</v>
      </c>
      <c r="B13" s="49">
        <f>B12+E12+H12</f>
        <v>1315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0"/>
      <c r="C14" s="41"/>
      <c r="D14" s="42"/>
      <c r="E14" s="40"/>
      <c r="F14" s="41"/>
      <c r="G14" s="42"/>
      <c r="H14" s="40"/>
      <c r="I14" s="41"/>
      <c r="J14" s="4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0"/>
      <c r="C16" s="41"/>
      <c r="D16" s="42"/>
      <c r="E16" s="40"/>
      <c r="F16" s="41"/>
      <c r="G16" s="42"/>
      <c r="H16" s="40"/>
      <c r="I16" s="41"/>
      <c r="J16" s="4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0"/>
      <c r="C18" s="41"/>
      <c r="D18" s="42"/>
      <c r="E18" s="40"/>
      <c r="F18" s="41"/>
      <c r="G18" s="42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6" sqref="C6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41</v>
      </c>
      <c r="J2" s="2"/>
    </row>
    <row r="3" spans="1:10" ht="23.25" customHeight="1" x14ac:dyDescent="0.15">
      <c r="A3" s="3" t="s">
        <v>1</v>
      </c>
      <c r="B3" s="43" t="s">
        <v>2</v>
      </c>
      <c r="C3" s="44"/>
      <c r="D3" s="45"/>
      <c r="E3" s="43" t="s">
        <v>3</v>
      </c>
      <c r="F3" s="44"/>
      <c r="G3" s="45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+'[2]21'!$G$28</f>
        <v>334</v>
      </c>
      <c r="C5" s="3">
        <f>+'[2]21'!$I$28</f>
        <v>28</v>
      </c>
      <c r="D5" s="4">
        <f>+B5/C5</f>
        <v>11.928571428571429</v>
      </c>
      <c r="E5" s="3">
        <f>+'[2]21'!$G$196</f>
        <v>117</v>
      </c>
      <c r="F5" s="3">
        <f>+'[2]21'!$I$196</f>
        <v>20</v>
      </c>
      <c r="G5" s="4">
        <f>+E5/F5</f>
        <v>5.85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+'[2]21'!$G$289</f>
        <v>242</v>
      </c>
      <c r="F7" s="3">
        <f>+'[2]21'!$I$289</f>
        <v>35.799999999999997</v>
      </c>
      <c r="G7" s="3">
        <f t="shared" si="2"/>
        <v>6.7597765363128497</v>
      </c>
      <c r="H7" s="3">
        <f>+'[2]21'!$G$457</f>
        <v>373</v>
      </c>
      <c r="I7" s="3">
        <f>+'[2]21'!$I$457</f>
        <v>51.5</v>
      </c>
      <c r="J7" s="4">
        <f>+H7/I7</f>
        <v>7.2427184466019421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+'[2]21'!$G$328</f>
        <v>224</v>
      </c>
      <c r="F10" s="3">
        <f>+'[2]21'!$I$328</f>
        <v>45</v>
      </c>
      <c r="G10" s="4">
        <f t="shared" si="2"/>
        <v>4.9777777777777779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334</v>
      </c>
      <c r="C12" s="3">
        <f>SUM(C5:C11)</f>
        <v>28</v>
      </c>
      <c r="D12" s="3">
        <f t="shared" si="1"/>
        <v>11.928571428571429</v>
      </c>
      <c r="E12" s="3">
        <f>SUM(E5:E11)</f>
        <v>583</v>
      </c>
      <c r="F12" s="3">
        <f>SUM(F5:F11)</f>
        <v>100.8</v>
      </c>
      <c r="G12" s="4">
        <f t="shared" si="2"/>
        <v>5.7837301587301591</v>
      </c>
      <c r="H12" s="3">
        <f>SUM(H5:H11)</f>
        <v>373</v>
      </c>
      <c r="I12" s="3">
        <f>SUM(I5:I11)</f>
        <v>51.5</v>
      </c>
      <c r="J12" s="4">
        <f>+H12/I12</f>
        <v>7.2427184466019421</v>
      </c>
    </row>
    <row r="13" spans="1:10" ht="24" customHeight="1" x14ac:dyDescent="0.15">
      <c r="A13" s="3" t="s">
        <v>16</v>
      </c>
      <c r="B13" s="49">
        <f>B12+E12+H12</f>
        <v>1290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3"/>
      <c r="C14" s="44"/>
      <c r="D14" s="45"/>
      <c r="E14" s="43"/>
      <c r="F14" s="44"/>
      <c r="G14" s="45"/>
      <c r="H14" s="43"/>
      <c r="I14" s="44"/>
      <c r="J14" s="45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3"/>
      <c r="C16" s="44"/>
      <c r="D16" s="45"/>
      <c r="E16" s="43"/>
      <c r="F16" s="44"/>
      <c r="G16" s="45"/>
      <c r="H16" s="43"/>
      <c r="I16" s="44"/>
      <c r="J16" s="45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3"/>
      <c r="C18" s="44"/>
      <c r="D18" s="45"/>
      <c r="E18" s="43"/>
      <c r="F18" s="44"/>
      <c r="G18" s="45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2" sqref="G1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42</v>
      </c>
      <c r="J2" s="2"/>
    </row>
    <row r="3" spans="1:10" ht="23.25" customHeight="1" x14ac:dyDescent="0.15">
      <c r="A3" s="3" t="s">
        <v>1</v>
      </c>
      <c r="B3" s="46" t="s">
        <v>2</v>
      </c>
      <c r="C3" s="47"/>
      <c r="D3" s="48"/>
      <c r="E3" s="46" t="s">
        <v>3</v>
      </c>
      <c r="F3" s="47"/>
      <c r="G3" s="4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f>+'[2]22'!$G$289</f>
        <v>90</v>
      </c>
      <c r="F7" s="3">
        <f>+'[2]22'!$I$289</f>
        <v>32</v>
      </c>
      <c r="G7" s="3">
        <f t="shared" si="2"/>
        <v>2.8125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+'[2]22'!$G$328</f>
        <v>76</v>
      </c>
      <c r="F10" s="3">
        <f>+'[2]22'!$I$328</f>
        <v>8</v>
      </c>
      <c r="G10" s="4">
        <f t="shared" si="2"/>
        <v>9.5</v>
      </c>
      <c r="H10" s="3">
        <f>+'[2]22'!$G$497</f>
        <v>115</v>
      </c>
      <c r="I10" s="3">
        <f>+'[2]22'!$I$497</f>
        <v>24</v>
      </c>
      <c r="J10" s="4">
        <f t="shared" si="0"/>
        <v>4.791666666666667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166</v>
      </c>
      <c r="F12" s="3">
        <f>SUM(F5:F11)</f>
        <v>40</v>
      </c>
      <c r="G12" s="4">
        <f t="shared" si="2"/>
        <v>4.1500000000000004</v>
      </c>
      <c r="H12" s="3">
        <f>SUM(H5:H11)</f>
        <v>115</v>
      </c>
      <c r="I12" s="3">
        <f>SUM(I5:I11)</f>
        <v>24</v>
      </c>
      <c r="J12" s="4">
        <f>+H12/I12</f>
        <v>4.791666666666667</v>
      </c>
    </row>
    <row r="13" spans="1:10" ht="24" customHeight="1" x14ac:dyDescent="0.15">
      <c r="A13" s="3" t="s">
        <v>16</v>
      </c>
      <c r="B13" s="49">
        <f>B12+E12+H12</f>
        <v>281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46"/>
      <c r="C14" s="47"/>
      <c r="D14" s="48"/>
      <c r="E14" s="46"/>
      <c r="F14" s="47"/>
      <c r="G14" s="48"/>
      <c r="H14" s="46"/>
      <c r="I14" s="47"/>
      <c r="J14" s="4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46"/>
      <c r="C16" s="47"/>
      <c r="D16" s="48"/>
      <c r="E16" s="46"/>
      <c r="F16" s="47"/>
      <c r="G16" s="48"/>
      <c r="H16" s="46"/>
      <c r="I16" s="47"/>
      <c r="J16" s="4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46"/>
      <c r="C18" s="47"/>
      <c r="D18" s="48"/>
      <c r="E18" s="46"/>
      <c r="F18" s="47"/>
      <c r="G18" s="48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27</v>
      </c>
      <c r="J2" s="2"/>
    </row>
    <row r="3" spans="1:10" ht="23.25" customHeight="1" x14ac:dyDescent="0.15">
      <c r="A3" s="3" t="s">
        <v>1</v>
      </c>
      <c r="B3" s="16" t="s">
        <v>2</v>
      </c>
      <c r="C3" s="17"/>
      <c r="D3" s="18"/>
      <c r="E3" s="16" t="s">
        <v>3</v>
      </c>
      <c r="F3" s="17"/>
      <c r="G3" s="18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0</v>
      </c>
      <c r="C12" s="3">
        <f>SUM(C5:C11)</f>
        <v>0</v>
      </c>
      <c r="D12" s="3" t="e">
        <f t="shared" si="1"/>
        <v>#DIV/0!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6"/>
      <c r="C14" s="17"/>
      <c r="D14" s="18"/>
      <c r="E14" s="16"/>
      <c r="F14" s="17"/>
      <c r="G14" s="18"/>
      <c r="H14" s="16"/>
      <c r="I14" s="17"/>
      <c r="J14" s="18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6"/>
      <c r="C16" s="17"/>
      <c r="D16" s="18"/>
      <c r="E16" s="16"/>
      <c r="F16" s="17"/>
      <c r="G16" s="18"/>
      <c r="H16" s="16"/>
      <c r="I16" s="17"/>
      <c r="J16" s="18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6"/>
      <c r="C18" s="17"/>
      <c r="D18" s="18"/>
      <c r="E18" s="16"/>
      <c r="F18" s="17"/>
      <c r="G18" s="18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23"/>
  <sheetViews>
    <sheetView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31</v>
      </c>
      <c r="J2" s="2"/>
    </row>
    <row r="3" spans="1:10" ht="23.25" customHeight="1" x14ac:dyDescent="0.15">
      <c r="A3" s="3" t="s">
        <v>1</v>
      </c>
      <c r="B3" s="10" t="s">
        <v>2</v>
      </c>
      <c r="C3" s="11"/>
      <c r="D3" s="12"/>
      <c r="E3" s="10" t="s">
        <v>3</v>
      </c>
      <c r="F3" s="11"/>
      <c r="G3" s="12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+'[2]11'!$G$86</f>
        <v>1595</v>
      </c>
      <c r="C6" s="3">
        <f>+'[2]11'!$I$86</f>
        <v>33</v>
      </c>
      <c r="D6" s="4">
        <f t="shared" ref="D6:D12" si="1">+B6/C6</f>
        <v>48.333333333333336</v>
      </c>
      <c r="E6" s="3">
        <f>+'[2]11'!$G$254</f>
        <v>1514</v>
      </c>
      <c r="F6" s="3">
        <f>+'[2]11'!$I$254</f>
        <v>32.019999999999996</v>
      </c>
      <c r="G6" s="4">
        <f t="shared" ref="G6:G12" si="2">+E6/F6</f>
        <v>47.282948157401627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+'[2]11'!$G$457</f>
        <v>956</v>
      </c>
      <c r="I7" s="3">
        <f>+'[2]11'!$J$457</f>
        <v>13.464788732394366</v>
      </c>
      <c r="J7" s="4">
        <f>+H7/I7</f>
        <v>71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+'[2]11'!$G$145</f>
        <v>145</v>
      </c>
      <c r="C9" s="3">
        <f>+'[2]11'!$I$145</f>
        <v>10</v>
      </c>
      <c r="D9" s="4">
        <f t="shared" si="1"/>
        <v>14.5</v>
      </c>
      <c r="E9" s="3">
        <f>+'[2]11'!$G$313</f>
        <v>231</v>
      </c>
      <c r="F9" s="3">
        <f>+'[2]11'!$I$313</f>
        <v>11</v>
      </c>
      <c r="G9" s="4">
        <f>+E9/F9</f>
        <v>21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1740</v>
      </c>
      <c r="C12" s="3">
        <f>SUM(C5:C11)</f>
        <v>43</v>
      </c>
      <c r="D12" s="3">
        <f t="shared" si="1"/>
        <v>40.465116279069768</v>
      </c>
      <c r="E12" s="3">
        <f>SUM(E5:E11)</f>
        <v>1745</v>
      </c>
      <c r="F12" s="3">
        <f>SUM(F5:F11)</f>
        <v>43.019999999999996</v>
      </c>
      <c r="G12" s="4">
        <f t="shared" si="2"/>
        <v>40.562529056252906</v>
      </c>
      <c r="H12" s="3">
        <f>SUM(H5:H11)</f>
        <v>956</v>
      </c>
      <c r="I12" s="3">
        <f>SUM(I5:I11)</f>
        <v>13.464788732394366</v>
      </c>
      <c r="J12" s="4">
        <f>+H12/I12</f>
        <v>71</v>
      </c>
    </row>
    <row r="13" spans="1:10" ht="24" customHeight="1" x14ac:dyDescent="0.15">
      <c r="A13" s="3" t="s">
        <v>16</v>
      </c>
      <c r="B13" s="49">
        <f>B12+E12+H12</f>
        <v>4441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0"/>
      <c r="C14" s="11"/>
      <c r="D14" s="12"/>
      <c r="E14" s="10"/>
      <c r="F14" s="11"/>
      <c r="G14" s="12"/>
      <c r="H14" s="10"/>
      <c r="I14" s="11"/>
      <c r="J14" s="12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0"/>
      <c r="C16" s="11"/>
      <c r="D16" s="12"/>
      <c r="E16" s="10"/>
      <c r="F16" s="11"/>
      <c r="G16" s="12"/>
      <c r="H16" s="10"/>
      <c r="I16" s="11"/>
      <c r="J16" s="12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0"/>
      <c r="C18" s="11"/>
      <c r="D18" s="12"/>
      <c r="E18" s="10"/>
      <c r="F18" s="11"/>
      <c r="G18" s="12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H10" sqref="H10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32</v>
      </c>
      <c r="J2" s="2"/>
    </row>
    <row r="3" spans="1:10" ht="23.25" customHeight="1" x14ac:dyDescent="0.15">
      <c r="A3" s="3" t="s">
        <v>1</v>
      </c>
      <c r="B3" s="19" t="s">
        <v>2</v>
      </c>
      <c r="C3" s="20"/>
      <c r="D3" s="21"/>
      <c r="E3" s="19" t="s">
        <v>3</v>
      </c>
      <c r="F3" s="20"/>
      <c r="G3" s="21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+'[2]12'!$G$86</f>
        <v>1271</v>
      </c>
      <c r="C6" s="3">
        <f>+'[2]12'!$I$86</f>
        <v>32</v>
      </c>
      <c r="D6" s="4">
        <f t="shared" ref="D6:D12" si="1">+B6/C6</f>
        <v>39.71875</v>
      </c>
      <c r="E6" s="3">
        <f>+'[2]12'!$G$254</f>
        <v>1840</v>
      </c>
      <c r="F6" s="3">
        <f>+'[2]12'!$I$254</f>
        <v>37</v>
      </c>
      <c r="G6" s="4">
        <f t="shared" ref="G6:G12" si="2">+E6/F6</f>
        <v>49.729729729729726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+'[2]12'!$G$457</f>
        <v>637</v>
      </c>
      <c r="I7" s="3">
        <f>+'[2]12'!$I$457</f>
        <v>44</v>
      </c>
      <c r="J7" s="4">
        <f>+H7/I7</f>
        <v>14.477272727272727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+'[2]12'!$G$313</f>
        <v>190</v>
      </c>
      <c r="F9" s="3">
        <f>+'[2]12'!$I$313</f>
        <v>9</v>
      </c>
      <c r="G9" s="4">
        <f>+E9/F9</f>
        <v>21.111111111111111</v>
      </c>
      <c r="H9" s="3">
        <f>+'[2]12'!$G$481</f>
        <v>127</v>
      </c>
      <c r="I9" s="3">
        <f>+'[2]12'!$I$481</f>
        <v>10</v>
      </c>
      <c r="J9" s="3">
        <f t="shared" si="0"/>
        <v>12.7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1271</v>
      </c>
      <c r="C12" s="3">
        <f>SUM(C5:C11)</f>
        <v>32</v>
      </c>
      <c r="D12" s="3">
        <f t="shared" si="1"/>
        <v>39.71875</v>
      </c>
      <c r="E12" s="3">
        <f>SUM(E5:E11)</f>
        <v>2030</v>
      </c>
      <c r="F12" s="3">
        <f>SUM(F5:F11)</f>
        <v>46</v>
      </c>
      <c r="G12" s="4">
        <f t="shared" si="2"/>
        <v>44.130434782608695</v>
      </c>
      <c r="H12" s="3">
        <f>SUM(H5:H11)</f>
        <v>764</v>
      </c>
      <c r="I12" s="3">
        <f>SUM(I5:I11)</f>
        <v>54</v>
      </c>
      <c r="J12" s="4">
        <f>+H12/I12</f>
        <v>14.148148148148149</v>
      </c>
    </row>
    <row r="13" spans="1:10" ht="24" customHeight="1" x14ac:dyDescent="0.15">
      <c r="A13" s="3" t="s">
        <v>16</v>
      </c>
      <c r="B13" s="49">
        <f>B12+E12+H12</f>
        <v>4065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19"/>
      <c r="C14" s="20"/>
      <c r="D14" s="21"/>
      <c r="E14" s="19"/>
      <c r="F14" s="20"/>
      <c r="G14" s="21"/>
      <c r="H14" s="19"/>
      <c r="I14" s="20"/>
      <c r="J14" s="21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19"/>
      <c r="C16" s="20"/>
      <c r="D16" s="21"/>
      <c r="E16" s="19"/>
      <c r="F16" s="20"/>
      <c r="G16" s="21"/>
      <c r="H16" s="19"/>
      <c r="I16" s="20"/>
      <c r="J16" s="21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19"/>
      <c r="C18" s="20"/>
      <c r="D18" s="21"/>
      <c r="E18" s="19"/>
      <c r="F18" s="20"/>
      <c r="G18" s="21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2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33</v>
      </c>
      <c r="J2" s="2"/>
    </row>
    <row r="3" spans="1:10" ht="23.25" customHeight="1" x14ac:dyDescent="0.15">
      <c r="A3" s="3" t="s">
        <v>1</v>
      </c>
      <c r="B3" s="22" t="s">
        <v>2</v>
      </c>
      <c r="C3" s="23"/>
      <c r="D3" s="24"/>
      <c r="E3" s="22" t="s">
        <v>3</v>
      </c>
      <c r="F3" s="23"/>
      <c r="G3" s="24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f>+'[2]13'!$G$196</f>
        <v>45</v>
      </c>
      <c r="F5" s="3">
        <f>+'[2]13'!$I$196</f>
        <v>1</v>
      </c>
      <c r="G5" s="4">
        <f>+E5/F5</f>
        <v>45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+'[2]13'!$G$86</f>
        <v>1039</v>
      </c>
      <c r="C6" s="3">
        <f>+'[2]13'!$I$86</f>
        <v>13.5</v>
      </c>
      <c r="D6" s="4">
        <f t="shared" ref="D6:D12" si="1">+B6/C6</f>
        <v>76.962962962962962</v>
      </c>
      <c r="E6" s="3">
        <f>+'[2]13'!$G$254</f>
        <v>650</v>
      </c>
      <c r="F6" s="3">
        <f>+'[2]13'!$I$254</f>
        <v>11.5</v>
      </c>
      <c r="G6" s="4">
        <f t="shared" ref="G6:G12" si="2">+E6/F6</f>
        <v>56.521739130434781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f>+'[2]13'!$G$457</f>
        <v>350</v>
      </c>
      <c r="I7" s="3">
        <f>+'[2]13'!$I$457</f>
        <v>46</v>
      </c>
      <c r="J7" s="4">
        <f>+H7/I7</f>
        <v>7.6086956521739131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f>+'[2]13'!$G$313</f>
        <v>92</v>
      </c>
      <c r="F9" s="3">
        <f>+'[2]13'!$I$313</f>
        <v>4.5</v>
      </c>
      <c r="G9" s="4">
        <f>+E9/F9</f>
        <v>20.444444444444443</v>
      </c>
      <c r="H9" s="3">
        <f>+'[2]13'!$G$481</f>
        <v>75</v>
      </c>
      <c r="I9" s="3">
        <f>+'[2]13'!$I$481</f>
        <v>4</v>
      </c>
      <c r="J9" s="3">
        <f t="shared" si="0"/>
        <v>18.75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1039</v>
      </c>
      <c r="C12" s="3">
        <f>SUM(C5:C11)</f>
        <v>13.5</v>
      </c>
      <c r="D12" s="3">
        <f t="shared" si="1"/>
        <v>76.962962962962962</v>
      </c>
      <c r="E12" s="3">
        <f>SUM(E5:E11)</f>
        <v>787</v>
      </c>
      <c r="F12" s="3">
        <f>SUM(F5:F11)</f>
        <v>17</v>
      </c>
      <c r="G12" s="4">
        <f t="shared" si="2"/>
        <v>46.294117647058826</v>
      </c>
      <c r="H12" s="3">
        <f>SUM(H5:H11)</f>
        <v>425</v>
      </c>
      <c r="I12" s="3">
        <f>SUM(I5:I11)</f>
        <v>50</v>
      </c>
      <c r="J12" s="4">
        <f>+H12/I12</f>
        <v>8.5</v>
      </c>
    </row>
    <row r="13" spans="1:10" ht="24" customHeight="1" x14ac:dyDescent="0.15">
      <c r="A13" s="3" t="s">
        <v>16</v>
      </c>
      <c r="B13" s="49">
        <f>B12+E12+H12</f>
        <v>2251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2"/>
      <c r="C14" s="23"/>
      <c r="D14" s="24"/>
      <c r="E14" s="22"/>
      <c r="F14" s="23"/>
      <c r="G14" s="24"/>
      <c r="H14" s="22"/>
      <c r="I14" s="23"/>
      <c r="J14" s="24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2"/>
      <c r="C16" s="23"/>
      <c r="D16" s="24"/>
      <c r="E16" s="22"/>
      <c r="F16" s="23"/>
      <c r="G16" s="24"/>
      <c r="H16" s="22"/>
      <c r="I16" s="23"/>
      <c r="J16" s="24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2"/>
      <c r="C18" s="23"/>
      <c r="D18" s="24"/>
      <c r="E18" s="22"/>
      <c r="F18" s="23"/>
      <c r="G18" s="24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A1:J21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34</v>
      </c>
      <c r="J2" s="2"/>
    </row>
    <row r="3" spans="1:10" ht="23.25" customHeight="1" x14ac:dyDescent="0.15">
      <c r="A3" s="3" t="s">
        <v>1</v>
      </c>
      <c r="B3" s="25" t="s">
        <v>2</v>
      </c>
      <c r="C3" s="26"/>
      <c r="D3" s="27"/>
      <c r="E3" s="25" t="s">
        <v>3</v>
      </c>
      <c r="F3" s="26"/>
      <c r="G3" s="27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+'[2]14'!$G$86</f>
        <v>654</v>
      </c>
      <c r="C6" s="3">
        <f>+'[2]14'!$I$86</f>
        <v>11</v>
      </c>
      <c r="D6" s="4">
        <f t="shared" ref="D6:D12" si="1">+B6/C6</f>
        <v>59.454545454545453</v>
      </c>
      <c r="E6" s="3">
        <f>+'[2]14'!$G$254</f>
        <v>763</v>
      </c>
      <c r="F6" s="3">
        <f>+'[2]14'!$I$254</f>
        <v>34</v>
      </c>
      <c r="G6" s="4">
        <f t="shared" ref="G6:G12" si="2">+E6/F6</f>
        <v>22.441176470588236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+'[2]14'!$G$137</f>
        <v>773</v>
      </c>
      <c r="C8" s="3">
        <f>+'[2]14'!$I$137</f>
        <v>28</v>
      </c>
      <c r="D8" s="3">
        <f t="shared" si="1"/>
        <v>27.607142857142858</v>
      </c>
      <c r="E8" s="3">
        <f>+'[2]14'!$G$305</f>
        <v>1118</v>
      </c>
      <c r="F8" s="3">
        <f>+'[2]14'!$I$305</f>
        <v>50.5</v>
      </c>
      <c r="G8" s="3">
        <f t="shared" si="2"/>
        <v>22.138613861386137</v>
      </c>
      <c r="H8" s="3">
        <f>+'[2]14'!$G$457</f>
        <v>249</v>
      </c>
      <c r="I8" s="3">
        <f>+'[2]14'!$I$457</f>
        <v>30.5</v>
      </c>
      <c r="J8" s="3">
        <f t="shared" si="0"/>
        <v>8.1639344262295079</v>
      </c>
    </row>
    <row r="9" spans="1:10" ht="24" customHeight="1" x14ac:dyDescent="0.15">
      <c r="A9" s="3" t="s">
        <v>12</v>
      </c>
      <c r="B9" s="3">
        <f>+'[2]14'!$G$145</f>
        <v>40</v>
      </c>
      <c r="C9" s="3">
        <f>+'[2]14'!$I$145</f>
        <v>2</v>
      </c>
      <c r="D9" s="4">
        <f t="shared" si="1"/>
        <v>20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1467</v>
      </c>
      <c r="C12" s="3">
        <f>SUM(C5:C11)</f>
        <v>41</v>
      </c>
      <c r="D12" s="3">
        <f t="shared" si="1"/>
        <v>35.780487804878049</v>
      </c>
      <c r="E12" s="3">
        <f>SUM(E5:E11)</f>
        <v>1881</v>
      </c>
      <c r="F12" s="3">
        <f>SUM(F5:F11)</f>
        <v>84.5</v>
      </c>
      <c r="G12" s="4">
        <f t="shared" si="2"/>
        <v>22.260355029585799</v>
      </c>
      <c r="H12" s="3">
        <f>SUM(H5:H11)</f>
        <v>249</v>
      </c>
      <c r="I12" s="3">
        <f>SUM(I5:I11)</f>
        <v>30.5</v>
      </c>
      <c r="J12" s="4">
        <f>+H12/I12</f>
        <v>8.1639344262295079</v>
      </c>
    </row>
    <row r="13" spans="1:10" ht="24" customHeight="1" x14ac:dyDescent="0.15">
      <c r="A13" s="3" t="s">
        <v>16</v>
      </c>
      <c r="B13" s="49">
        <f>B12+E12+H12</f>
        <v>3597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5"/>
      <c r="C14" s="26"/>
      <c r="D14" s="27"/>
      <c r="E14" s="25"/>
      <c r="F14" s="26"/>
      <c r="G14" s="27"/>
      <c r="H14" s="25"/>
      <c r="I14" s="26"/>
      <c r="J14" s="27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5"/>
      <c r="C16" s="26"/>
      <c r="D16" s="27"/>
      <c r="E16" s="25"/>
      <c r="F16" s="26"/>
      <c r="G16" s="27"/>
      <c r="H16" s="25"/>
      <c r="I16" s="26"/>
      <c r="J16" s="27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5"/>
      <c r="C18" s="26"/>
      <c r="D18" s="27"/>
      <c r="E18" s="25"/>
      <c r="F18" s="26"/>
      <c r="G18" s="27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B13" sqref="B13:J13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35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+'[2]15'!$G$28</f>
        <v>711</v>
      </c>
      <c r="C5" s="3">
        <f>+'[2]15'!$I$28</f>
        <v>36</v>
      </c>
      <c r="D5" s="4">
        <f>+B5/C5</f>
        <v>19.75</v>
      </c>
      <c r="E5" s="3">
        <f>+'[2]15'!$G$196</f>
        <v>793</v>
      </c>
      <c r="F5" s="3">
        <f>+'[2]15'!$I$196</f>
        <v>57.5</v>
      </c>
      <c r="G5" s="4">
        <f>+E5/F5</f>
        <v>13.791304347826086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+'[2]15'!$G$86</f>
        <v>666</v>
      </c>
      <c r="C6" s="3">
        <f>+'[2]15'!$I$86</f>
        <v>14.57</v>
      </c>
      <c r="D6" s="4">
        <f t="shared" ref="D6:D12" si="1">+B6/C6</f>
        <v>45.710363761153054</v>
      </c>
      <c r="E6" s="3">
        <f>+'[2]15'!$G$254</f>
        <v>685</v>
      </c>
      <c r="F6" s="3">
        <f>+'[2]15'!$I$254</f>
        <v>8.5</v>
      </c>
      <c r="G6" s="4">
        <f t="shared" ref="G6:G12" si="2">+E6/F6</f>
        <v>80.588235294117652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f>+'[2]15'!$G$137</f>
        <v>69</v>
      </c>
      <c r="C8" s="3">
        <f>+'[2]15'!$I$137</f>
        <v>3</v>
      </c>
      <c r="D8" s="3">
        <f t="shared" si="1"/>
        <v>23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f>+'[2]15'!$G$145</f>
        <v>26</v>
      </c>
      <c r="C9" s="3">
        <f>+'[2]15'!$I$145</f>
        <v>1.7</v>
      </c>
      <c r="D9" s="4">
        <f t="shared" si="1"/>
        <v>15.294117647058824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1472</v>
      </c>
      <c r="C12" s="3">
        <f>SUM(C5:C11)</f>
        <v>55.27</v>
      </c>
      <c r="D12" s="3">
        <f t="shared" si="1"/>
        <v>26.632893070381762</v>
      </c>
      <c r="E12" s="3">
        <f>SUM(E5:E11)</f>
        <v>1478</v>
      </c>
      <c r="F12" s="3">
        <f>SUM(F5:F11)</f>
        <v>66</v>
      </c>
      <c r="G12" s="4">
        <f t="shared" si="2"/>
        <v>22.393939393939394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2950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7" sqref="E7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36</v>
      </c>
      <c r="J2" s="2"/>
    </row>
    <row r="3" spans="1:10" ht="23.25" customHeight="1" x14ac:dyDescent="0.15">
      <c r="A3" s="3" t="s">
        <v>1</v>
      </c>
      <c r="B3" s="28" t="s">
        <v>2</v>
      </c>
      <c r="C3" s="29"/>
      <c r="D3" s="30"/>
      <c r="E3" s="28" t="s">
        <v>3</v>
      </c>
      <c r="F3" s="29"/>
      <c r="G3" s="30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+'[2]16'!$G$28</f>
        <v>368</v>
      </c>
      <c r="C5" s="3">
        <f>+'[2]16'!$I$28</f>
        <v>40</v>
      </c>
      <c r="D5" s="4">
        <f>+B5/C5</f>
        <v>9.1999999999999993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f>+'[2]16'!$G$86</f>
        <v>90</v>
      </c>
      <c r="C6" s="3">
        <f>+'[2]16'!$I$86</f>
        <v>2</v>
      </c>
      <c r="D6" s="4">
        <f t="shared" ref="D6:D12" si="1">+B6/C6</f>
        <v>45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v>0</v>
      </c>
      <c r="C7" s="3">
        <v>0</v>
      </c>
      <c r="D7" s="4" t="e">
        <f t="shared" si="1"/>
        <v>#DIV/0!</v>
      </c>
      <c r="E7" s="3">
        <v>0</v>
      </c>
      <c r="F7" s="3">
        <v>0</v>
      </c>
      <c r="G7" s="3" t="e">
        <f t="shared" si="2"/>
        <v>#DIV/0!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458</v>
      </c>
      <c r="C12" s="3">
        <f>SUM(C5:C11)</f>
        <v>42</v>
      </c>
      <c r="D12" s="3">
        <f t="shared" si="1"/>
        <v>10.904761904761905</v>
      </c>
      <c r="E12" s="3">
        <f>SUM(E5:E11)</f>
        <v>0</v>
      </c>
      <c r="F12" s="3">
        <f>SUM(F5:F11)</f>
        <v>0</v>
      </c>
      <c r="G12" s="4" t="e">
        <f t="shared" si="2"/>
        <v>#DIV/0!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458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28"/>
      <c r="C14" s="29"/>
      <c r="D14" s="30"/>
      <c r="E14" s="28"/>
      <c r="F14" s="29"/>
      <c r="G14" s="30"/>
      <c r="H14" s="28"/>
      <c r="I14" s="29"/>
      <c r="J14" s="30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28"/>
      <c r="C16" s="29"/>
      <c r="D16" s="30"/>
      <c r="E16" s="28"/>
      <c r="F16" s="29"/>
      <c r="G16" s="30"/>
      <c r="H16" s="28"/>
      <c r="I16" s="29"/>
      <c r="J16" s="30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28"/>
      <c r="C18" s="29"/>
      <c r="D18" s="30"/>
      <c r="E18" s="28"/>
      <c r="F18" s="29"/>
      <c r="G18" s="30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2" sqref="J2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37</v>
      </c>
      <c r="J2" s="2"/>
    </row>
    <row r="3" spans="1:10" ht="23.25" customHeight="1" x14ac:dyDescent="0.15">
      <c r="A3" s="3" t="s">
        <v>1</v>
      </c>
      <c r="B3" s="31" t="s">
        <v>2</v>
      </c>
      <c r="C3" s="32"/>
      <c r="D3" s="33"/>
      <c r="E3" s="31" t="s">
        <v>3</v>
      </c>
      <c r="F3" s="32"/>
      <c r="G3" s="33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f>+'[2]17'!$G$28</f>
        <v>152</v>
      </c>
      <c r="C5" s="3">
        <f>+'[2]17'!$I$28</f>
        <v>9</v>
      </c>
      <c r="D5" s="4">
        <f>+B5/C5</f>
        <v>16.888888888888889</v>
      </c>
      <c r="E5" s="3">
        <f>+'[2]17'!$G$196</f>
        <v>152</v>
      </c>
      <c r="F5" s="3">
        <f>+'[2]17'!$I$196</f>
        <v>9</v>
      </c>
      <c r="G5" s="4">
        <f>+E5/F5</f>
        <v>16.888888888888889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f>+'[2]17'!$G$254</f>
        <v>14</v>
      </c>
      <c r="F6" s="3">
        <f>+'[2]17'!$I$254</f>
        <v>1</v>
      </c>
      <c r="G6" s="4">
        <f t="shared" ref="G6:G12" si="2">+E6/F6</f>
        <v>14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+'[2]17'!$G$121</f>
        <v>100</v>
      </c>
      <c r="C7" s="3">
        <f>+'[2]17'!$I$121</f>
        <v>7</v>
      </c>
      <c r="D7" s="4">
        <f t="shared" si="1"/>
        <v>14.285714285714286</v>
      </c>
      <c r="E7" s="3">
        <f>+'[2]17'!$G$289</f>
        <v>302</v>
      </c>
      <c r="F7" s="3">
        <f>+'[2]17'!$I$289</f>
        <v>38</v>
      </c>
      <c r="G7" s="3">
        <f t="shared" si="2"/>
        <v>7.9473684210526319</v>
      </c>
      <c r="H7" s="3">
        <v>0</v>
      </c>
      <c r="I7" s="3">
        <v>0</v>
      </c>
      <c r="J7" s="4" t="e">
        <f>+H7/I7</f>
        <v>#DIV/0!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v>0</v>
      </c>
      <c r="F8" s="3">
        <v>0</v>
      </c>
      <c r="G8" s="3" t="e">
        <f t="shared" si="2"/>
        <v>#DIV/0!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v>0</v>
      </c>
      <c r="F10" s="3">
        <v>0</v>
      </c>
      <c r="G10" s="4" t="e">
        <f t="shared" si="2"/>
        <v>#DIV/0!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252</v>
      </c>
      <c r="C12" s="3">
        <f>SUM(C5:C11)</f>
        <v>16</v>
      </c>
      <c r="D12" s="3">
        <f t="shared" si="1"/>
        <v>15.75</v>
      </c>
      <c r="E12" s="3">
        <f>SUM(E5:E11)</f>
        <v>468</v>
      </c>
      <c r="F12" s="3">
        <f>SUM(F5:F11)</f>
        <v>48</v>
      </c>
      <c r="G12" s="4">
        <f t="shared" si="2"/>
        <v>9.75</v>
      </c>
      <c r="H12" s="3">
        <f>SUM(H5:H11)</f>
        <v>0</v>
      </c>
      <c r="I12" s="3">
        <f>SUM(I5:I11)</f>
        <v>0</v>
      </c>
      <c r="J12" s="4" t="e">
        <f>+H12/I12</f>
        <v>#DIV/0!</v>
      </c>
    </row>
    <row r="13" spans="1:10" ht="24" customHeight="1" x14ac:dyDescent="0.15">
      <c r="A13" s="3" t="s">
        <v>16</v>
      </c>
      <c r="B13" s="49">
        <f>B12+E12+H12</f>
        <v>720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1"/>
      <c r="C14" s="32"/>
      <c r="D14" s="33"/>
      <c r="E14" s="31"/>
      <c r="F14" s="32"/>
      <c r="G14" s="33"/>
      <c r="H14" s="31"/>
      <c r="I14" s="32"/>
      <c r="J14" s="33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1"/>
      <c r="C16" s="32"/>
      <c r="D16" s="33"/>
      <c r="E16" s="31"/>
      <c r="F16" s="32"/>
      <c r="G16" s="33"/>
      <c r="H16" s="31"/>
      <c r="I16" s="32"/>
      <c r="J16" s="33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1"/>
      <c r="C18" s="32"/>
      <c r="D18" s="33"/>
      <c r="E18" s="31"/>
      <c r="F18" s="32"/>
      <c r="G18" s="33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E19" sqref="E19:G19"/>
    </sheetView>
  </sheetViews>
  <sheetFormatPr defaultRowHeight="13.5" x14ac:dyDescent="0.15"/>
  <cols>
    <col min="1" max="1" width="20.625" customWidth="1"/>
    <col min="2" max="3" width="13.25" customWidth="1"/>
    <col min="5" max="5" width="12.75" customWidth="1"/>
    <col min="6" max="6" width="13" customWidth="1"/>
    <col min="8" max="8" width="13.75" customWidth="1"/>
    <col min="9" max="9" width="12.625" customWidth="1"/>
  </cols>
  <sheetData>
    <row r="1" spans="1:10" x14ac:dyDescent="0.15">
      <c r="A1" t="s">
        <v>26</v>
      </c>
    </row>
    <row r="2" spans="1:10" ht="19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2" t="s">
        <v>38</v>
      </c>
      <c r="J2" s="2"/>
    </row>
    <row r="3" spans="1:10" ht="23.25" customHeight="1" x14ac:dyDescent="0.15">
      <c r="A3" s="3" t="s">
        <v>1</v>
      </c>
      <c r="B3" s="34" t="s">
        <v>2</v>
      </c>
      <c r="C3" s="35"/>
      <c r="D3" s="36"/>
      <c r="E3" s="34" t="s">
        <v>3</v>
      </c>
      <c r="F3" s="35"/>
      <c r="G3" s="36"/>
      <c r="H3" s="3" t="s">
        <v>4</v>
      </c>
      <c r="I3" s="3"/>
      <c r="J3" s="3"/>
    </row>
    <row r="4" spans="1:10" ht="24" customHeight="1" x14ac:dyDescent="0.15">
      <c r="A4" s="3" t="s">
        <v>5</v>
      </c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8</v>
      </c>
      <c r="H4" s="3" t="s">
        <v>6</v>
      </c>
      <c r="I4" s="3" t="s">
        <v>7</v>
      </c>
      <c r="J4" s="3" t="s">
        <v>8</v>
      </c>
    </row>
    <row r="5" spans="1:10" ht="24" customHeight="1" x14ac:dyDescent="0.15">
      <c r="A5" s="3" t="s">
        <v>9</v>
      </c>
      <c r="B5" s="3">
        <v>0</v>
      </c>
      <c r="C5" s="3">
        <v>0</v>
      </c>
      <c r="D5" s="4" t="e">
        <f>+B5/C5</f>
        <v>#DIV/0!</v>
      </c>
      <c r="E5" s="3">
        <v>0</v>
      </c>
      <c r="F5" s="3">
        <v>0</v>
      </c>
      <c r="G5" s="4" t="e">
        <f>+E5/F5</f>
        <v>#DIV/0!</v>
      </c>
      <c r="H5" s="3">
        <v>0</v>
      </c>
      <c r="I5" s="3">
        <v>0</v>
      </c>
      <c r="J5" s="3" t="e">
        <f t="shared" ref="J5:J10" si="0">+H5/I5</f>
        <v>#DIV/0!</v>
      </c>
    </row>
    <row r="6" spans="1:10" ht="24" customHeight="1" x14ac:dyDescent="0.15">
      <c r="A6" s="3" t="s">
        <v>24</v>
      </c>
      <c r="B6" s="3">
        <v>0</v>
      </c>
      <c r="C6" s="3">
        <v>0</v>
      </c>
      <c r="D6" s="4" t="e">
        <f t="shared" ref="D6:D12" si="1">+B6/C6</f>
        <v>#DIV/0!</v>
      </c>
      <c r="E6" s="3">
        <v>0</v>
      </c>
      <c r="F6" s="3">
        <v>0</v>
      </c>
      <c r="G6" s="4" t="e">
        <f t="shared" ref="G6:G12" si="2">+E6/F6</f>
        <v>#DIV/0!</v>
      </c>
      <c r="H6" s="3">
        <v>0</v>
      </c>
      <c r="I6" s="3">
        <v>0</v>
      </c>
      <c r="J6" s="3" t="e">
        <f t="shared" si="0"/>
        <v>#DIV/0!</v>
      </c>
    </row>
    <row r="7" spans="1:10" ht="24" customHeight="1" x14ac:dyDescent="0.15">
      <c r="A7" s="3" t="s">
        <v>10</v>
      </c>
      <c r="B7" s="3">
        <f>+'[2]18'!$G$121</f>
        <v>154</v>
      </c>
      <c r="C7" s="3">
        <f>+'[2]18'!$I$121</f>
        <v>26.5</v>
      </c>
      <c r="D7" s="4">
        <f t="shared" si="1"/>
        <v>5.8113207547169807</v>
      </c>
      <c r="E7" s="3">
        <f>+'[2]18'!$G$289</f>
        <v>364</v>
      </c>
      <c r="F7" s="3">
        <f>+'[2]18'!$I$289</f>
        <v>44.5</v>
      </c>
      <c r="G7" s="3">
        <f t="shared" si="2"/>
        <v>8.1797752808988768</v>
      </c>
      <c r="H7" s="3">
        <f>+'[2]18'!$G$457</f>
        <v>357</v>
      </c>
      <c r="I7" s="3">
        <f>+'[2]18'!$I$457</f>
        <v>48</v>
      </c>
      <c r="J7" s="4">
        <f>+H7/I7</f>
        <v>7.4375</v>
      </c>
    </row>
    <row r="8" spans="1:10" ht="24" customHeight="1" x14ac:dyDescent="0.15">
      <c r="A8" s="3" t="s">
        <v>11</v>
      </c>
      <c r="B8" s="3">
        <v>0</v>
      </c>
      <c r="C8" s="3">
        <v>0</v>
      </c>
      <c r="D8" s="3" t="e">
        <f t="shared" si="1"/>
        <v>#DIV/0!</v>
      </c>
      <c r="E8" s="3">
        <f>+'[2]18'!$G$305</f>
        <v>33</v>
      </c>
      <c r="F8" s="3">
        <f>+'[2]18'!$I$305</f>
        <v>1.5</v>
      </c>
      <c r="G8" s="3">
        <f t="shared" si="2"/>
        <v>22</v>
      </c>
      <c r="H8" s="3">
        <v>0</v>
      </c>
      <c r="I8" s="3">
        <v>0</v>
      </c>
      <c r="J8" s="3" t="e">
        <f t="shared" si="0"/>
        <v>#DIV/0!</v>
      </c>
    </row>
    <row r="9" spans="1:10" ht="24" customHeight="1" x14ac:dyDescent="0.15">
      <c r="A9" s="3" t="s">
        <v>12</v>
      </c>
      <c r="B9" s="3">
        <v>0</v>
      </c>
      <c r="C9" s="3">
        <v>0</v>
      </c>
      <c r="D9" s="4" t="e">
        <f t="shared" si="1"/>
        <v>#DIV/0!</v>
      </c>
      <c r="E9" s="3">
        <v>0</v>
      </c>
      <c r="F9" s="3">
        <v>0</v>
      </c>
      <c r="G9" s="4" t="e">
        <f>+E9/F9</f>
        <v>#DIV/0!</v>
      </c>
      <c r="H9" s="3">
        <v>0</v>
      </c>
      <c r="I9" s="3">
        <v>0</v>
      </c>
      <c r="J9" s="3" t="e">
        <f t="shared" si="0"/>
        <v>#DIV/0!</v>
      </c>
    </row>
    <row r="10" spans="1:10" ht="24" customHeight="1" x14ac:dyDescent="0.15">
      <c r="A10" s="3" t="s">
        <v>13</v>
      </c>
      <c r="B10" s="3">
        <v>0</v>
      </c>
      <c r="C10" s="3">
        <v>0</v>
      </c>
      <c r="D10" s="4" t="e">
        <f t="shared" si="1"/>
        <v>#DIV/0!</v>
      </c>
      <c r="E10" s="3">
        <f>+'[2]18'!$G$328</f>
        <v>98</v>
      </c>
      <c r="F10" s="3">
        <f>+'[2]18'!$I$328</f>
        <v>17</v>
      </c>
      <c r="G10" s="4">
        <f t="shared" si="2"/>
        <v>5.7647058823529411</v>
      </c>
      <c r="H10" s="3">
        <v>0</v>
      </c>
      <c r="I10" s="3">
        <v>0</v>
      </c>
      <c r="J10" s="4" t="e">
        <f t="shared" si="0"/>
        <v>#DIV/0!</v>
      </c>
    </row>
    <row r="11" spans="1:10" ht="24" customHeight="1" x14ac:dyDescent="0.15">
      <c r="A11" s="3" t="s">
        <v>14</v>
      </c>
      <c r="B11" s="3">
        <v>0</v>
      </c>
      <c r="C11" s="3">
        <v>0</v>
      </c>
      <c r="D11" s="3" t="e">
        <f t="shared" si="1"/>
        <v>#DIV/0!</v>
      </c>
      <c r="E11" s="3">
        <v>0</v>
      </c>
      <c r="F11" s="3">
        <v>0</v>
      </c>
      <c r="G11" s="3" t="e">
        <f t="shared" si="2"/>
        <v>#DIV/0!</v>
      </c>
      <c r="H11" s="3">
        <v>0</v>
      </c>
      <c r="I11" s="3">
        <v>0</v>
      </c>
      <c r="J11" s="3" t="e">
        <f>+H11/I11</f>
        <v>#DIV/0!</v>
      </c>
    </row>
    <row r="12" spans="1:10" ht="24" customHeight="1" x14ac:dyDescent="0.15">
      <c r="A12" s="3" t="s">
        <v>15</v>
      </c>
      <c r="B12" s="3">
        <f>SUM(B5:B11)</f>
        <v>154</v>
      </c>
      <c r="C12" s="3">
        <f>SUM(C5:C11)</f>
        <v>26.5</v>
      </c>
      <c r="D12" s="3">
        <f t="shared" si="1"/>
        <v>5.8113207547169807</v>
      </c>
      <c r="E12" s="3">
        <f>SUM(E5:E11)</f>
        <v>495</v>
      </c>
      <c r="F12" s="3">
        <f>SUM(F5:F11)</f>
        <v>63</v>
      </c>
      <c r="G12" s="4">
        <f t="shared" si="2"/>
        <v>7.8571428571428568</v>
      </c>
      <c r="H12" s="3">
        <f>SUM(H5:H11)</f>
        <v>357</v>
      </c>
      <c r="I12" s="3">
        <f>SUM(I5:I11)</f>
        <v>48</v>
      </c>
      <c r="J12" s="4">
        <f>+H12/I12</f>
        <v>7.4375</v>
      </c>
    </row>
    <row r="13" spans="1:10" ht="24" customHeight="1" x14ac:dyDescent="0.15">
      <c r="A13" s="3" t="s">
        <v>16</v>
      </c>
      <c r="B13" s="49">
        <f>B12+E12+H12</f>
        <v>1006</v>
      </c>
      <c r="C13" s="50"/>
      <c r="D13" s="50"/>
      <c r="E13" s="50"/>
      <c r="F13" s="50"/>
      <c r="G13" s="50"/>
      <c r="H13" s="50"/>
      <c r="I13" s="50"/>
      <c r="J13" s="51"/>
    </row>
    <row r="14" spans="1:10" ht="25.5" hidden="1" customHeight="1" x14ac:dyDescent="0.15">
      <c r="A14" s="3" t="s">
        <v>17</v>
      </c>
      <c r="B14" s="34"/>
      <c r="C14" s="35"/>
      <c r="D14" s="36"/>
      <c r="E14" s="34"/>
      <c r="F14" s="35"/>
      <c r="G14" s="36"/>
      <c r="H14" s="34"/>
      <c r="I14" s="35"/>
      <c r="J14" s="36"/>
    </row>
    <row r="15" spans="1:10" ht="25.5" hidden="1" customHeight="1" x14ac:dyDescent="0.15">
      <c r="A15" s="3" t="s">
        <v>18</v>
      </c>
      <c r="B15" s="5"/>
      <c r="C15" s="6"/>
      <c r="D15" s="7"/>
      <c r="E15" s="5"/>
      <c r="F15" s="6"/>
      <c r="G15" s="7"/>
      <c r="H15" s="5"/>
      <c r="I15" s="6"/>
      <c r="J15" s="7"/>
    </row>
    <row r="16" spans="1:10" ht="25.5" hidden="1" customHeight="1" x14ac:dyDescent="0.15">
      <c r="A16" s="3" t="s">
        <v>19</v>
      </c>
      <c r="B16" s="34"/>
      <c r="C16" s="35"/>
      <c r="D16" s="36"/>
      <c r="E16" s="34"/>
      <c r="F16" s="35"/>
      <c r="G16" s="36"/>
      <c r="H16" s="34"/>
      <c r="I16" s="35"/>
      <c r="J16" s="36"/>
    </row>
    <row r="17" spans="1:10" ht="25.5" hidden="1" customHeight="1" x14ac:dyDescent="0.15">
      <c r="A17" s="3" t="s">
        <v>20</v>
      </c>
      <c r="B17" s="5"/>
      <c r="C17" s="6"/>
      <c r="D17" s="7"/>
      <c r="E17" s="5"/>
      <c r="F17" s="6"/>
      <c r="G17" s="7"/>
      <c r="H17" s="5"/>
      <c r="I17" s="6"/>
      <c r="J17" s="7"/>
    </row>
    <row r="18" spans="1:10" ht="24" customHeight="1" x14ac:dyDescent="0.15">
      <c r="A18" s="3" t="s">
        <v>21</v>
      </c>
      <c r="B18" s="34"/>
      <c r="C18" s="35"/>
      <c r="D18" s="36"/>
      <c r="E18" s="34"/>
      <c r="F18" s="35"/>
      <c r="G18" s="36"/>
      <c r="H18" s="49"/>
      <c r="I18" s="50"/>
      <c r="J18" s="51"/>
    </row>
    <row r="19" spans="1:10" ht="27.75" customHeight="1" x14ac:dyDescent="0.15">
      <c r="A19" s="3" t="s">
        <v>22</v>
      </c>
      <c r="B19" s="49" t="s">
        <v>23</v>
      </c>
      <c r="C19" s="50"/>
      <c r="D19" s="51"/>
      <c r="E19" s="49" t="s">
        <v>23</v>
      </c>
      <c r="F19" s="50"/>
      <c r="G19" s="51"/>
      <c r="H19" s="49" t="s">
        <v>23</v>
      </c>
      <c r="I19" s="50"/>
      <c r="J19" s="51"/>
    </row>
    <row r="21" spans="1:10" ht="22.5" customHeight="1" x14ac:dyDescent="0.15">
      <c r="A21" s="8" t="s">
        <v>29</v>
      </c>
      <c r="B21" s="9"/>
      <c r="C21" s="9"/>
      <c r="D21" s="9"/>
      <c r="E21" s="9"/>
      <c r="F21" s="9"/>
      <c r="G21" s="9"/>
      <c r="H21" s="9"/>
      <c r="I21" s="9" t="s">
        <v>28</v>
      </c>
    </row>
    <row r="23" spans="1:10" x14ac:dyDescent="0.15">
      <c r="B23" t="s">
        <v>25</v>
      </c>
    </row>
  </sheetData>
  <mergeCells count="5">
    <mergeCell ref="B13:J13"/>
    <mergeCell ref="H18:J18"/>
    <mergeCell ref="B19:D19"/>
    <mergeCell ref="E19:G19"/>
    <mergeCell ref="H19:J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表样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2016-10-24T01:27:03Z</dcterms:modified>
</cp:coreProperties>
</file>