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6"/>
  </bookViews>
  <sheets>
    <sheet name="10-10" sheetId="124" r:id="rId1"/>
    <sheet name="10-11" sheetId="123" r:id="rId2"/>
    <sheet name="10-12" sheetId="127" r:id="rId3"/>
    <sheet name="10-13" sheetId="128" r:id="rId4"/>
    <sheet name="10-14" sheetId="129" r:id="rId5"/>
    <sheet name="10-15" sheetId="130" r:id="rId6"/>
    <sheet name="10-16" sheetId="131" r:id="rId7"/>
    <sheet name="表样" sheetId="126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C6" i="131" l="1"/>
  <c r="B6" i="131"/>
  <c r="B12" i="131" s="1"/>
  <c r="B13" i="131" s="1"/>
  <c r="C5" i="131"/>
  <c r="B5" i="131"/>
  <c r="I12" i="131"/>
  <c r="H12" i="131"/>
  <c r="J12" i="131" s="1"/>
  <c r="F12" i="131"/>
  <c r="E12" i="131"/>
  <c r="G12" i="131" s="1"/>
  <c r="C12" i="131"/>
  <c r="J11" i="131"/>
  <c r="G11" i="131"/>
  <c r="D11" i="131"/>
  <c r="J10" i="131"/>
  <c r="G10" i="131"/>
  <c r="D10" i="131"/>
  <c r="J9" i="131"/>
  <c r="G9" i="131"/>
  <c r="D9" i="131"/>
  <c r="J8" i="131"/>
  <c r="G8" i="131"/>
  <c r="D8" i="131"/>
  <c r="J7" i="131"/>
  <c r="G7" i="131"/>
  <c r="D7" i="131"/>
  <c r="J6" i="131"/>
  <c r="G6" i="131"/>
  <c r="D6" i="131"/>
  <c r="J5" i="131"/>
  <c r="G5" i="131"/>
  <c r="F6" i="130"/>
  <c r="G6" i="130" s="1"/>
  <c r="E6" i="130"/>
  <c r="F5" i="130"/>
  <c r="E5" i="130"/>
  <c r="C9" i="130"/>
  <c r="D9" i="130" s="1"/>
  <c r="B9" i="130"/>
  <c r="C8" i="130"/>
  <c r="B8" i="130"/>
  <c r="C6" i="130"/>
  <c r="B6" i="130"/>
  <c r="C5" i="130"/>
  <c r="B5" i="130"/>
  <c r="I12" i="130"/>
  <c r="H12" i="130"/>
  <c r="J12" i="130" s="1"/>
  <c r="E12" i="130"/>
  <c r="C12" i="130"/>
  <c r="J11" i="130"/>
  <c r="G11" i="130"/>
  <c r="D11" i="130"/>
  <c r="J10" i="130"/>
  <c r="G10" i="130"/>
  <c r="D10" i="130"/>
  <c r="J9" i="130"/>
  <c r="G9" i="130"/>
  <c r="J8" i="130"/>
  <c r="G8" i="130"/>
  <c r="J7" i="130"/>
  <c r="G7" i="130"/>
  <c r="D7" i="130"/>
  <c r="J6" i="130"/>
  <c r="D6" i="130"/>
  <c r="J5" i="130"/>
  <c r="G5" i="130"/>
  <c r="D5" i="131" l="1"/>
  <c r="D12" i="131"/>
  <c r="F12" i="130"/>
  <c r="G12" i="130" s="1"/>
  <c r="B12" i="130"/>
  <c r="B13" i="130" s="1"/>
  <c r="D8" i="130"/>
  <c r="D5" i="130"/>
  <c r="D12" i="130"/>
  <c r="I8" i="129"/>
  <c r="H8" i="129"/>
  <c r="H12" i="129" s="1"/>
  <c r="F8" i="129"/>
  <c r="E8" i="129"/>
  <c r="F6" i="129"/>
  <c r="E6" i="129"/>
  <c r="C9" i="129"/>
  <c r="B9" i="129"/>
  <c r="C8" i="129"/>
  <c r="B8" i="129"/>
  <c r="C6" i="129"/>
  <c r="C12" i="129" s="1"/>
  <c r="B6" i="129"/>
  <c r="B12" i="129" s="1"/>
  <c r="I12" i="129"/>
  <c r="F12" i="129"/>
  <c r="J11" i="129"/>
  <c r="G11" i="129"/>
  <c r="D11" i="129"/>
  <c r="J10" i="129"/>
  <c r="G10" i="129"/>
  <c r="D10" i="129"/>
  <c r="J9" i="129"/>
  <c r="G9" i="129"/>
  <c r="J8" i="129"/>
  <c r="G8" i="129"/>
  <c r="J7" i="129"/>
  <c r="G7" i="129"/>
  <c r="D7" i="129"/>
  <c r="J6" i="129"/>
  <c r="D6" i="129"/>
  <c r="J5" i="129"/>
  <c r="G5" i="129"/>
  <c r="D5" i="129"/>
  <c r="E12" i="129" l="1"/>
  <c r="D8" i="129"/>
  <c r="J12" i="129"/>
  <c r="G12" i="129"/>
  <c r="G6" i="129"/>
  <c r="B13" i="129"/>
  <c r="D9" i="129"/>
  <c r="D12" i="129"/>
  <c r="I9" i="128"/>
  <c r="H9" i="128"/>
  <c r="I7" i="128"/>
  <c r="H7" i="128"/>
  <c r="F9" i="128"/>
  <c r="E9" i="128"/>
  <c r="F6" i="128"/>
  <c r="E6" i="128"/>
  <c r="F5" i="128"/>
  <c r="E5" i="128"/>
  <c r="C6" i="128"/>
  <c r="B6" i="128"/>
  <c r="I12" i="128" l="1"/>
  <c r="H12" i="128"/>
  <c r="F12" i="128"/>
  <c r="E12" i="128"/>
  <c r="C12" i="128"/>
  <c r="B12" i="128"/>
  <c r="J11" i="128"/>
  <c r="G11" i="128"/>
  <c r="D11" i="128"/>
  <c r="J10" i="128"/>
  <c r="G10" i="128"/>
  <c r="D10" i="128"/>
  <c r="J9" i="128"/>
  <c r="G9" i="128"/>
  <c r="D9" i="128"/>
  <c r="J8" i="128"/>
  <c r="G8" i="128"/>
  <c r="D8" i="128"/>
  <c r="J7" i="128"/>
  <c r="G7" i="128"/>
  <c r="D7" i="128"/>
  <c r="J6" i="128"/>
  <c r="G6" i="128"/>
  <c r="D6" i="128"/>
  <c r="J5" i="128"/>
  <c r="G5" i="128"/>
  <c r="D5" i="128"/>
  <c r="J12" i="128" l="1"/>
  <c r="G12" i="128"/>
  <c r="B13" i="128"/>
  <c r="D12" i="128"/>
  <c r="H9" i="127"/>
  <c r="I9" i="127"/>
  <c r="I7" i="127"/>
  <c r="H7" i="127"/>
  <c r="F9" i="127"/>
  <c r="E9" i="127"/>
  <c r="F6" i="127"/>
  <c r="E6" i="127"/>
  <c r="C6" i="127"/>
  <c r="C12" i="127" s="1"/>
  <c r="B6" i="127"/>
  <c r="B12" i="127" s="1"/>
  <c r="I12" i="127"/>
  <c r="J11" i="127"/>
  <c r="G11" i="127"/>
  <c r="D11" i="127"/>
  <c r="J10" i="127"/>
  <c r="G10" i="127"/>
  <c r="D10" i="127"/>
  <c r="D9" i="127"/>
  <c r="J8" i="127"/>
  <c r="G8" i="127"/>
  <c r="D8" i="127"/>
  <c r="J7" i="127"/>
  <c r="G7" i="127"/>
  <c r="D7" i="127"/>
  <c r="J6" i="127"/>
  <c r="D6" i="127"/>
  <c r="J5" i="127"/>
  <c r="G5" i="127"/>
  <c r="D5" i="127"/>
  <c r="E12" i="127" l="1"/>
  <c r="F12" i="127"/>
  <c r="G12" i="127" s="1"/>
  <c r="J9" i="127"/>
  <c r="H12" i="127"/>
  <c r="J12" i="127" s="1"/>
  <c r="G9" i="127"/>
  <c r="G6" i="127"/>
  <c r="D12" i="127"/>
  <c r="I7" i="123"/>
  <c r="H7" i="123"/>
  <c r="F9" i="123"/>
  <c r="E9" i="123"/>
  <c r="F6" i="123"/>
  <c r="E6" i="123"/>
  <c r="C9" i="123"/>
  <c r="B9" i="123"/>
  <c r="C6" i="123"/>
  <c r="B6" i="123"/>
  <c r="I12" i="126"/>
  <c r="H12" i="126"/>
  <c r="J12" i="126" s="1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B13" i="127" l="1"/>
  <c r="D12" i="126"/>
  <c r="F9" i="124"/>
  <c r="E9" i="124"/>
  <c r="F6" i="124"/>
  <c r="E6" i="124"/>
  <c r="C9" i="124"/>
  <c r="B9" i="124"/>
  <c r="C6" i="124"/>
  <c r="B6" i="124"/>
  <c r="F5" i="124" l="1"/>
  <c r="F12" i="124" s="1"/>
  <c r="I12" i="124"/>
  <c r="H12" i="124"/>
  <c r="C12" i="124"/>
  <c r="B12" i="124"/>
  <c r="J11" i="124"/>
  <c r="G11" i="124"/>
  <c r="D11" i="124"/>
  <c r="J10" i="124"/>
  <c r="G10" i="124"/>
  <c r="D10" i="124"/>
  <c r="J9" i="124"/>
  <c r="G9" i="124"/>
  <c r="D9" i="124"/>
  <c r="J8" i="124"/>
  <c r="G8" i="124"/>
  <c r="D8" i="124"/>
  <c r="J7" i="124"/>
  <c r="G7" i="124"/>
  <c r="D7" i="124"/>
  <c r="J6" i="124"/>
  <c r="G6" i="124"/>
  <c r="D6" i="124"/>
  <c r="J5" i="124"/>
  <c r="J12" i="124" l="1"/>
  <c r="D5" i="124"/>
  <c r="D12" i="124"/>
  <c r="J11" i="123"/>
  <c r="G11" i="123"/>
  <c r="D11" i="123"/>
  <c r="J10" i="123"/>
  <c r="G10" i="123"/>
  <c r="D10" i="123"/>
  <c r="J9" i="123"/>
  <c r="G9" i="123"/>
  <c r="D9" i="123"/>
  <c r="J8" i="123"/>
  <c r="G8" i="123"/>
  <c r="D8" i="123"/>
  <c r="I12" i="123"/>
  <c r="H12" i="123"/>
  <c r="F12" i="123"/>
  <c r="G7" i="123"/>
  <c r="D7" i="123"/>
  <c r="J6" i="123"/>
  <c r="G6" i="123"/>
  <c r="D6" i="123"/>
  <c r="J5" i="123"/>
  <c r="G5" i="123"/>
  <c r="C12" i="123"/>
  <c r="B12" i="123"/>
  <c r="J12" i="123" l="1"/>
  <c r="D12" i="123"/>
  <c r="D5" i="123"/>
  <c r="J7" i="123"/>
  <c r="E12" i="123"/>
  <c r="G12" i="123" s="1"/>
  <c r="B13" i="123" l="1"/>
  <c r="E5" i="124" l="1"/>
  <c r="E12" i="124" l="1"/>
  <c r="G5" i="124"/>
  <c r="G12" i="124" l="1"/>
  <c r="B13" i="124"/>
</calcChain>
</file>

<file path=xl/sharedStrings.xml><?xml version="1.0" encoding="utf-8"?>
<sst xmlns="http://schemas.openxmlformats.org/spreadsheetml/2006/main" count="304" uniqueCount="37">
  <si>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</si>
  <si>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</si>
  <si>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</si>
  <si>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</si>
  <si>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</si>
  <si>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</si>
  <si>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</si>
  <si>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</si>
  <si>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</si>
  <si>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</si>
  <si>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</si>
  <si>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</si>
  <si>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</si>
  <si>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</si>
  <si>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</si>
  <si>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</si>
  <si>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</si>
  <si>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</si>
  <si>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</si>
  <si>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</si>
  <si>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</si>
  <si>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</si>
  <si>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</si>
  <si>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</si>
  <si>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</si>
  <si>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</si>
  <si>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</si>
  <si>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日期：2016-8-1</t>
    <phoneticPr fontId="1" type="noConversion"/>
  </si>
  <si>
    <t>制表：童波</t>
    <phoneticPr fontId="3" type="noConversion"/>
  </si>
  <si>
    <t>审核：顾恩塘</t>
    <phoneticPr fontId="3" type="noConversion"/>
  </si>
  <si>
    <t>日期：2016-10-10</t>
    <phoneticPr fontId="1" type="noConversion"/>
  </si>
  <si>
    <t>日期：2016-10-11</t>
    <phoneticPr fontId="1" type="noConversion"/>
  </si>
  <si>
    <t>日期：2016-10-12</t>
    <phoneticPr fontId="1" type="noConversion"/>
  </si>
  <si>
    <t>日期：2016-10-13</t>
    <phoneticPr fontId="1" type="noConversion"/>
  </si>
  <si>
    <t>日期：2016-10-14</t>
    <phoneticPr fontId="1" type="noConversion"/>
  </si>
  <si>
    <t>日期：2016-10-15</t>
    <phoneticPr fontId="1" type="noConversion"/>
  </si>
  <si>
    <t>日期：2016-10-16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</si>
</sst>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9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0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"/>
      <sheetName val="7"/>
      <sheetName val="8"/>
      <sheetName val="9"/>
      <sheetName val="10"/>
      <sheetName val="12"/>
      <sheetName val="13"/>
      <sheetName val="14"/>
      <sheetName val="26"/>
      <sheetName val="27"/>
      <sheetName val="28"/>
      <sheetName val="表样"/>
      <sheetName val="汇总"/>
      <sheetName val="直接人工成本"/>
    </sheetNames>
    <sheetDataSet>
      <sheetData sheetId="0">
        <row r="28">
          <cell r="I28">
            <v>42.5</v>
          </cell>
        </row>
      </sheetData>
      <sheetData sheetId="1">
        <row r="28">
          <cell r="G28">
            <v>604</v>
          </cell>
        </row>
      </sheetData>
      <sheetData sheetId="2">
        <row r="86">
          <cell r="G86">
            <v>662</v>
          </cell>
        </row>
      </sheetData>
      <sheetData sheetId="3">
        <row r="86">
          <cell r="G86">
            <v>825</v>
          </cell>
        </row>
      </sheetData>
      <sheetData sheetId="4">
        <row r="28">
          <cell r="G28">
            <v>670</v>
          </cell>
        </row>
      </sheetData>
      <sheetData sheetId="5">
        <row r="121">
          <cell r="G121">
            <v>329</v>
          </cell>
        </row>
      </sheetData>
      <sheetData sheetId="6">
        <row r="121">
          <cell r="G121">
            <v>95</v>
          </cell>
        </row>
      </sheetData>
      <sheetData sheetId="7">
        <row r="328">
          <cell r="G328">
            <v>218</v>
          </cell>
        </row>
      </sheetData>
      <sheetData sheetId="8">
        <row r="328">
          <cell r="G328">
            <v>74</v>
          </cell>
        </row>
      </sheetData>
      <sheetData sheetId="9">
        <row r="28">
          <cell r="G28">
            <v>130</v>
          </cell>
        </row>
      </sheetData>
      <sheetData sheetId="10">
        <row r="289">
          <cell r="G289">
            <v>126</v>
          </cell>
        </row>
      </sheetData>
      <sheetData sheetId="11">
        <row r="121">
          <cell r="G121">
            <v>299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1"/>
      <sheetName val="12"/>
      <sheetName val="13"/>
      <sheetName val="14"/>
      <sheetName val="15"/>
      <sheetName val="16"/>
      <sheetName val="表样"/>
      <sheetName val="周汇总"/>
      <sheetName val="汇总"/>
      <sheetName val="直接人工成本"/>
    </sheetNames>
    <sheetDataSet>
      <sheetData sheetId="0">
        <row r="86">
          <cell r="G86">
            <v>864</v>
          </cell>
          <cell r="I86">
            <v>9</v>
          </cell>
        </row>
        <row r="138">
          <cell r="I138">
            <v>3</v>
          </cell>
        </row>
        <row r="145">
          <cell r="G145">
            <v>51</v>
          </cell>
        </row>
        <row r="254">
          <cell r="G254">
            <v>1089</v>
          </cell>
          <cell r="I254">
            <v>12.5</v>
          </cell>
        </row>
        <row r="313">
          <cell r="G313">
            <v>430</v>
          </cell>
          <cell r="I313">
            <v>34</v>
          </cell>
        </row>
      </sheetData>
      <sheetData sheetId="1">
        <row r="86">
          <cell r="G86">
            <v>1595</v>
          </cell>
          <cell r="I86">
            <v>33</v>
          </cell>
        </row>
        <row r="145">
          <cell r="G145">
            <v>145</v>
          </cell>
          <cell r="I145">
            <v>10</v>
          </cell>
        </row>
        <row r="254">
          <cell r="G254">
            <v>1514</v>
          </cell>
          <cell r="I254">
            <v>32.019999999999996</v>
          </cell>
        </row>
        <row r="313">
          <cell r="G313">
            <v>231</v>
          </cell>
          <cell r="I313">
            <v>11</v>
          </cell>
        </row>
        <row r="457">
          <cell r="G457">
            <v>956</v>
          </cell>
          <cell r="J457">
            <v>13.464788732394366</v>
          </cell>
        </row>
      </sheetData>
      <sheetData sheetId="2">
        <row r="86">
          <cell r="G86">
            <v>1271</v>
          </cell>
          <cell r="I86">
            <v>32</v>
          </cell>
        </row>
        <row r="254">
          <cell r="G254">
            <v>1840</v>
          </cell>
          <cell r="I254">
            <v>37</v>
          </cell>
        </row>
        <row r="313">
          <cell r="G313">
            <v>190</v>
          </cell>
          <cell r="I313">
            <v>9</v>
          </cell>
        </row>
        <row r="457">
          <cell r="G457">
            <v>637</v>
          </cell>
          <cell r="I457">
            <v>44</v>
          </cell>
        </row>
        <row r="481">
          <cell r="G481">
            <v>127</v>
          </cell>
          <cell r="I481">
            <v>10</v>
          </cell>
        </row>
      </sheetData>
      <sheetData sheetId="3">
        <row r="86">
          <cell r="G86">
            <v>1039</v>
          </cell>
          <cell r="I86">
            <v>13.5</v>
          </cell>
        </row>
        <row r="196">
          <cell r="G196">
            <v>45</v>
          </cell>
          <cell r="I196">
            <v>1</v>
          </cell>
        </row>
        <row r="254">
          <cell r="G254">
            <v>650</v>
          </cell>
          <cell r="I254">
            <v>11.5</v>
          </cell>
        </row>
        <row r="313">
          <cell r="G313">
            <v>92</v>
          </cell>
          <cell r="I313">
            <v>4.5</v>
          </cell>
        </row>
        <row r="457">
          <cell r="G457">
            <v>350</v>
          </cell>
          <cell r="I457">
            <v>46</v>
          </cell>
        </row>
        <row r="481">
          <cell r="G481">
            <v>75</v>
          </cell>
          <cell r="I481">
            <v>4</v>
          </cell>
        </row>
      </sheetData>
      <sheetData sheetId="4">
        <row r="86">
          <cell r="G86">
            <v>654</v>
          </cell>
          <cell r="I86">
            <v>11</v>
          </cell>
        </row>
        <row r="137">
          <cell r="G137">
            <v>773</v>
          </cell>
          <cell r="I137">
            <v>28</v>
          </cell>
        </row>
        <row r="145">
          <cell r="G145">
            <v>40</v>
          </cell>
          <cell r="I145">
            <v>2</v>
          </cell>
        </row>
        <row r="254">
          <cell r="G254">
            <v>763</v>
          </cell>
          <cell r="I254">
            <v>34</v>
          </cell>
        </row>
        <row r="305">
          <cell r="G305">
            <v>1118</v>
          </cell>
          <cell r="I305">
            <v>50.5</v>
          </cell>
        </row>
        <row r="457">
          <cell r="G457">
            <v>249</v>
          </cell>
          <cell r="I457">
            <v>30.5</v>
          </cell>
        </row>
      </sheetData>
      <sheetData sheetId="5">
        <row r="28">
          <cell r="G28">
            <v>711</v>
          </cell>
          <cell r="I28">
            <v>36</v>
          </cell>
        </row>
        <row r="86">
          <cell r="G86">
            <v>666</v>
          </cell>
          <cell r="I86">
            <v>14.57</v>
          </cell>
        </row>
        <row r="137">
          <cell r="G137">
            <v>69</v>
          </cell>
          <cell r="I137">
            <v>3</v>
          </cell>
        </row>
        <row r="145">
          <cell r="G145">
            <v>26</v>
          </cell>
          <cell r="I145">
            <v>1.7</v>
          </cell>
        </row>
        <row r="196">
          <cell r="G196">
            <v>793</v>
          </cell>
          <cell r="I196">
            <v>57.5</v>
          </cell>
        </row>
        <row r="254">
          <cell r="G254">
            <v>685</v>
          </cell>
          <cell r="I254">
            <v>8.5</v>
          </cell>
        </row>
      </sheetData>
      <sheetData sheetId="6">
        <row r="28">
          <cell r="G28">
            <v>368</v>
          </cell>
          <cell r="I28">
            <v>40</v>
          </cell>
        </row>
        <row r="86">
          <cell r="G86">
            <v>90</v>
          </cell>
          <cell r="I86">
            <v>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4" sqref="C4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+'[1]5'!$G$198</f>
        <v>0</v>
      </c>
      <c r="F5" s="3">
        <f>+'[1]5'!$I$198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+'[2]10'!$G$86</f>
        <v>864</v>
      </c>
      <c r="C6" s="3">
        <f>+'[2]10'!$I$86</f>
        <v>9</v>
      </c>
      <c r="D6" s="4">
        <f t="shared" ref="D6:D12" si="1">+B6/C6</f>
        <v>96</v>
      </c>
      <c r="E6" s="3">
        <f>+'[2]10'!$G$254</f>
        <v>1089</v>
      </c>
      <c r="F6" s="3">
        <f>+'[2]10'!$I$254</f>
        <v>12.5</v>
      </c>
      <c r="G6" s="4">
        <f t="shared" ref="G6:G12" si="2">+E6/F6</f>
        <v>87.12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98</v>
      </c>
      <c r="C7" s="3">
        <v>11</v>
      </c>
      <c r="D7" s="4">
        <f t="shared" si="1"/>
        <v>8.9090909090909083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+'[2]10'!$G$145</f>
        <v>51</v>
      </c>
      <c r="C9" s="3">
        <f>+'[2]10'!$I$138</f>
        <v>3</v>
      </c>
      <c r="D9" s="4">
        <f t="shared" si="1"/>
        <v>17</v>
      </c>
      <c r="E9" s="3">
        <f>+'[2]10'!$G$313</f>
        <v>430</v>
      </c>
      <c r="F9" s="3">
        <f>+'[2]10'!$I$313</f>
        <v>34</v>
      </c>
      <c r="G9" s="4">
        <f>+E9/F9</f>
        <v>12.647058823529411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1013</v>
      </c>
      <c r="C12" s="3">
        <f>SUM(C5:C11)</f>
        <v>23</v>
      </c>
      <c r="D12" s="3">
        <f t="shared" si="1"/>
        <v>44.043478260869563</v>
      </c>
      <c r="E12" s="3">
        <f>SUM(E5:E11)</f>
        <v>1519</v>
      </c>
      <c r="F12" s="3">
        <f>SUM(F5:F11)</f>
        <v>46.5</v>
      </c>
      <c r="G12" s="4">
        <f t="shared" si="2"/>
        <v>32.666666666666664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2532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+'[2]11'!$G$86</f>
        <v>1595</v>
      </c>
      <c r="C6" s="3">
        <f>+'[2]11'!$I$86</f>
        <v>33</v>
      </c>
      <c r="D6" s="4">
        <f t="shared" ref="D6:D12" si="1">+B6/C6</f>
        <v>48.333333333333336</v>
      </c>
      <c r="E6" s="3">
        <f>+'[2]11'!$G$254</f>
        <v>1514</v>
      </c>
      <c r="F6" s="3">
        <f>+'[2]11'!$I$254</f>
        <v>32.019999999999996</v>
      </c>
      <c r="G6" s="4">
        <f t="shared" ref="G6:G12" si="2">+E6/F6</f>
        <v>47.282948157401627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+'[2]11'!$G$457</f>
        <v>956</v>
      </c>
      <c r="I7" s="3">
        <f>+'[2]11'!$J$457</f>
        <v>13.464788732394366</v>
      </c>
      <c r="J7" s="4">
        <f>+H7/I7</f>
        <v>71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+'[2]11'!$G$145</f>
        <v>145</v>
      </c>
      <c r="C9" s="3">
        <f>+'[2]11'!$I$145</f>
        <v>10</v>
      </c>
      <c r="D9" s="4">
        <f t="shared" si="1"/>
        <v>14.5</v>
      </c>
      <c r="E9" s="3">
        <f>+'[2]11'!$G$313</f>
        <v>231</v>
      </c>
      <c r="F9" s="3">
        <f>+'[2]11'!$I$313</f>
        <v>11</v>
      </c>
      <c r="G9" s="4">
        <f>+E9/F9</f>
        <v>21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1740</v>
      </c>
      <c r="C12" s="3">
        <f>SUM(C5:C11)</f>
        <v>43</v>
      </c>
      <c r="D12" s="3">
        <f t="shared" si="1"/>
        <v>40.465116279069768</v>
      </c>
      <c r="E12" s="3">
        <f>SUM(E5:E11)</f>
        <v>1745</v>
      </c>
      <c r="F12" s="3">
        <f>SUM(F5:F11)</f>
        <v>43.019999999999996</v>
      </c>
      <c r="G12" s="4">
        <f t="shared" si="2"/>
        <v>40.562529056252906</v>
      </c>
      <c r="H12" s="3">
        <f>SUM(H5:H11)</f>
        <v>956</v>
      </c>
      <c r="I12" s="3">
        <f>SUM(I5:I11)</f>
        <v>13.464788732394366</v>
      </c>
      <c r="J12" s="4">
        <f>+H12/I12</f>
        <v>71</v>
      </c>
    </row>
    <row r="13" spans="1:10" ht="24" customHeight="1" x14ac:dyDescent="0.15">
      <c r="A13" s="3" t="s">
        <v>16</v>
      </c>
      <c r="B13" s="31">
        <f>B12+E12+H12</f>
        <v>4441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H10" sqref="H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+'[2]12'!$G$86</f>
        <v>1271</v>
      </c>
      <c r="C6" s="3">
        <f>+'[2]12'!$I$86</f>
        <v>32</v>
      </c>
      <c r="D6" s="4">
        <f t="shared" ref="D6:D12" si="1">+B6/C6</f>
        <v>39.71875</v>
      </c>
      <c r="E6" s="3">
        <f>+'[2]12'!$G$254</f>
        <v>1840</v>
      </c>
      <c r="F6" s="3">
        <f>+'[2]12'!$I$254</f>
        <v>37</v>
      </c>
      <c r="G6" s="4">
        <f t="shared" ref="G6:G12" si="2">+E6/F6</f>
        <v>49.729729729729726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+'[2]12'!$G$457</f>
        <v>637</v>
      </c>
      <c r="I7" s="3">
        <f>+'[2]12'!$I$457</f>
        <v>44</v>
      </c>
      <c r="J7" s="4">
        <f>+H7/I7</f>
        <v>14.477272727272727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+'[2]12'!$G$313</f>
        <v>190</v>
      </c>
      <c r="F9" s="3">
        <f>+'[2]12'!$I$313</f>
        <v>9</v>
      </c>
      <c r="G9" s="4">
        <f>+E9/F9</f>
        <v>21.111111111111111</v>
      </c>
      <c r="H9" s="3">
        <f>+'[2]12'!$G$481</f>
        <v>127</v>
      </c>
      <c r="I9" s="3">
        <f>+'[2]12'!$I$481</f>
        <v>10</v>
      </c>
      <c r="J9" s="3">
        <f t="shared" si="0"/>
        <v>12.7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1271</v>
      </c>
      <c r="C12" s="3">
        <f>SUM(C5:C11)</f>
        <v>32</v>
      </c>
      <c r="D12" s="3">
        <f t="shared" si="1"/>
        <v>39.71875</v>
      </c>
      <c r="E12" s="3">
        <f>SUM(E5:E11)</f>
        <v>2030</v>
      </c>
      <c r="F12" s="3">
        <f>SUM(F5:F11)</f>
        <v>46</v>
      </c>
      <c r="G12" s="4">
        <f t="shared" si="2"/>
        <v>44.130434782608695</v>
      </c>
      <c r="H12" s="3">
        <f>SUM(H5:H11)</f>
        <v>764</v>
      </c>
      <c r="I12" s="3">
        <f>SUM(I5:I11)</f>
        <v>54</v>
      </c>
      <c r="J12" s="4">
        <f>+H12/I12</f>
        <v>14.148148148148149</v>
      </c>
    </row>
    <row r="13" spans="1:10" ht="24" customHeight="1" x14ac:dyDescent="0.15">
      <c r="A13" s="3" t="s">
        <v>16</v>
      </c>
      <c r="B13" s="31">
        <f>B12+E12+H12</f>
        <v>4065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2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+'[2]13'!$G$196</f>
        <v>45</v>
      </c>
      <c r="F5" s="3">
        <f>+'[2]13'!$I$196</f>
        <v>1</v>
      </c>
      <c r="G5" s="4">
        <f>+E5/F5</f>
        <v>45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+'[2]13'!$G$86</f>
        <v>1039</v>
      </c>
      <c r="C6" s="3">
        <f>+'[2]13'!$I$86</f>
        <v>13.5</v>
      </c>
      <c r="D6" s="4">
        <f t="shared" ref="D6:D12" si="1">+B6/C6</f>
        <v>76.962962962962962</v>
      </c>
      <c r="E6" s="3">
        <f>+'[2]13'!$G$254</f>
        <v>650</v>
      </c>
      <c r="F6" s="3">
        <f>+'[2]13'!$I$254</f>
        <v>11.5</v>
      </c>
      <c r="G6" s="4">
        <f t="shared" ref="G6:G12" si="2">+E6/F6</f>
        <v>56.521739130434781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+'[2]13'!$G$457</f>
        <v>350</v>
      </c>
      <c r="I7" s="3">
        <f>+'[2]13'!$I$457</f>
        <v>46</v>
      </c>
      <c r="J7" s="4">
        <f>+H7/I7</f>
        <v>7.6086956521739131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+'[2]13'!$G$313</f>
        <v>92</v>
      </c>
      <c r="F9" s="3">
        <f>+'[2]13'!$I$313</f>
        <v>4.5</v>
      </c>
      <c r="G9" s="4">
        <f>+E9/F9</f>
        <v>20.444444444444443</v>
      </c>
      <c r="H9" s="3">
        <f>+'[2]13'!$G$481</f>
        <v>75</v>
      </c>
      <c r="I9" s="3">
        <f>+'[2]13'!$I$481</f>
        <v>4</v>
      </c>
      <c r="J9" s="3">
        <f t="shared" si="0"/>
        <v>18.75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1039</v>
      </c>
      <c r="C12" s="3">
        <f>SUM(C5:C11)</f>
        <v>13.5</v>
      </c>
      <c r="D12" s="3">
        <f t="shared" si="1"/>
        <v>76.962962962962962</v>
      </c>
      <c r="E12" s="3">
        <f>SUM(E5:E11)</f>
        <v>787</v>
      </c>
      <c r="F12" s="3">
        <f>SUM(F5:F11)</f>
        <v>17</v>
      </c>
      <c r="G12" s="4">
        <f t="shared" si="2"/>
        <v>46.294117647058826</v>
      </c>
      <c r="H12" s="3">
        <f>SUM(H5:H11)</f>
        <v>425</v>
      </c>
      <c r="I12" s="3">
        <f>SUM(I5:I11)</f>
        <v>50</v>
      </c>
      <c r="J12" s="4">
        <f>+H12/I12</f>
        <v>8.5</v>
      </c>
    </row>
    <row r="13" spans="1:10" ht="24" customHeight="1" x14ac:dyDescent="0.15">
      <c r="A13" s="3" t="s">
        <v>16</v>
      </c>
      <c r="B13" s="31">
        <f>B12+E12+H12</f>
        <v>2251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+'[2]14'!$G$86</f>
        <v>654</v>
      </c>
      <c r="C6" s="3">
        <f>+'[2]14'!$I$86</f>
        <v>11</v>
      </c>
      <c r="D6" s="4">
        <f t="shared" ref="D6:D12" si="1">+B6/C6</f>
        <v>59.454545454545453</v>
      </c>
      <c r="E6" s="3">
        <f>+'[2]14'!$G$254</f>
        <v>763</v>
      </c>
      <c r="F6" s="3">
        <f>+'[2]14'!$I$254</f>
        <v>34</v>
      </c>
      <c r="G6" s="4">
        <f t="shared" ref="G6:G12" si="2">+E6/F6</f>
        <v>22.441176470588236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+'[2]14'!$G$137</f>
        <v>773</v>
      </c>
      <c r="C8" s="3">
        <f>+'[2]14'!$I$137</f>
        <v>28</v>
      </c>
      <c r="D8" s="3">
        <f t="shared" si="1"/>
        <v>27.607142857142858</v>
      </c>
      <c r="E8" s="3">
        <f>+'[2]14'!$G$305</f>
        <v>1118</v>
      </c>
      <c r="F8" s="3">
        <f>+'[2]14'!$I$305</f>
        <v>50.5</v>
      </c>
      <c r="G8" s="3">
        <f t="shared" si="2"/>
        <v>22.138613861386137</v>
      </c>
      <c r="H8" s="3">
        <f>+'[2]14'!$G$457</f>
        <v>249</v>
      </c>
      <c r="I8" s="3">
        <f>+'[2]14'!$I$457</f>
        <v>30.5</v>
      </c>
      <c r="J8" s="3">
        <f t="shared" si="0"/>
        <v>8.1639344262295079</v>
      </c>
    </row>
    <row r="9" spans="1:10" ht="24" customHeight="1" x14ac:dyDescent="0.15">
      <c r="A9" s="3" t="s">
        <v>12</v>
      </c>
      <c r="B9" s="3">
        <f>+'[2]14'!$G$145</f>
        <v>40</v>
      </c>
      <c r="C9" s="3">
        <f>+'[2]14'!$I$145</f>
        <v>2</v>
      </c>
      <c r="D9" s="4">
        <f t="shared" si="1"/>
        <v>20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1467</v>
      </c>
      <c r="C12" s="3">
        <f>SUM(C5:C11)</f>
        <v>41</v>
      </c>
      <c r="D12" s="3">
        <f t="shared" si="1"/>
        <v>35.780487804878049</v>
      </c>
      <c r="E12" s="3">
        <f>SUM(E5:E11)</f>
        <v>1881</v>
      </c>
      <c r="F12" s="3">
        <f>SUM(F5:F11)</f>
        <v>84.5</v>
      </c>
      <c r="G12" s="4">
        <f t="shared" si="2"/>
        <v>22.260355029585799</v>
      </c>
      <c r="H12" s="3">
        <f>SUM(H5:H11)</f>
        <v>249</v>
      </c>
      <c r="I12" s="3">
        <f>SUM(I5:I11)</f>
        <v>30.5</v>
      </c>
      <c r="J12" s="4">
        <f>+H12/I12</f>
        <v>8.1639344262295079</v>
      </c>
    </row>
    <row r="13" spans="1:10" ht="24" customHeight="1" x14ac:dyDescent="0.15">
      <c r="A13" s="3" t="s">
        <v>16</v>
      </c>
      <c r="B13" s="31">
        <f>B12+E12+H12</f>
        <v>3597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+'[2]15'!$G$28</f>
        <v>711</v>
      </c>
      <c r="C5" s="3">
        <f>+'[2]15'!$I$28</f>
        <v>36</v>
      </c>
      <c r="D5" s="4">
        <f>+B5/C5</f>
        <v>19.75</v>
      </c>
      <c r="E5" s="3">
        <f>+'[2]15'!$G$196</f>
        <v>793</v>
      </c>
      <c r="F5" s="3">
        <f>+'[2]15'!$I$196</f>
        <v>57.5</v>
      </c>
      <c r="G5" s="4">
        <f>+E5/F5</f>
        <v>13.791304347826086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+'[2]15'!$G$86</f>
        <v>666</v>
      </c>
      <c r="C6" s="3">
        <f>+'[2]15'!$I$86</f>
        <v>14.57</v>
      </c>
      <c r="D6" s="4">
        <f t="shared" ref="D6:D12" si="1">+B6/C6</f>
        <v>45.710363761153054</v>
      </c>
      <c r="E6" s="3">
        <f>+'[2]15'!$G$254</f>
        <v>685</v>
      </c>
      <c r="F6" s="3">
        <f>+'[2]15'!$I$254</f>
        <v>8.5</v>
      </c>
      <c r="G6" s="4">
        <f t="shared" ref="G6:G12" si="2">+E6/F6</f>
        <v>80.588235294117652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+'[2]15'!$G$137</f>
        <v>69</v>
      </c>
      <c r="C8" s="3">
        <f>+'[2]15'!$I$137</f>
        <v>3</v>
      </c>
      <c r="D8" s="3">
        <f t="shared" si="1"/>
        <v>23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+'[2]15'!$G$145</f>
        <v>26</v>
      </c>
      <c r="C9" s="3">
        <f>+'[2]15'!$I$145</f>
        <v>1.7</v>
      </c>
      <c r="D9" s="4">
        <f t="shared" si="1"/>
        <v>15.294117647058824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1472</v>
      </c>
      <c r="C12" s="3">
        <f>SUM(C5:C11)</f>
        <v>55.27</v>
      </c>
      <c r="D12" s="3">
        <f t="shared" si="1"/>
        <v>26.632893070381762</v>
      </c>
      <c r="E12" s="3">
        <f>SUM(E5:E11)</f>
        <v>1478</v>
      </c>
      <c r="F12" s="3">
        <f>SUM(F5:F11)</f>
        <v>66</v>
      </c>
      <c r="G12" s="4">
        <f t="shared" si="2"/>
        <v>22.393939393939394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2950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+'[2]16'!$G$28</f>
        <v>368</v>
      </c>
      <c r="C5" s="3">
        <f>+'[2]16'!$I$28</f>
        <v>40</v>
      </c>
      <c r="D5" s="4">
        <f>+B5/C5</f>
        <v>9.1999999999999993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90</v>
      </c>
      <c r="C6" s="3">
        <f>+'[2]16'!$I$86</f>
        <v>2</v>
      </c>
      <c r="D6" s="4">
        <f t="shared" ref="D6:D12" si="1">+B6/C6</f>
        <v>45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458</v>
      </c>
      <c r="C12" s="3">
        <f>SUM(C5:C11)</f>
        <v>42</v>
      </c>
      <c r="D12" s="3">
        <f t="shared" si="1"/>
        <v>10.904761904761905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458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27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31">
        <f>B12+E12+H12</f>
        <v>0</v>
      </c>
      <c r="C13" s="32"/>
      <c r="D13" s="32"/>
      <c r="E13" s="32"/>
      <c r="F13" s="32"/>
      <c r="G13" s="32"/>
      <c r="H13" s="32"/>
      <c r="I13" s="32"/>
      <c r="J13" s="33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31"/>
      <c r="I18" s="32"/>
      <c r="J18" s="33"/>
    </row>
    <row r="19" spans="1:10" ht="27.75" customHeight="1" x14ac:dyDescent="0.15">
      <c r="A19" s="3" t="s">
        <v>22</v>
      </c>
      <c r="B19" s="31" t="s">
        <v>23</v>
      </c>
      <c r="C19" s="32"/>
      <c r="D19" s="33"/>
      <c r="E19" s="31" t="s">
        <v>23</v>
      </c>
      <c r="F19" s="32"/>
      <c r="G19" s="33"/>
      <c r="H19" s="31" t="s">
        <v>23</v>
      </c>
      <c r="I19" s="32"/>
      <c r="J19" s="33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10-10</vt:lpstr>
      <vt:lpstr>10-11</vt:lpstr>
      <vt:lpstr>10-12</vt:lpstr>
      <vt:lpstr>10-13</vt:lpstr>
      <vt:lpstr>10-14</vt:lpstr>
      <vt:lpstr>10-15</vt:lpstr>
      <vt:lpstr>10-16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2016-10-17T03:31:44Z</dcterms:modified>
</cp:coreProperties>
</file>