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Override PartName="/xl/comments26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24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15" sheetId="198" r:id="rId12"/>
    <sheet name="16" sheetId="199" r:id="rId13"/>
    <sheet name="17" sheetId="200" r:id="rId14"/>
    <sheet name="19" sheetId="201" r:id="rId15"/>
    <sheet name="20" sheetId="202" r:id="rId16"/>
    <sheet name="21" sheetId="203" r:id="rId17"/>
    <sheet name="22" sheetId="204" r:id="rId18"/>
    <sheet name="23" sheetId="205" r:id="rId19"/>
    <sheet name="24" sheetId="206" r:id="rId20"/>
    <sheet name="25" sheetId="207" r:id="rId21"/>
    <sheet name="26" sheetId="208" r:id="rId22"/>
    <sheet name="27" sheetId="209" r:id="rId23"/>
    <sheet name="28" sheetId="210" r:id="rId24"/>
    <sheet name="29" sheetId="211" r:id="rId25"/>
    <sheet name="样本" sheetId="173" r:id="rId26"/>
    <sheet name="Sheet3" sheetId="158" r:id="rId27"/>
  </sheets>
  <calcPr calcId="124519"/>
</workbook>
</file>

<file path=xl/calcChain.xml><?xml version="1.0" encoding="utf-8"?>
<calcChain xmlns="http://schemas.openxmlformats.org/spreadsheetml/2006/main">
  <c r="X52" i="211"/>
  <c r="AB62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M25" a="1"/>
  <c r="AM25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C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B62" i="21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C53"/>
  <c r="B53"/>
  <c r="AM53" s="1" a="1"/>
  <c r="AM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C27"/>
  <c r="AD27" s="1"/>
  <c r="AF27" s="1" a="1"/>
  <c r="AF27" s="1"/>
  <c r="AC26"/>
  <c r="B26"/>
  <c r="AC25"/>
  <c r="B25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AD19" s="1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AD7"/>
  <c r="X25" i="20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C54"/>
  <c r="B54"/>
  <c r="AC53"/>
  <c r="B53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C43"/>
  <c r="B43"/>
  <c r="AM43" s="1" a="1"/>
  <c r="AM43" s="1"/>
  <c r="AC42"/>
  <c r="AC41"/>
  <c r="B41"/>
  <c r="AC40"/>
  <c r="AC39"/>
  <c r="B39"/>
  <c r="AM39" s="1" a="1"/>
  <c r="AM39" s="1"/>
  <c r="AI38" a="1"/>
  <c r="AI38" s="1"/>
  <c r="AH38" a="1"/>
  <c r="AH38" s="1"/>
  <c r="AG38" a="1"/>
  <c r="AG38" s="1"/>
  <c r="AE38" a="1"/>
  <c r="AE38" s="1"/>
  <c r="AC38"/>
  <c r="AJ38" a="1"/>
  <c r="AJ38" s="1"/>
  <c r="AC37"/>
  <c r="B37"/>
  <c r="AM37" s="1" a="1"/>
  <c r="AM37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M63" s="1"/>
  <c r="L34"/>
  <c r="K34"/>
  <c r="K63" s="1"/>
  <c r="J34"/>
  <c r="I34"/>
  <c r="I63" s="1"/>
  <c r="H34"/>
  <c r="G34"/>
  <c r="G63" s="1"/>
  <c r="F34"/>
  <c r="E34"/>
  <c r="E63" s="1"/>
  <c r="D34"/>
  <c r="C34"/>
  <c r="C63" s="1"/>
  <c r="AC33"/>
  <c r="B33"/>
  <c r="AM33" s="1" a="1"/>
  <c r="AM33" s="1"/>
  <c r="AE32" a="1"/>
  <c r="AE32" s="1"/>
  <c r="AC32"/>
  <c r="AD32"/>
  <c r="AF32" s="1" a="1"/>
  <c r="AF32" s="1"/>
  <c r="AE31" a="1"/>
  <c r="AE31" s="1"/>
  <c r="AC31"/>
  <c r="AM31" a="1"/>
  <c r="AM31" s="1"/>
  <c r="AE30" a="1"/>
  <c r="AE30" s="1"/>
  <c r="AC30"/>
  <c r="AD30"/>
  <c r="AF30" s="1" a="1"/>
  <c r="AF30" s="1"/>
  <c r="AE29" a="1"/>
  <c r="AE29" s="1"/>
  <c r="AC29"/>
  <c r="AM29" a="1"/>
  <c r="AM29" s="1"/>
  <c r="AE28" a="1"/>
  <c r="AE28" s="1"/>
  <c r="AC28"/>
  <c r="AD28"/>
  <c r="AF28" s="1" a="1"/>
  <c r="AF28" s="1"/>
  <c r="AE27" a="1"/>
  <c r="AE27" s="1"/>
  <c r="AC27"/>
  <c r="AM27" a="1"/>
  <c r="AM27" s="1"/>
  <c r="AC26"/>
  <c r="B26"/>
  <c r="AD26" s="1"/>
  <c r="AF26" s="1" a="1"/>
  <c r="AF26" s="1"/>
  <c r="AC25"/>
  <c r="B25"/>
  <c r="AM25" s="1" a="1"/>
  <c r="AM25" s="1"/>
  <c r="AC24"/>
  <c r="B24"/>
  <c r="AD24" s="1"/>
  <c r="AF24" s="1" a="1"/>
  <c r="AF24" s="1"/>
  <c r="AC23"/>
  <c r="AM23" a="1"/>
  <c r="AM23" s="1"/>
  <c r="AG22" a="1"/>
  <c r="AG22" s="1"/>
  <c r="AE22" a="1"/>
  <c r="AE22" s="1"/>
  <c r="AC22"/>
  <c r="AD22" s="1"/>
  <c r="AF22" s="1" a="1"/>
  <c r="AF22" s="1"/>
  <c r="AC21"/>
  <c r="AG21" a="1"/>
  <c r="AG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AD19" s="1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B34"/>
  <c r="Z62" i="208"/>
  <c r="X17"/>
  <c r="X15"/>
  <c r="X13"/>
  <c r="X11"/>
  <c r="X9"/>
  <c r="X7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M26" s="1" a="1"/>
  <c r="AM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C20"/>
  <c r="B20"/>
  <c r="AD20" s="1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B15"/>
  <c r="AC14"/>
  <c r="AL14" a="1"/>
  <c r="AL14" s="1"/>
  <c r="AC13"/>
  <c r="B13"/>
  <c r="AM13" s="1" a="1"/>
  <c r="AM13" s="1"/>
  <c r="AC12"/>
  <c r="AD12" s="1"/>
  <c r="AF12" s="1" a="1"/>
  <c r="AF12" s="1"/>
  <c r="AC11"/>
  <c r="B11"/>
  <c r="AM11" s="1" a="1"/>
  <c r="AM11" s="1"/>
  <c r="AC10"/>
  <c r="AD10" s="1"/>
  <c r="AF10" s="1" a="1"/>
  <c r="AF10" s="1"/>
  <c r="AC9"/>
  <c r="B9"/>
  <c r="AM9" s="1" a="1"/>
  <c r="AM9" s="1"/>
  <c r="AC8"/>
  <c r="AD8" s="1"/>
  <c r="AF8" s="1" a="1"/>
  <c r="AF8" s="1"/>
  <c r="AC7"/>
  <c r="B7"/>
  <c r="AL7" s="1" a="1"/>
  <c r="AL7" s="1"/>
  <c r="X61" i="20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C29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C25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M12" a="1"/>
  <c r="AM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54" i="206"/>
  <c r="X54"/>
  <c r="X52"/>
  <c r="X23"/>
  <c r="AE61" i="211" l="1" a="1"/>
  <c r="AE61" s="1"/>
  <c r="X62"/>
  <c r="B62"/>
  <c r="B63" s="1"/>
  <c r="AD56"/>
  <c r="AF56" s="1" a="1"/>
  <c r="AF56" s="1"/>
  <c r="AD54"/>
  <c r="AF54" s="1" a="1"/>
  <c r="AF54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M34" a="1"/>
  <c r="AM3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7"/>
  <c r="AD15"/>
  <c r="AF15" s="1" a="1"/>
  <c r="AF15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210" a="1"/>
  <c r="AG61" s="1"/>
  <c r="AE61" a="1"/>
  <c r="AE61" s="1"/>
  <c r="AD54"/>
  <c r="AF54" s="1" a="1"/>
  <c r="AF54" s="1"/>
  <c r="AG53" a="1"/>
  <c r="AG53" s="1"/>
  <c r="AI53" a="1"/>
  <c r="AI53" s="1"/>
  <c r="AK53" a="1"/>
  <c r="AK53" s="1"/>
  <c r="AD53"/>
  <c r="AF53" s="1" a="1"/>
  <c r="AF53" s="1"/>
  <c r="AE53" a="1"/>
  <c r="AE53" s="1"/>
  <c r="AH53" a="1"/>
  <c r="AH53" s="1"/>
  <c r="AJ53" a="1"/>
  <c r="AJ53" s="1"/>
  <c r="AL53" a="1"/>
  <c r="AL53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28"/>
  <c r="AF28" s="1" a="1"/>
  <c r="AF28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5"/>
  <c r="AF25" s="1" a="1"/>
  <c r="AF25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D61" i="209"/>
  <c r="AF61" s="1" a="1"/>
  <c r="AF61" s="1"/>
  <c r="AE61" a="1"/>
  <c r="AE61" s="1"/>
  <c r="AH61" a="1"/>
  <c r="AH61" s="1"/>
  <c r="AJ61" a="1"/>
  <c r="AJ61" s="1"/>
  <c r="AL61" a="1"/>
  <c r="AL61" s="1"/>
  <c r="AG61" a="1"/>
  <c r="AG61" s="1"/>
  <c r="AI61" a="1"/>
  <c r="AI61" s="1"/>
  <c r="AK61" a="1"/>
  <c r="AK61" s="1"/>
  <c r="AM61" a="1"/>
  <c r="AM61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B62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E33" a="1"/>
  <c r="AE33" s="1"/>
  <c r="AE26" a="1"/>
  <c r="AE26" s="1"/>
  <c r="AE25" a="1"/>
  <c r="AE25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I34" a="1"/>
  <c r="AI34" s="1"/>
  <c r="AJ34" a="1"/>
  <c r="AJ34" s="1"/>
  <c r="AM34" a="1"/>
  <c r="AM34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D7"/>
  <c r="AD21"/>
  <c r="AF21" s="1" a="1"/>
  <c r="AF21" s="1"/>
  <c r="B63"/>
  <c r="AL63" s="1" a="1"/>
  <c r="AL63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D23"/>
  <c r="AF23" s="1" a="1"/>
  <c r="AF23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AE34" a="1"/>
  <c r="AE34" s="1"/>
  <c r="AG34" a="1"/>
  <c r="AG34" s="1"/>
  <c r="AH34" a="1"/>
  <c r="AH34" s="1"/>
  <c r="AK34" a="1"/>
  <c r="AK34" s="1"/>
  <c r="AL34" a="1"/>
  <c r="AL34" s="1"/>
  <c r="AD35"/>
  <c r="AL36" a="1"/>
  <c r="AL36" s="1"/>
  <c r="AM36" a="1"/>
  <c r="AM36" s="1"/>
  <c r="AD37"/>
  <c r="AF37" s="1" a="1"/>
  <c r="AF37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AH62" a="1"/>
  <c r="AH62" s="1"/>
  <c r="AG62" a="1"/>
  <c r="AG62" s="1"/>
  <c r="AK62" a="1"/>
  <c r="AK62" s="1"/>
  <c r="AL62" a="1"/>
  <c r="AL62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AI62" a="1"/>
  <c r="AI62" s="1"/>
  <c r="J63"/>
  <c r="AJ62" a="1"/>
  <c r="AJ62" s="1"/>
  <c r="AB63"/>
  <c r="AM63" s="1" a="1"/>
  <c r="AM63" s="1"/>
  <c r="AM62" a="1"/>
  <c r="AM6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D63"/>
  <c r="H63"/>
  <c r="L63"/>
  <c r="N63"/>
  <c r="P63"/>
  <c r="R63"/>
  <c r="T63"/>
  <c r="V63"/>
  <c r="X63"/>
  <c r="Z63"/>
  <c r="AC62"/>
  <c r="AE62" a="1"/>
  <c r="AE62" s="1"/>
  <c r="AD54" i="208"/>
  <c r="AF54" s="1" a="1"/>
  <c r="AF54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G26" a="1"/>
  <c r="AG26" s="1"/>
  <c r="AI26" a="1"/>
  <c r="AI26" s="1"/>
  <c r="AK26" a="1"/>
  <c r="AK26" s="1"/>
  <c r="AD26"/>
  <c r="AF26" s="1" a="1"/>
  <c r="AF26" s="1"/>
  <c r="AE26" a="1"/>
  <c r="AE26" s="1"/>
  <c r="AH26" a="1"/>
  <c r="AH26" s="1"/>
  <c r="AJ26" a="1"/>
  <c r="AJ26" s="1"/>
  <c r="AL26" a="1"/>
  <c r="AL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E20" a="1"/>
  <c r="AE20" s="1"/>
  <c r="AH20" a="1"/>
  <c r="AH20" s="1"/>
  <c r="AJ20" a="1"/>
  <c r="AJ20" s="1"/>
  <c r="AG20" a="1"/>
  <c r="AG20" s="1"/>
  <c r="AI20" a="1"/>
  <c r="AI20" s="1"/>
  <c r="AK20" a="1"/>
  <c r="AK20" s="1"/>
  <c r="AM20" a="1"/>
  <c r="AM20" s="1"/>
  <c r="AL20" a="1"/>
  <c r="AL20" s="1"/>
  <c r="AG13" a="1"/>
  <c r="AG13" s="1"/>
  <c r="AI13" a="1"/>
  <c r="AI13" s="1"/>
  <c r="AK13" a="1"/>
  <c r="AK13" s="1"/>
  <c r="AD13"/>
  <c r="AF13" s="1" a="1"/>
  <c r="AF13" s="1"/>
  <c r="AE13" a="1"/>
  <c r="AE13" s="1"/>
  <c r="AH13" a="1"/>
  <c r="AH13" s="1"/>
  <c r="AJ13" a="1"/>
  <c r="AJ13" s="1"/>
  <c r="AL13" a="1"/>
  <c r="AL13" s="1"/>
  <c r="AG11" a="1"/>
  <c r="AG11" s="1"/>
  <c r="AI11" a="1"/>
  <c r="AI11" s="1"/>
  <c r="AK11" a="1"/>
  <c r="AK11" s="1"/>
  <c r="AD11"/>
  <c r="AF11" s="1" a="1"/>
  <c r="AF11" s="1"/>
  <c r="AE11" a="1"/>
  <c r="AE11" s="1"/>
  <c r="AH11" a="1"/>
  <c r="AH11" s="1"/>
  <c r="AJ11" a="1"/>
  <c r="AJ11" s="1"/>
  <c r="AL11" a="1"/>
  <c r="AL11" s="1"/>
  <c r="AG9" a="1"/>
  <c r="AG9" s="1"/>
  <c r="AI9" a="1"/>
  <c r="AI9" s="1"/>
  <c r="AK9" a="1"/>
  <c r="AK9" s="1"/>
  <c r="AD9"/>
  <c r="AF9" s="1" a="1"/>
  <c r="AF9" s="1"/>
  <c r="AE9" a="1"/>
  <c r="AE9" s="1"/>
  <c r="AH9" a="1"/>
  <c r="AH9" s="1"/>
  <c r="AJ9" a="1"/>
  <c r="AJ9" s="1"/>
  <c r="AL9" a="1"/>
  <c r="AL9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M14" a="1"/>
  <c r="AM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14"/>
  <c r="AF14" s="1" a="1"/>
  <c r="AF14" s="1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44"/>
  <c r="AF44" s="1" a="1"/>
  <c r="AF44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9" i="207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E61" a="1"/>
  <c r="AE61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D63"/>
  <c r="F63"/>
  <c r="H63"/>
  <c r="J63"/>
  <c r="L63"/>
  <c r="N63"/>
  <c r="P63"/>
  <c r="R63"/>
  <c r="T63"/>
  <c r="V63"/>
  <c r="X63"/>
  <c r="Z63"/>
  <c r="AB63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D12"/>
  <c r="AF12" s="1" a="1"/>
  <c r="AF12" s="1"/>
  <c r="AD14"/>
  <c r="AF14" s="1" a="1"/>
  <c r="AF14" s="1"/>
  <c r="AL14" a="1"/>
  <c r="AL14" s="1"/>
  <c r="AD15"/>
  <c r="AF15" s="1" a="1"/>
  <c r="AF15" s="1"/>
  <c r="AD19"/>
  <c r="AF19" s="1" a="1"/>
  <c r="AF19" s="1"/>
  <c r="AD23"/>
  <c r="AF23" s="1" a="1"/>
  <c r="AF23" s="1"/>
  <c r="AD27"/>
  <c r="AF27" s="1" a="1"/>
  <c r="AF27" s="1"/>
  <c r="AD31"/>
  <c r="AF31" s="1" a="1"/>
  <c r="AF31" s="1"/>
  <c r="AD37"/>
  <c r="AF37" s="1" a="1"/>
  <c r="AF3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B62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8"/>
  <c r="AF8" s="1" a="1"/>
  <c r="AF8" s="1"/>
  <c r="AD10"/>
  <c r="AF10" s="1" a="1"/>
  <c r="AF10" s="1"/>
  <c r="B34"/>
  <c r="AL34" s="1" a="1"/>
  <c r="AL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D25"/>
  <c r="AF25" s="1" a="1"/>
  <c r="AF25" s="1"/>
  <c r="AD26"/>
  <c r="AF26" s="1" a="1"/>
  <c r="AF26" s="1"/>
  <c r="AD29"/>
  <c r="AF29" s="1" a="1"/>
  <c r="AF29" s="1"/>
  <c r="AD30"/>
  <c r="AF30" s="1" a="1"/>
  <c r="AF30" s="1"/>
  <c r="AD33"/>
  <c r="AF33" s="1" a="1"/>
  <c r="AF33" s="1"/>
  <c r="AC34"/>
  <c r="AD35"/>
  <c r="AD36"/>
  <c r="AF36" s="1" a="1"/>
  <c r="AF36" s="1"/>
  <c r="AD40"/>
  <c r="AF40" s="1" a="1"/>
  <c r="AF40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G62" a="1"/>
  <c r="AG62" s="1"/>
  <c r="AI62" a="1"/>
  <c r="AI62" s="1"/>
  <c r="AK62" a="1"/>
  <c r="AK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L63" i="211" l="1" a="1"/>
  <c r="AL63" s="1"/>
  <c r="AM63" a="1"/>
  <c r="AM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G63" a="1"/>
  <c r="AG63" s="1"/>
  <c r="AJ63" a="1"/>
  <c r="AJ63" s="1"/>
  <c r="AI63" a="1"/>
  <c r="AI63" s="1"/>
  <c r="AE34" i="210" a="1"/>
  <c r="AE34" s="1"/>
  <c r="AD34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G63" i="209" a="1"/>
  <c r="AG63" s="1"/>
  <c r="AK63" a="1"/>
  <c r="AK63" s="1"/>
  <c r="AC63"/>
  <c r="AF35" a="1"/>
  <c r="AF35" s="1"/>
  <c r="AD62"/>
  <c r="AE63" a="1"/>
  <c r="AE63" s="1"/>
  <c r="AH63" a="1"/>
  <c r="AH63" s="1"/>
  <c r="AD34"/>
  <c r="AF34" s="1" a="1"/>
  <c r="AF34" s="1"/>
  <c r="AF7" a="1"/>
  <c r="AF7" s="1"/>
  <c r="AJ63" a="1"/>
  <c r="AJ63" s="1"/>
  <c r="AI63" a="1"/>
  <c r="AI63" s="1"/>
  <c r="AD62" i="208"/>
  <c r="AF35" a="1"/>
  <c r="AF35" s="1"/>
  <c r="AG63" a="1"/>
  <c r="AG63" s="1"/>
  <c r="AJ63" a="1"/>
  <c r="AJ63" s="1"/>
  <c r="AI63" a="1"/>
  <c r="AI63" s="1"/>
  <c r="AH63" a="1"/>
  <c r="AH63" s="1"/>
  <c r="AE63" a="1"/>
  <c r="AE63" s="1"/>
  <c r="AC63"/>
  <c r="AD34"/>
  <c r="AF34" s="1" a="1"/>
  <c r="AF34" s="1"/>
  <c r="AF7" a="1"/>
  <c r="AF7" s="1"/>
  <c r="AK63" a="1"/>
  <c r="AK63" s="1"/>
  <c r="B63" i="207"/>
  <c r="AM63" s="1" a="1"/>
  <c r="AM63" s="1"/>
  <c r="AC63"/>
  <c r="AD62"/>
  <c r="AF35" a="1"/>
  <c r="AF35" s="1"/>
  <c r="AD34"/>
  <c r="AF34" s="1" a="1"/>
  <c r="AF34" s="1"/>
  <c r="AF7" a="1"/>
  <c r="AF7" s="1"/>
  <c r="AM34" a="1"/>
  <c r="AM34" s="1"/>
  <c r="AK34" a="1"/>
  <c r="AK34" s="1"/>
  <c r="AI34" a="1"/>
  <c r="AI34" s="1"/>
  <c r="AG34" a="1"/>
  <c r="AG34" s="1"/>
  <c r="AE34" a="1"/>
  <c r="AE34" s="1"/>
  <c r="AL62" a="1"/>
  <c r="AL62" s="1"/>
  <c r="AJ62" a="1"/>
  <c r="AJ62" s="1"/>
  <c r="AH62" a="1"/>
  <c r="AH62" s="1"/>
  <c r="AE62" a="1"/>
  <c r="AE62" s="1"/>
  <c r="AG63" a="1"/>
  <c r="AG63" s="1"/>
  <c r="AJ34" a="1"/>
  <c r="AJ34" s="1"/>
  <c r="AH34" a="1"/>
  <c r="AH34" s="1"/>
  <c r="AD63" i="211" l="1"/>
  <c r="AF63" s="1" a="1"/>
  <c r="AF63" s="1"/>
  <c r="AF62" a="1"/>
  <c r="AF62" s="1"/>
  <c r="AD63" i="210"/>
  <c r="AF63" s="1" a="1"/>
  <c r="AF63" s="1"/>
  <c r="AF62" a="1"/>
  <c r="AF62" s="1"/>
  <c r="AD63" i="209"/>
  <c r="AF63" s="1" a="1"/>
  <c r="AF63" s="1"/>
  <c r="AF62" a="1"/>
  <c r="AF62" s="1"/>
  <c r="AD63" i="208"/>
  <c r="AF63" s="1" a="1"/>
  <c r="AF63" s="1"/>
  <c r="AF62" a="1"/>
  <c r="AF62" s="1"/>
  <c r="AE63" i="207" a="1"/>
  <c r="AE63" s="1"/>
  <c r="AK63" a="1"/>
  <c r="AK63" s="1"/>
  <c r="AH63" a="1"/>
  <c r="AH63" s="1"/>
  <c r="AI63" a="1"/>
  <c r="AI63" s="1"/>
  <c r="AL63" a="1"/>
  <c r="AL63" s="1"/>
  <c r="AJ63" a="1"/>
  <c r="AJ63" s="1"/>
  <c r="AD63"/>
  <c r="AF63" s="1" a="1"/>
  <c r="AF63" s="1"/>
  <c r="AF62" a="1"/>
  <c r="AF62" s="1"/>
  <c r="AB62" i="20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B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D24" s="1"/>
  <c r="AF24" s="1" a="1"/>
  <c r="AF24" s="1"/>
  <c r="AC23"/>
  <c r="B23"/>
  <c r="AC22"/>
  <c r="B22"/>
  <c r="AL22" s="1" a="1"/>
  <c r="AL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62" i="205"/>
  <c r="X26"/>
  <c r="X24"/>
  <c r="AB62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B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C43"/>
  <c r="B43"/>
  <c r="AM43" s="1" a="1"/>
  <c r="AM43" s="1"/>
  <c r="AC42"/>
  <c r="AC41"/>
  <c r="B41"/>
  <c r="AC40"/>
  <c r="B40"/>
  <c r="AC39"/>
  <c r="B39"/>
  <c r="AM39" s="1" a="1"/>
  <c r="AM39" s="1"/>
  <c r="AJ38" a="1"/>
  <c r="AJ38" s="1"/>
  <c r="AI38" a="1"/>
  <c r="AI38" s="1"/>
  <c r="AH38" a="1"/>
  <c r="AH38" s="1"/>
  <c r="AG38" a="1"/>
  <c r="AG38" s="1"/>
  <c r="AE38" a="1"/>
  <c r="AE38" s="1"/>
  <c r="AC38"/>
  <c r="AC37"/>
  <c r="B37"/>
  <c r="AM37" s="1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M27" a="1"/>
  <c r="AM27" s="1"/>
  <c r="AC26"/>
  <c r="B26"/>
  <c r="AC25"/>
  <c r="AM25" a="1"/>
  <c r="AM25" s="1"/>
  <c r="AC24"/>
  <c r="B24"/>
  <c r="AL24" s="1" a="1"/>
  <c r="AL24" s="1"/>
  <c r="AC23"/>
  <c r="B23"/>
  <c r="AC22"/>
  <c r="B22"/>
  <c r="AM22" s="1" a="1"/>
  <c r="AM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D10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M63" i="173" a="1"/>
  <c r="AL63" s="1"/>
  <c r="AE61" i="206" l="1" a="1"/>
  <c r="AE61" s="1"/>
  <c r="AD54"/>
  <c r="AF54" s="1" a="1"/>
  <c r="AF54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50"/>
  <c r="AF50" s="1" a="1"/>
  <c r="AF50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G22" a="1"/>
  <c r="AG22" s="1"/>
  <c r="AI22" a="1"/>
  <c r="AI22" s="1"/>
  <c r="AK22" a="1"/>
  <c r="AK22" s="1"/>
  <c r="AM22" a="1"/>
  <c r="AM22" s="1"/>
  <c r="AE22" a="1"/>
  <c r="AE22" s="1"/>
  <c r="AH22" a="1"/>
  <c r="AH22" s="1"/>
  <c r="AJ22" a="1"/>
  <c r="AJ22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B62" i="205"/>
  <c r="AD59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50"/>
  <c r="AF50" s="1" a="1"/>
  <c r="AF50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2" a="1"/>
  <c r="AG22" s="1"/>
  <c r="AI22" a="1"/>
  <c r="AI22" s="1"/>
  <c r="AK22" a="1"/>
  <c r="AK22" s="1"/>
  <c r="AD22"/>
  <c r="AF22" s="1" a="1"/>
  <c r="AF22" s="1"/>
  <c r="AE22" a="1"/>
  <c r="AE22" s="1"/>
  <c r="AH22" a="1"/>
  <c r="AH22" s="1"/>
  <c r="AJ22" a="1"/>
  <c r="AJ22" s="1"/>
  <c r="AL22" a="1"/>
  <c r="AL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8"/>
  <c r="AF8" s="1" a="1"/>
  <c r="AF8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L63" i="17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M63" i="206" l="1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L63" i="205" a="1"/>
  <c r="AL63" s="1"/>
  <c r="AM63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D63" i="17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B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B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B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B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B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B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B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B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B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B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B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B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B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D63" i="206" l="1"/>
  <c r="AF63" s="1" a="1"/>
  <c r="AF63" s="1"/>
  <c r="AF62" a="1"/>
  <c r="AF62" s="1"/>
  <c r="AD63" i="205"/>
  <c r="AF63" s="1" a="1"/>
  <c r="AF63" s="1"/>
  <c r="AF62" a="1"/>
  <c r="AF62" s="1"/>
  <c r="AB62" i="204"/>
  <c r="AB63" s="1"/>
  <c r="AA62"/>
  <c r="AA63" s="1"/>
  <c r="Z62"/>
  <c r="Z63" s="1"/>
  <c r="Y62"/>
  <c r="Y63" s="1"/>
  <c r="X62"/>
  <c r="X63" s="1"/>
  <c r="W62"/>
  <c r="W63" s="1"/>
  <c r="V62"/>
  <c r="V63" s="1"/>
  <c r="U62"/>
  <c r="U63" s="1"/>
  <c r="T62"/>
  <c r="T63" s="1"/>
  <c r="S62"/>
  <c r="S63" s="1"/>
  <c r="R62"/>
  <c r="R63" s="1"/>
  <c r="Q62"/>
  <c r="Q63" s="1"/>
  <c r="P62"/>
  <c r="P63" s="1"/>
  <c r="O62"/>
  <c r="O63" s="1"/>
  <c r="N62"/>
  <c r="N63" s="1"/>
  <c r="M62"/>
  <c r="M63" s="1"/>
  <c r="L62"/>
  <c r="L63" s="1"/>
  <c r="K62"/>
  <c r="K63" s="1"/>
  <c r="J62"/>
  <c r="I62"/>
  <c r="I63" s="1"/>
  <c r="H62"/>
  <c r="H63" s="1"/>
  <c r="G62"/>
  <c r="G63" s="1"/>
  <c r="F62"/>
  <c r="F63" s="1"/>
  <c r="E62"/>
  <c r="E63" s="1"/>
  <c r="D62"/>
  <c r="D63" s="1"/>
  <c r="C62"/>
  <c r="AL61" a="1"/>
  <c r="AK61" s="1"/>
  <c r="AK61" a="1"/>
  <c r="AJ61" a="1"/>
  <c r="AI61" a="1"/>
  <c r="AH61" a="1"/>
  <c r="AG61" a="1"/>
  <c r="AE61" a="1"/>
  <c r="AC61"/>
  <c r="AD61" s="1"/>
  <c r="AM60" a="1"/>
  <c r="AL60" a="1"/>
  <c r="AK60" a="1"/>
  <c r="AJ60" a="1"/>
  <c r="AI60" a="1"/>
  <c r="AH60" a="1"/>
  <c r="AG60" a="1"/>
  <c r="AE60" a="1"/>
  <c r="AD60" s="1"/>
  <c r="AC60"/>
  <c r="AL59" a="1"/>
  <c r="AK59" a="1"/>
  <c r="AJ59" a="1"/>
  <c r="AI59" a="1"/>
  <c r="AH59" a="1"/>
  <c r="AG59" a="1"/>
  <c r="AE59" a="1"/>
  <c r="AC59"/>
  <c r="AD59" s="1"/>
  <c r="AM58" a="1"/>
  <c r="AL58" a="1"/>
  <c r="AK58" a="1"/>
  <c r="AJ58" a="1"/>
  <c r="AI58" a="1"/>
  <c r="AH58" a="1"/>
  <c r="AG58" a="1"/>
  <c r="AE58" a="1"/>
  <c r="AC58"/>
  <c r="AL57" a="1"/>
  <c r="AK57" a="1"/>
  <c r="AJ57" a="1"/>
  <c r="AI57" a="1"/>
  <c r="AH57" a="1"/>
  <c r="AG57" a="1"/>
  <c r="AE57" a="1"/>
  <c r="AC57"/>
  <c r="AD57" s="1"/>
  <c r="AC56"/>
  <c r="B56"/>
  <c r="AL55" a="1"/>
  <c r="AK55" s="1"/>
  <c r="AK55" a="1"/>
  <c r="AJ55" a="1"/>
  <c r="AI55" a="1"/>
  <c r="AH55" a="1"/>
  <c r="AG55" a="1"/>
  <c r="AE55" a="1"/>
  <c r="AC55"/>
  <c r="AD55" s="1"/>
  <c r="AC54"/>
  <c r="B54"/>
  <c r="AL53" a="1"/>
  <c r="AK53" s="1"/>
  <c r="AK53" a="1"/>
  <c r="AJ53" a="1"/>
  <c r="AI53" s="1"/>
  <c r="AI53" a="1"/>
  <c r="AH53" a="1"/>
  <c r="AG53" a="1"/>
  <c r="AE53" a="1"/>
  <c r="AC53"/>
  <c r="AD53" s="1"/>
  <c r="AC52"/>
  <c r="B52"/>
  <c r="AL52" s="1" a="1"/>
  <c r="AC51"/>
  <c r="B51"/>
  <c r="AM50" a="1"/>
  <c r="AL50" s="1"/>
  <c r="AL50" a="1"/>
  <c r="AK50" a="1"/>
  <c r="AJ50" s="1"/>
  <c r="AJ50" a="1"/>
  <c r="AI50" a="1"/>
  <c r="AH50" s="1"/>
  <c r="AH50" a="1"/>
  <c r="AG50" a="1"/>
  <c r="AE50" a="1"/>
  <c r="AC50"/>
  <c r="AL49" a="1"/>
  <c r="AK49" s="1"/>
  <c r="AK49" a="1"/>
  <c r="AJ49" a="1"/>
  <c r="AI49" s="1"/>
  <c r="AI49" a="1"/>
  <c r="AH49" a="1"/>
  <c r="AG49" a="1"/>
  <c r="AE49" a="1"/>
  <c r="AC49"/>
  <c r="AD49" s="1"/>
  <c r="AM48" a="1"/>
  <c r="AL48" a="1"/>
  <c r="AK48" a="1"/>
  <c r="AJ48" a="1"/>
  <c r="AI48" a="1"/>
  <c r="AH48" a="1"/>
  <c r="AG48" a="1"/>
  <c r="AE48" a="1"/>
  <c r="AC48"/>
  <c r="AC47"/>
  <c r="B47"/>
  <c r="AM46" a="1"/>
  <c r="AL46" a="1"/>
  <c r="AK46" a="1"/>
  <c r="AJ46" a="1"/>
  <c r="AI46" a="1"/>
  <c r="AH46" a="1"/>
  <c r="AG46" a="1"/>
  <c r="AE46" a="1"/>
  <c r="AC46"/>
  <c r="AD46" s="1"/>
  <c r="AM45" a="1"/>
  <c r="AL45" a="1"/>
  <c r="AK45" a="1"/>
  <c r="AJ45" a="1"/>
  <c r="AI45" a="1"/>
  <c r="AH45" a="1"/>
  <c r="AG45" a="1"/>
  <c r="AE45" a="1"/>
  <c r="AC45"/>
  <c r="AD45" s="1"/>
  <c r="AM44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H45" l="1"/>
  <c r="AJ45"/>
  <c r="AL45"/>
  <c r="AG46"/>
  <c r="AI46"/>
  <c r="AK46"/>
  <c r="AG45"/>
  <c r="AI45"/>
  <c r="AK45"/>
  <c r="AM45"/>
  <c r="AH46"/>
  <c r="AJ46"/>
  <c r="AL46"/>
  <c r="AM46"/>
  <c r="AD50"/>
  <c r="AH48"/>
  <c r="AJ48"/>
  <c r="AL48"/>
  <c r="AD48"/>
  <c r="AG49"/>
  <c r="AG48"/>
  <c r="AI48"/>
  <c r="AK48"/>
  <c r="AM48"/>
  <c r="AH49"/>
  <c r="AJ49"/>
  <c r="AG50"/>
  <c r="AI50"/>
  <c r="AK50"/>
  <c r="AM50"/>
  <c r="AG53"/>
  <c r="AH53"/>
  <c r="AJ53"/>
  <c r="AG55"/>
  <c r="AI55"/>
  <c r="AH55"/>
  <c r="AJ55"/>
  <c r="AD58"/>
  <c r="AG57"/>
  <c r="AI57"/>
  <c r="AK57"/>
  <c r="AH58"/>
  <c r="AJ58"/>
  <c r="AL58"/>
  <c r="AG59"/>
  <c r="AI59"/>
  <c r="AK59"/>
  <c r="AH60"/>
  <c r="AJ60"/>
  <c r="AL60"/>
  <c r="AG61"/>
  <c r="AI61"/>
  <c r="AH57"/>
  <c r="AJ57"/>
  <c r="AG58"/>
  <c r="AI58"/>
  <c r="AK58"/>
  <c r="AM58"/>
  <c r="AH59"/>
  <c r="AJ59"/>
  <c r="AG60"/>
  <c r="AI60"/>
  <c r="AK60"/>
  <c r="AM60"/>
  <c r="AH61"/>
  <c r="AJ61"/>
  <c r="AG56" a="1"/>
  <c r="AI56" a="1"/>
  <c r="AK56" a="1"/>
  <c r="AM56" a="1"/>
  <c r="AE56" a="1"/>
  <c r="AD56" s="1"/>
  <c r="AH56" a="1"/>
  <c r="AG56" s="1"/>
  <c r="AJ56" a="1"/>
  <c r="AI56" s="1"/>
  <c r="AL56" a="1"/>
  <c r="AK56" s="1"/>
  <c r="AM56"/>
  <c r="AH56"/>
  <c r="AG54" a="1"/>
  <c r="AI54" a="1"/>
  <c r="AK54" a="1"/>
  <c r="AM54" a="1"/>
  <c r="AE54" a="1"/>
  <c r="AD54" s="1"/>
  <c r="AH54" a="1"/>
  <c r="AG54" s="1"/>
  <c r="AJ54" a="1"/>
  <c r="AI54" s="1"/>
  <c r="AL54" a="1"/>
  <c r="AM54"/>
  <c r="AH54"/>
  <c r="AG52" a="1"/>
  <c r="AI52" a="1"/>
  <c r="AK52" a="1"/>
  <c r="AK52" s="1"/>
  <c r="AM52" a="1"/>
  <c r="AL52" s="1"/>
  <c r="AE52" a="1"/>
  <c r="AH52" a="1"/>
  <c r="AJ52" a="1"/>
  <c r="AM52"/>
  <c r="AD52"/>
  <c r="AI52"/>
  <c r="AD51"/>
  <c r="AE51" a="1"/>
  <c r="AH51" a="1"/>
  <c r="AJ51" a="1"/>
  <c r="AL51" a="1"/>
  <c r="AG51" a="1"/>
  <c r="AI51" a="1"/>
  <c r="AK51" a="1"/>
  <c r="AJ51" s="1"/>
  <c r="AH51"/>
  <c r="AD47"/>
  <c r="AE47" a="1"/>
  <c r="AH47" a="1"/>
  <c r="AJ47" a="1"/>
  <c r="AL47" a="1"/>
  <c r="J63"/>
  <c r="AG47" a="1"/>
  <c r="AI47" a="1"/>
  <c r="AK47" a="1"/>
  <c r="AJ47" s="1"/>
  <c r="B62"/>
  <c r="AL62" s="1" a="1"/>
  <c r="AH47"/>
  <c r="AC62"/>
  <c r="C63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 s="1"/>
  <c r="AC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s="1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s="1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B13"/>
  <c r="AM12" s="1"/>
  <c r="AM12" s="1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s="1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3" s="1"/>
  <c r="AM63" s="1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s="1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s="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s="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s="1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X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s="1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s="1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s="1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2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s="1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s="1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s="1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1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 s="1"/>
  <c r="AC7"/>
  <c r="AM63" i="200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s="1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9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X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8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s="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7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s="1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s="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 s="1"/>
  <c r="AC7"/>
  <c r="AM63" i="196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s="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5" s="1"/>
  <c r="AM63" s="1" a="1"/>
  <c r="AL63" s="1"/>
  <c r="AL63" a="1"/>
  <c r="AK63" s="1"/>
  <c r="AK63" a="1"/>
  <c r="AJ63" s="1"/>
  <c r="AJ63" s="1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 s="1"/>
  <c r="AA63"/>
  <c r="Z63" s="1"/>
  <c r="Y63"/>
  <c r="X63" s="1"/>
  <c r="W63"/>
  <c r="V63" s="1"/>
  <c r="U63"/>
  <c r="T63" s="1"/>
  <c r="S63"/>
  <c r="R63" s="1"/>
  <c r="Q63"/>
  <c r="P63" s="1"/>
  <c r="O63"/>
  <c r="N63" s="1"/>
  <c r="M63"/>
  <c r="L63" s="1"/>
  <c r="K63"/>
  <c r="J63"/>
  <c r="I63"/>
  <c r="H63" s="1"/>
  <c r="G63"/>
  <c r="F63"/>
  <c r="E63"/>
  <c r="D63" s="1"/>
  <c r="C63"/>
  <c r="B63"/>
  <c r="AM62" s="1"/>
  <c r="AM62" s="1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X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s="1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 s="1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s="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s="1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X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4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s="1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X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3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s="1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X28"/>
  <c r="B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s="1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2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 s="1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s="1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1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s="1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 s="1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s="1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X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X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X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X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X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X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X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X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X8"/>
  <c r="B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X7"/>
  <c r="B7"/>
  <c r="AM63" i="190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 s="1"/>
  <c r="Z63"/>
  <c r="Y63" s="1"/>
  <c r="X63"/>
  <c r="W63" s="1"/>
  <c r="V63"/>
  <c r="U63" s="1"/>
  <c r="T63"/>
  <c r="S63" s="1"/>
  <c r="R63"/>
  <c r="Q63" s="1"/>
  <c r="P63"/>
  <c r="O63" s="1"/>
  <c r="N63"/>
  <c r="M63"/>
  <c r="L63"/>
  <c r="K63" s="1"/>
  <c r="J63"/>
  <c r="I63" s="1"/>
  <c r="H63"/>
  <c r="G63" s="1"/>
  <c r="F63"/>
  <c r="E63" s="1"/>
  <c r="D63"/>
  <c r="C63" s="1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s="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s="1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s="1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s="1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 s="1"/>
  <c r="AC35"/>
  <c r="B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B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189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 s="1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88" s="1"/>
  <c r="AM63" s="1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J56" i="204" l="1"/>
  <c r="AL56"/>
  <c r="AK54"/>
  <c r="AJ54"/>
  <c r="AL54"/>
  <c r="AG52"/>
  <c r="AH52"/>
  <c r="AJ52"/>
  <c r="AE62" a="1"/>
  <c r="AD62"/>
  <c r="AD63" s="1"/>
  <c r="AI51"/>
  <c r="AK51"/>
  <c r="AG51"/>
  <c r="AF62" a="1"/>
  <c r="AF62" s="1"/>
  <c r="B63"/>
  <c r="AE63" s="1" a="1"/>
  <c r="AM62" a="1"/>
  <c r="AL62" s="1"/>
  <c r="AI62" a="1"/>
  <c r="AI47"/>
  <c r="AH62" a="1"/>
  <c r="AG62" a="1"/>
  <c r="AJ63" a="1"/>
  <c r="AK62" a="1"/>
  <c r="AK47"/>
  <c r="AG47"/>
  <c r="AJ62" a="1"/>
  <c r="AI62" s="1"/>
  <c r="AC63"/>
  <c r="AE62"/>
  <c r="AD63" i="188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87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 s="1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H63" i="204" l="1" a="1"/>
  <c r="AH63" s="1"/>
  <c r="AJ62"/>
  <c r="AG62"/>
  <c r="AH62"/>
  <c r="AK62"/>
  <c r="AM62"/>
  <c r="AG63" a="1"/>
  <c r="AG63" s="1"/>
  <c r="AL63" a="1"/>
  <c r="AI63" a="1"/>
  <c r="AI63" s="1"/>
  <c r="AM63" a="1"/>
  <c r="AK63" a="1"/>
  <c r="AJ63" s="1"/>
  <c r="AL63" l="1"/>
  <c r="AM63"/>
  <c r="AK63"/>
  <c r="AF47" l="1" a="1"/>
  <c r="AF47" s="1"/>
  <c r="AE47"/>
  <c r="AF63" a="1"/>
  <c r="AF63" s="1"/>
  <c r="AE63"/>
  <c r="AM47" a="1"/>
  <c r="AM47" s="1"/>
  <c r="AL47"/>
  <c r="AF51" a="1"/>
  <c r="AF51" s="1"/>
  <c r="AE51"/>
  <c r="AM51" a="1"/>
  <c r="AM51" s="1"/>
  <c r="AL51"/>
  <c r="AF52" a="1"/>
  <c r="AF52" s="1"/>
  <c r="AE52"/>
  <c r="AF54" a="1"/>
  <c r="AF54" s="1"/>
  <c r="AE54"/>
  <c r="AF56" a="1"/>
  <c r="AF56" s="1"/>
  <c r="AE56"/>
  <c r="AM61" a="1"/>
  <c r="AM61" s="1"/>
  <c r="AL61"/>
  <c r="AF61" a="1"/>
  <c r="AF61"/>
  <c r="AE61"/>
  <c r="AF57" a="1"/>
  <c r="AF57" s="1"/>
  <c r="AE57"/>
  <c r="AF60" a="1"/>
  <c r="AF60" s="1"/>
  <c r="AE60"/>
  <c r="AF59" a="1"/>
  <c r="AF59" s="1"/>
  <c r="AE59"/>
  <c r="AF58" a="1"/>
  <c r="AF58"/>
  <c r="AE58"/>
  <c r="AM57" a="1"/>
  <c r="AM57" s="1"/>
  <c r="AL57"/>
  <c r="AM59" a="1"/>
  <c r="AM59" s="1"/>
  <c r="AL59"/>
  <c r="AF55" a="1"/>
  <c r="AF55" s="1"/>
  <c r="AE55"/>
  <c r="AM55" a="1"/>
  <c r="AM55"/>
  <c r="AL55"/>
  <c r="AM53" a="1"/>
  <c r="AM53" s="1"/>
  <c r="AL53"/>
  <c r="AF53" a="1"/>
  <c r="AF53"/>
  <c r="AE53"/>
  <c r="AF49" a="1"/>
  <c r="AF49" s="1"/>
  <c r="AE49"/>
  <c r="AF48" a="1"/>
  <c r="AF48"/>
  <c r="AE48"/>
  <c r="AF50" a="1"/>
  <c r="AF50" s="1"/>
  <c r="AE50"/>
  <c r="AM49" a="1"/>
  <c r="AM49" s="1"/>
  <c r="AL49"/>
  <c r="AF45" a="1"/>
  <c r="AF45" s="1"/>
  <c r="AE45"/>
  <c r="AF46" a="1"/>
  <c r="AF46" s="1"/>
  <c r="AE46"/>
  <c r="AM63" i="173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50-11:10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打码维修（</t>
        </r>
        <r>
          <rPr>
            <b/>
            <sz val="9"/>
            <color indexed="81"/>
            <rFont val="Tahoma"/>
            <family val="2"/>
          </rPr>
          <t>23:15-24:00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20:30-20:45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21:20-21:40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隔膜泵坏了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18;30-19:00)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电眼检修（</t>
        </r>
        <r>
          <rPr>
            <b/>
            <sz val="9"/>
            <color indexed="81"/>
            <rFont val="Tahoma"/>
            <family val="2"/>
          </rPr>
          <t>22;45-23:45)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换回收泵（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15-3:50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流水线断裂（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修剪刀（</t>
        </r>
        <r>
          <rPr>
            <b/>
            <sz val="9"/>
            <color indexed="81"/>
            <rFont val="Tahoma"/>
            <family val="2"/>
          </rPr>
          <t>12:00-12;20)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修正故障维修（</t>
        </r>
        <r>
          <rPr>
            <b/>
            <sz val="9"/>
            <color indexed="81"/>
            <rFont val="Tahoma"/>
            <family val="2"/>
          </rPr>
          <t>9:15-9:30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换剪刀（</t>
        </r>
        <r>
          <rPr>
            <b/>
            <sz val="9"/>
            <color indexed="81"/>
            <rFont val="Tahoma"/>
            <family val="2"/>
          </rPr>
          <t>1:52-2:15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修机（</t>
        </r>
        <r>
          <rPr>
            <b/>
            <sz val="9"/>
            <color indexed="81"/>
            <rFont val="Tahoma"/>
            <family val="2"/>
          </rPr>
          <t>9:10-9:30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0" authorId="1">
      <text>
        <r>
          <rPr>
            <sz val="9"/>
            <color indexed="81"/>
            <rFont val="宋体"/>
            <family val="3"/>
            <charset val="134"/>
          </rPr>
          <t>温控不加热维修时间为</t>
        </r>
        <r>
          <rPr>
            <sz val="9"/>
            <color indexed="81"/>
            <rFont val="Tahoma"/>
            <family val="2"/>
          </rPr>
          <t>1.5</t>
        </r>
        <r>
          <rPr>
            <sz val="9"/>
            <color indexed="81"/>
            <rFont val="宋体"/>
            <family val="3"/>
            <charset val="134"/>
          </rPr>
          <t>小时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1">
      <text>
        <r>
          <rPr>
            <sz val="9"/>
            <color indexed="81"/>
            <rFont val="宋体"/>
            <family val="3"/>
            <charset val="134"/>
          </rPr>
          <t>温控不加热维修时间为</t>
        </r>
        <r>
          <rPr>
            <sz val="9"/>
            <color indexed="81"/>
            <rFont val="Tahoma"/>
            <family val="2"/>
          </rPr>
          <t>1.5</t>
        </r>
        <r>
          <rPr>
            <sz val="9"/>
            <color indexed="81"/>
            <rFont val="宋体"/>
            <family val="3"/>
            <charset val="134"/>
          </rPr>
          <t>小时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2" authorId="1">
      <text>
        <r>
          <rPr>
            <sz val="9"/>
            <color indexed="81"/>
            <rFont val="宋体"/>
            <family val="3"/>
            <charset val="134"/>
          </rPr>
          <t>待料（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40-14:35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1">
      <text>
        <r>
          <rPr>
            <b/>
            <sz val="9"/>
            <color indexed="81"/>
            <rFont val="宋体"/>
            <family val="3"/>
            <charset val="134"/>
          </rPr>
          <t>更换剪刀（</t>
        </r>
        <r>
          <rPr>
            <b/>
            <sz val="9"/>
            <color indexed="81"/>
            <rFont val="Tahoma"/>
            <family val="2"/>
          </rPr>
          <t>8:40-9:35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AA22" authorId="1">
      <text>
        <r>
          <rPr>
            <b/>
            <sz val="9"/>
            <color indexed="81"/>
            <rFont val="宋体"/>
            <family val="3"/>
            <charset val="134"/>
          </rPr>
          <t>没膜待膜（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30-7:30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1" authorId="1">
      <text>
        <r>
          <rPr>
            <b/>
            <sz val="9"/>
            <color indexed="81"/>
            <rFont val="宋体"/>
            <family val="3"/>
            <charset val="134"/>
          </rPr>
          <t>待心形果和黄桃条（</t>
        </r>
        <r>
          <rPr>
            <b/>
            <sz val="9"/>
            <color indexed="81"/>
            <rFont val="Tahoma"/>
            <family val="2"/>
          </rPr>
          <t>23:00-5:30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1">
      <text>
        <r>
          <rPr>
            <b/>
            <sz val="9"/>
            <color indexed="81"/>
            <rFont val="宋体"/>
            <family val="3"/>
            <charset val="134"/>
          </rPr>
          <t>横封维修</t>
        </r>
        <r>
          <rPr>
            <b/>
            <sz val="9"/>
            <color indexed="81"/>
            <rFont val="Tahoma"/>
            <family val="2"/>
          </rPr>
          <t>1.5</t>
        </r>
        <r>
          <rPr>
            <b/>
            <sz val="9"/>
            <color indexed="81"/>
            <rFont val="宋体"/>
            <family val="3"/>
            <charset val="134"/>
          </rPr>
          <t>小时</t>
        </r>
      </text>
    </comment>
    <comment ref="C40" authorId="1">
      <text>
        <r>
          <rPr>
            <b/>
            <sz val="9"/>
            <color indexed="81"/>
            <rFont val="宋体"/>
            <family val="3"/>
            <charset val="134"/>
          </rPr>
          <t>横封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维修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宋体"/>
            <family val="3"/>
            <charset val="134"/>
          </rPr>
          <t>分钟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热封二温控更换热电偶（</t>
        </r>
        <r>
          <rPr>
            <b/>
            <sz val="9"/>
            <color indexed="81"/>
            <rFont val="Tahoma"/>
            <family val="2"/>
          </rPr>
          <t>4:25-4:40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1">
      <text>
        <r>
          <rPr>
            <b/>
            <sz val="9"/>
            <color indexed="81"/>
            <rFont val="宋体"/>
            <family val="3"/>
            <charset val="134"/>
          </rPr>
          <t>配料罐坏（</t>
        </r>
        <r>
          <rPr>
            <b/>
            <sz val="9"/>
            <color indexed="81"/>
            <rFont val="Tahoma"/>
            <family val="2"/>
          </rPr>
          <t>9:15-9:40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12:40-12:50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1">
      <text>
        <r>
          <rPr>
            <b/>
            <sz val="9"/>
            <color indexed="81"/>
            <rFont val="宋体"/>
            <family val="3"/>
            <charset val="134"/>
          </rPr>
          <t>打码检修（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:0-10:10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12:30-1:10)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停机维修（</t>
        </r>
        <r>
          <rPr>
            <b/>
            <sz val="9"/>
            <color indexed="81"/>
            <rFont val="Tahoma"/>
            <family val="2"/>
          </rPr>
          <t>1:15-1:50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剪刀剪不断更换剪刀（</t>
        </r>
        <r>
          <rPr>
            <b/>
            <sz val="9"/>
            <color indexed="81"/>
            <rFont val="Tahoma"/>
            <family val="2"/>
          </rPr>
          <t>12;30-12:40)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1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7" authorId="1">
      <text>
        <r>
          <rPr>
            <b/>
            <sz val="9"/>
            <color indexed="81"/>
            <rFont val="宋体"/>
            <family val="3"/>
            <charset val="134"/>
          </rPr>
          <t>四次换色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26" authorId="1">
      <text>
        <r>
          <rPr>
            <sz val="9"/>
            <color indexed="81"/>
            <rFont val="宋体"/>
            <family val="3"/>
            <charset val="134"/>
          </rPr>
          <t>修挤压轮（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25-22:16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1">
      <text>
        <r>
          <rPr>
            <b/>
            <sz val="9"/>
            <color indexed="81"/>
            <rFont val="宋体"/>
            <family val="3"/>
            <charset val="134"/>
          </rPr>
          <t>试瓶子（</t>
        </r>
        <r>
          <rPr>
            <b/>
            <sz val="9"/>
            <color indexed="81"/>
            <rFont val="Tahoma"/>
            <family val="2"/>
          </rPr>
          <t>11:40-11:55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2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5" authorId="1">
      <text>
        <r>
          <rPr>
            <b/>
            <sz val="9"/>
            <color indexed="81"/>
            <rFont val="宋体"/>
            <family val="3"/>
            <charset val="134"/>
          </rPr>
          <t>四次换色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2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停机流水线故障（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45-5:15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4:45-5:14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1">
      <text>
        <r>
          <rPr>
            <b/>
            <sz val="9"/>
            <color indexed="81"/>
            <rFont val="宋体"/>
            <family val="3"/>
            <charset val="134"/>
          </rPr>
          <t>流水线坏（</t>
        </r>
        <r>
          <rPr>
            <b/>
            <sz val="9"/>
            <color indexed="81"/>
            <rFont val="Tahoma"/>
            <family val="2"/>
          </rPr>
          <t>4:45-5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1">
      <text>
        <r>
          <rPr>
            <b/>
            <sz val="9"/>
            <color indexed="81"/>
            <rFont val="宋体"/>
            <family val="3"/>
            <charset val="134"/>
          </rPr>
          <t>流水线坏（</t>
        </r>
        <r>
          <rPr>
            <b/>
            <sz val="9"/>
            <color indexed="81"/>
            <rFont val="Tahoma"/>
            <family val="2"/>
          </rPr>
          <t>4:45-5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14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1">
      <text>
        <r>
          <rPr>
            <sz val="9"/>
            <color indexed="81"/>
            <rFont val="宋体"/>
            <family val="3"/>
            <charset val="134"/>
          </rPr>
          <t>跳闸（</t>
        </r>
        <r>
          <rPr>
            <sz val="9"/>
            <color indexed="81"/>
            <rFont val="Tahoma"/>
            <family val="2"/>
          </rPr>
          <t>7:50-8:25</t>
        </r>
        <r>
          <rPr>
            <sz val="9"/>
            <color indexed="81"/>
            <rFont val="宋体"/>
            <family val="3"/>
            <charset val="134"/>
          </rPr>
          <t>）（</t>
        </r>
        <r>
          <rPr>
            <sz val="9"/>
            <color indexed="81"/>
            <rFont val="Tahoma"/>
            <family val="2"/>
          </rPr>
          <t>9:55-10:35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61" authorId="1">
      <text>
        <r>
          <rPr>
            <b/>
            <sz val="9"/>
            <color indexed="81"/>
            <rFont val="宋体"/>
            <family val="3"/>
            <charset val="134"/>
          </rPr>
          <t>待袋（</t>
        </r>
        <r>
          <rPr>
            <b/>
            <sz val="9"/>
            <color indexed="81"/>
            <rFont val="Tahoma"/>
            <family val="2"/>
          </rPr>
          <t>17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30-18:00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<sst xmlns="http://schemas.openxmlformats.org/spreadsheetml/2006/main" count="1561" uniqueCount="54">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</sst>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38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780</v>
      </c>
      <c r="X34" s="17">
        <f t="shared" si="2"/>
        <v>80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3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3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207</v>
      </c>
      <c r="Y62" s="17">
        <f t="shared" si="4"/>
        <v>0</v>
      </c>
      <c r="Z62" s="17">
        <f t="shared" si="4"/>
        <v>390</v>
      </c>
      <c r="AA62" s="17">
        <f t="shared" si="4"/>
        <v>0</v>
      </c>
      <c r="AB62" s="18">
        <f t="shared" si="4"/>
        <v>0</v>
      </c>
      <c r="AC62" s="28">
        <f t="shared" si="1"/>
        <v>20</v>
      </c>
      <c r="AD62" s="18">
        <f t="shared" si="4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20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780</v>
      </c>
      <c r="X63" s="20">
        <f t="shared" si="5"/>
        <v>287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20</v>
      </c>
      <c r="AD63" s="20">
        <f t="shared" si="5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38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60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3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3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4">SUM(C35:C61)</f>
        <v>25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10</v>
      </c>
      <c r="V62" s="17">
        <f t="shared" si="4"/>
        <v>0</v>
      </c>
      <c r="W62" s="17">
        <f t="shared" si="4"/>
        <v>0</v>
      </c>
      <c r="X62" s="17">
        <f t="shared" si="4"/>
        <v>118</v>
      </c>
      <c r="Y62" s="17">
        <f t="shared" si="4"/>
        <v>0</v>
      </c>
      <c r="Z62" s="17">
        <f t="shared" si="4"/>
        <v>180</v>
      </c>
      <c r="AA62" s="17">
        <f t="shared" si="4"/>
        <v>0</v>
      </c>
      <c r="AB62" s="18">
        <f t="shared" si="4"/>
        <v>0</v>
      </c>
      <c r="AC62" s="28">
        <f t="shared" si="1"/>
        <v>35</v>
      </c>
      <c r="AD62" s="18">
        <f t="shared" si="4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10</v>
      </c>
      <c r="V63" s="20">
        <f t="shared" si="5"/>
        <v>0</v>
      </c>
      <c r="W63" s="20">
        <f t="shared" si="5"/>
        <v>0</v>
      </c>
      <c r="X63" s="20">
        <f t="shared" si="5"/>
        <v>178</v>
      </c>
      <c r="Y63" s="20">
        <f t="shared" si="5"/>
        <v>0</v>
      </c>
      <c r="Z63" s="20">
        <f t="shared" si="5"/>
        <v>180</v>
      </c>
      <c r="AA63" s="20">
        <f t="shared" si="5"/>
        <v>0</v>
      </c>
      <c r="AB63" s="20">
        <f t="shared" si="5"/>
        <v>0</v>
      </c>
      <c r="AC63" s="28">
        <f t="shared" si="1"/>
        <v>35</v>
      </c>
      <c r="AD63" s="20">
        <f t="shared" si="5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39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112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3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3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3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4">SUM(C35:C61)</f>
        <v>45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90</v>
      </c>
      <c r="X62" s="17">
        <f t="shared" si="4"/>
        <v>70</v>
      </c>
      <c r="Y62" s="17">
        <f t="shared" si="4"/>
        <v>0</v>
      </c>
      <c r="Z62" s="17">
        <f t="shared" si="4"/>
        <v>180</v>
      </c>
      <c r="AA62" s="17">
        <f t="shared" si="4"/>
        <v>0</v>
      </c>
      <c r="AB62" s="18">
        <f t="shared" si="4"/>
        <v>0</v>
      </c>
      <c r="AC62" s="28">
        <f t="shared" si="1"/>
        <v>45</v>
      </c>
      <c r="AD62" s="18">
        <f t="shared" si="4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90</v>
      </c>
      <c r="X63" s="20">
        <f t="shared" si="5"/>
        <v>182</v>
      </c>
      <c r="Y63" s="20">
        <f t="shared" si="5"/>
        <v>0</v>
      </c>
      <c r="Z63" s="20">
        <f t="shared" si="5"/>
        <v>180</v>
      </c>
      <c r="AA63" s="20">
        <f t="shared" si="5"/>
        <v>0</v>
      </c>
      <c r="AB63" s="20">
        <f t="shared" si="5"/>
        <v>0</v>
      </c>
      <c r="AC63" s="28">
        <f t="shared" si="1"/>
        <v>45</v>
      </c>
      <c r="AD63" s="20">
        <f t="shared" si="5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0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1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140</v>
      </c>
      <c r="Y62" s="17">
        <f t="shared" si="6"/>
        <v>0</v>
      </c>
      <c r="Z62" s="17">
        <f t="shared" si="6"/>
        <v>30</v>
      </c>
      <c r="AA62" s="17">
        <f t="shared" si="6"/>
        <v>0</v>
      </c>
      <c r="AB62" s="18">
        <f t="shared" si="6"/>
        <v>0</v>
      </c>
      <c r="AC62" s="28">
        <f t="shared" si="3"/>
        <v>0</v>
      </c>
      <c r="AD62" s="18">
        <f t="shared" si="6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590</v>
      </c>
      <c r="Y63" s="20">
        <f t="shared" si="7"/>
        <v>0</v>
      </c>
      <c r="Z63" s="20">
        <f t="shared" si="7"/>
        <v>3030</v>
      </c>
      <c r="AA63" s="20">
        <f t="shared" si="7"/>
        <v>0</v>
      </c>
      <c r="AB63" s="20">
        <f t="shared" si="7"/>
        <v>0</v>
      </c>
      <c r="AC63" s="28">
        <f t="shared" si="3"/>
        <v>0</v>
      </c>
      <c r="AD63" s="20">
        <f t="shared" si="7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2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0</v>
      </c>
      <c r="Y34" s="17">
        <f t="shared" si="2"/>
        <v>0</v>
      </c>
      <c r="Z34" s="17">
        <f t="shared" si="2"/>
        <v>570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3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0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0</v>
      </c>
      <c r="AD62" s="18">
        <f t="shared" si="4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570</v>
      </c>
      <c r="AA63" s="20">
        <f t="shared" si="5"/>
        <v>0</v>
      </c>
      <c r="AB63" s="20">
        <f t="shared" si="5"/>
        <v>0</v>
      </c>
      <c r="AC63" s="28">
        <f t="shared" si="1"/>
        <v>0</v>
      </c>
      <c r="AD63" s="20">
        <f t="shared" si="5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3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>720-SUM(M25:N25,W25:Z25,E25)</f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2">SUM(C7:C33)</f>
        <v>100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20</v>
      </c>
      <c r="W34" s="17">
        <f t="shared" si="2"/>
        <v>900</v>
      </c>
      <c r="X34" s="17">
        <f t="shared" si="2"/>
        <v>30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3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3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3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>720-SUM(M53:N53,W53:Z53,E53)</f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3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3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>720-SUM(M56:N56,W56:Z56,E56)</f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3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10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75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10</v>
      </c>
      <c r="AD62" s="18">
        <f t="shared" si="4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10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20</v>
      </c>
      <c r="W63" s="20">
        <f t="shared" si="5"/>
        <v>900</v>
      </c>
      <c r="X63" s="20">
        <f t="shared" si="5"/>
        <v>105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8">
        <f t="shared" si="1"/>
        <v>130</v>
      </c>
      <c r="AD63" s="20">
        <f t="shared" si="5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3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4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5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15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109</v>
      </c>
      <c r="Y34" s="17">
        <f t="shared" si="2"/>
        <v>0</v>
      </c>
      <c r="Z34" s="17">
        <f t="shared" si="2"/>
        <v>390</v>
      </c>
      <c r="AA34" s="17">
        <f t="shared" si="2"/>
        <v>0</v>
      </c>
      <c r="AB34" s="17">
        <f t="shared" si="2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3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3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>720-SUM(M56:N56,W56:Z56,E56)</f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3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0</v>
      </c>
      <c r="X62" s="17">
        <f t="shared" si="4"/>
        <v>80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35</v>
      </c>
      <c r="AD62" s="18">
        <f t="shared" si="4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0</v>
      </c>
      <c r="O63" s="20">
        <f t="shared" si="5"/>
        <v>35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0</v>
      </c>
      <c r="X63" s="20">
        <f t="shared" si="5"/>
        <v>189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50</v>
      </c>
      <c r="AD63" s="20">
        <f t="shared" si="5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6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13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60</v>
      </c>
      <c r="X34" s="17">
        <f t="shared" si="2"/>
        <v>48</v>
      </c>
      <c r="Y34" s="17">
        <f t="shared" si="2"/>
        <v>0</v>
      </c>
      <c r="Z34" s="17">
        <f t="shared" si="2"/>
        <v>270</v>
      </c>
      <c r="AA34" s="17">
        <f t="shared" si="2"/>
        <v>0</v>
      </c>
      <c r="AB34" s="17">
        <f t="shared" si="2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3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3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3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3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3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3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4">SUM(C35:C61)</f>
        <v>0</v>
      </c>
      <c r="D62" s="18">
        <f t="shared" si="4"/>
        <v>130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30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0</v>
      </c>
      <c r="X62" s="17">
        <f t="shared" si="4"/>
        <v>105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175</v>
      </c>
      <c r="AD62" s="18">
        <f t="shared" si="4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13</v>
      </c>
      <c r="P63" s="20">
        <f t="shared" si="5"/>
        <v>0</v>
      </c>
      <c r="Q63" s="20">
        <f t="shared" si="5"/>
        <v>0</v>
      </c>
      <c r="R63" s="20">
        <f t="shared" si="5"/>
        <v>30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60</v>
      </c>
      <c r="X63" s="20">
        <f t="shared" si="5"/>
        <v>153</v>
      </c>
      <c r="Y63" s="20">
        <f t="shared" si="5"/>
        <v>0</v>
      </c>
      <c r="Z63" s="20">
        <f t="shared" si="5"/>
        <v>270</v>
      </c>
      <c r="AA63" s="20">
        <f t="shared" si="5"/>
        <v>0</v>
      </c>
      <c r="AB63" s="20">
        <f t="shared" si="5"/>
        <v>0</v>
      </c>
      <c r="AC63" s="28">
        <f t="shared" si="1"/>
        <v>188</v>
      </c>
      <c r="AD63" s="20">
        <f t="shared" si="5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7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20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0.99259259259259258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5.185185185185185E-2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645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45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0.11627906976744186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4.6511627906976744E-2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685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35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685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5.1094890510948905E-2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4090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30</v>
      </c>
      <c r="O34" s="17">
        <f t="shared" si="2"/>
        <v>15</v>
      </c>
      <c r="P34" s="17">
        <f t="shared" si="2"/>
        <v>30</v>
      </c>
      <c r="Q34" s="17">
        <f t="shared" si="2"/>
        <v>20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170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65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0.9987775061124694</v>
      </c>
      <c r="AG34" s="29">
        <f t="array" ref="AG34">IF(ISERROR(SUM(M34:N34,E34,W34:Z34)/B34),"",SUM(M34:N34,E34,W34:Z34)/B34)</f>
        <v>5.623471882640587E-2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1.5892420537897311E-2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3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45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45</v>
      </c>
      <c r="AD51" s="36">
        <f t="shared" si="3"/>
        <v>675</v>
      </c>
      <c r="AE51" s="29">
        <f t="array" ref="AE51">IF(ISERROR(SUM(C51:D51)/B51),"",SUM(C51:D51)/B51)</f>
        <v>6.25E-2</v>
      </c>
      <c r="AF51" s="29">
        <f t="array" ref="AF51">IF(ISERROR(AD51/B51),"",AD51/B51)</f>
        <v>0.9375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6.25E-2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3"/>
        <v>685</v>
      </c>
      <c r="AE55" s="29">
        <f t="array" ref="AE55">IF(ISERROR(SUM(C55:D55)/B55),"",SUM(C55:D55)/B55)</f>
        <v>4.8611111111111112E-2</v>
      </c>
      <c r="AF55" s="29">
        <f t="array" ref="AF55">IF(ISERROR(AD55/B55),"",AD55/B55)</f>
        <v>0.95138888888888884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4.8611111111111112E-2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3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4265</v>
      </c>
      <c r="C62" s="18">
        <f t="shared" ref="C62:AD62" si="4">SUM(C35:C61)</f>
        <v>80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15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25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95</v>
      </c>
      <c r="AD62" s="18">
        <f t="shared" si="4"/>
        <v>4200</v>
      </c>
      <c r="AE62" s="29">
        <f t="array" ref="AE62">IF(ISERROR(SUM(C62:D62)/B62),"",SUM(C62:D62)/B62)</f>
        <v>1.8757327080890972E-2</v>
      </c>
      <c r="AF62" s="29">
        <f t="array" ref="AF62">IF(ISERROR(AD62/B62),"",AD62/B62)</f>
        <v>0.98475967174677603</v>
      </c>
      <c r="AG62" s="29">
        <f t="array" ref="AG62">IF(ISERROR(SUM(M62:N62,E62,W62:Z62)/B62),"",SUM(M62:N62,E62,W62:Z62)/B62)</f>
        <v>1.2895662368112544E-2</v>
      </c>
      <c r="AH62" s="29">
        <f t="array" ref="AH62">IF(ISERROR(SUM(C62:D62)/B62),"",SUM(C62:D62)/B62)</f>
        <v>1.8757327080890972E-2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3.5169988276670576E-3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8355</v>
      </c>
      <c r="C63" s="20">
        <f>C62+C34</f>
        <v>80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30</v>
      </c>
      <c r="O63" s="20">
        <f t="shared" si="5"/>
        <v>30</v>
      </c>
      <c r="P63" s="20">
        <f t="shared" si="5"/>
        <v>30</v>
      </c>
      <c r="Q63" s="20">
        <f t="shared" si="5"/>
        <v>20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195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8">
        <f t="shared" si="1"/>
        <v>160</v>
      </c>
      <c r="AD63" s="20">
        <f t="shared" si="5"/>
        <v>8285</v>
      </c>
      <c r="AE63" s="29">
        <f t="array" ref="AE63">IF(ISERROR(SUM(C63:D63)/B63),"",SUM(C63:D63)/B63)</f>
        <v>9.5751047277079591E-3</v>
      </c>
      <c r="AF63" s="29">
        <f t="array" ref="AF63">IF(ISERROR(AD63/B63),"",AD63/B63)</f>
        <v>0.99162178336325557</v>
      </c>
      <c r="AG63" s="29">
        <f t="array" ref="AG63">IF(ISERROR(SUM(M63:N63,E63,W63:Z63)/B63),"",SUM(M63:N63,E63,W63:Z63)/B63)</f>
        <v>3.4111310592459608E-2</v>
      </c>
      <c r="AH63" s="29">
        <f t="array" ref="AH63">IF(ISERROR(SUM(C63:D63)/B63),"",SUM(C63:D63)/B63)</f>
        <v>9.5751047277079591E-3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9.5751047277079591E-3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8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700</v>
      </c>
      <c r="C24" s="36">
        <v>30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30</v>
      </c>
      <c r="AD24" s="36">
        <f t="shared" si="0"/>
        <v>670</v>
      </c>
      <c r="AE24" s="29">
        <f t="array" ref="AE24">IF(ISERROR(SUM(C24:D24)/B24),"",SUM(C24:D24)/B24)</f>
        <v>4.2857142857142858E-2</v>
      </c>
      <c r="AF24" s="29">
        <f t="array" ref="AF24">IF(ISERROR(AD24/B24),"",AD24/B24)</f>
        <v>0.95714285714285718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4.2857142857142858E-2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480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240</v>
      </c>
      <c r="AA27" s="36">
        <v>0</v>
      </c>
      <c r="AB27" s="36">
        <v>0</v>
      </c>
      <c r="AC27" s="28">
        <f t="shared" si="1"/>
        <v>0</v>
      </c>
      <c r="AD27" s="36">
        <f t="shared" si="0"/>
        <v>480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0.5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0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670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f>20+30</f>
        <v>50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7.4626865671641784E-2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3950</v>
      </c>
      <c r="C34" s="17">
        <f t="shared" ref="C34:AB34" si="2">SUM(C7:C33)</f>
        <v>30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15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100</v>
      </c>
      <c r="Y34" s="17">
        <f t="shared" si="2"/>
        <v>0</v>
      </c>
      <c r="Z34" s="17">
        <f t="shared" si="2"/>
        <v>240</v>
      </c>
      <c r="AA34" s="17">
        <f t="shared" si="2"/>
        <v>0</v>
      </c>
      <c r="AB34" s="17">
        <f t="shared" si="2"/>
        <v>0</v>
      </c>
      <c r="AC34" s="28">
        <f t="shared" si="1"/>
        <v>45</v>
      </c>
      <c r="AD34" s="17">
        <f>SUM(AD7:AD33)</f>
        <v>3935</v>
      </c>
      <c r="AE34" s="29">
        <f t="array" ref="AE34">IF(ISERROR(SUM(C34:D34)/B34),"",SUM(C34:D34)/B34)</f>
        <v>7.5949367088607592E-3</v>
      </c>
      <c r="AF34" s="29">
        <f t="array" ref="AF34">IF(ISERROR(AD34/B34),"",AD34/B34)</f>
        <v>0.9962025316455696</v>
      </c>
      <c r="AG34" s="29">
        <f t="array" ref="AG34">IF(ISERROR(SUM(M34:N34,E34,W34:Z34)/B34),"",SUM(M34:N34,E34,W34:Z34)/B34)</f>
        <v>9.3670886075949367E-2</v>
      </c>
      <c r="AH34" s="29">
        <f t="array" ref="AH34">IF(ISERROR(SUM(C34:D34)/B34),"",SUM(C34:D34)/B34)</f>
        <v>7.5949367088607592E-3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3.7974683544303796E-3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3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>720-SUM(M48:N48,W48:Z48,E48)</f>
        <v>630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90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3"/>
        <v>630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0.14285714285714285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60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60</v>
      </c>
      <c r="AD51" s="36">
        <f t="shared" si="3"/>
        <v>660</v>
      </c>
      <c r="AE51" s="29">
        <f t="array" ref="AE51">IF(ISERROR(SUM(C51:D51)/B51),"",SUM(C51:D51)/B51)</f>
        <v>8.3333333333333329E-2</v>
      </c>
      <c r="AF51" s="29">
        <f t="array" ref="AF51">IF(ISERROR(AD51/B51),"",AD51/B51)</f>
        <v>0.91666666666666663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8.3333333333333329E-2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690</v>
      </c>
      <c r="C52" s="36">
        <v>35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35</v>
      </c>
      <c r="AD52" s="36">
        <f t="shared" si="3"/>
        <v>655</v>
      </c>
      <c r="AE52" s="29">
        <f t="array" ref="AE52">IF(ISERROR(SUM(C52:D52)/B52),"",SUM(C52:D52)/B52)</f>
        <v>5.0724637681159424E-2</v>
      </c>
      <c r="AF52" s="29">
        <f t="array" ref="AF52">IF(ISERROR(AD52/B52),"",AD52/B52)</f>
        <v>0.94927536231884058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5.0724637681159424E-2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 t="s">
        <v>53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570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150</v>
      </c>
      <c r="AA59" s="36">
        <v>0</v>
      </c>
      <c r="AB59" s="36">
        <v>0</v>
      </c>
      <c r="AC59" s="28">
        <f t="shared" si="1"/>
        <v>0</v>
      </c>
      <c r="AD59" s="36">
        <f t="shared" si="3"/>
        <v>570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0.26315789473684209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3275</v>
      </c>
      <c r="C62" s="18">
        <f t="shared" ref="C62:AD62" si="4">SUM(C35:C61)</f>
        <v>95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90</v>
      </c>
      <c r="X62" s="17">
        <f t="shared" si="4"/>
        <v>55</v>
      </c>
      <c r="Y62" s="17">
        <f t="shared" si="4"/>
        <v>0</v>
      </c>
      <c r="Z62" s="17">
        <f t="shared" si="4"/>
        <v>150</v>
      </c>
      <c r="AA62" s="17">
        <f t="shared" si="4"/>
        <v>0</v>
      </c>
      <c r="AB62" s="18">
        <f t="shared" si="4"/>
        <v>0</v>
      </c>
      <c r="AC62" s="28">
        <f t="shared" si="1"/>
        <v>130</v>
      </c>
      <c r="AD62" s="18">
        <f t="shared" si="4"/>
        <v>3175</v>
      </c>
      <c r="AE62" s="29">
        <f t="array" ref="AE62">IF(ISERROR(SUM(C62:D62)/B62),"",SUM(C62:D62)/B62)</f>
        <v>2.9007633587786259E-2</v>
      </c>
      <c r="AF62" s="29">
        <f t="array" ref="AF62">IF(ISERROR(AD62/B62),"",AD62/B62)</f>
        <v>0.96946564885496178</v>
      </c>
      <c r="AG62" s="29">
        <f t="array" ref="AG62">IF(ISERROR(SUM(M62:N62,E62,W62:Z62)/B62),"",SUM(M62:N62,E62,W62:Z62)/B62)</f>
        <v>9.9236641221374045E-2</v>
      </c>
      <c r="AH62" s="29">
        <f t="array" ref="AH62">IF(ISERROR(SUM(C62:D62)/B62),"",SUM(C62:D62)/B62)</f>
        <v>2.9007633587786259E-2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1.0687022900763359E-2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7225</v>
      </c>
      <c r="C63" s="20">
        <f>C62+C34</f>
        <v>125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0</v>
      </c>
      <c r="O63" s="20">
        <f t="shared" si="5"/>
        <v>35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90</v>
      </c>
      <c r="X63" s="20">
        <f t="shared" si="5"/>
        <v>155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175</v>
      </c>
      <c r="AD63" s="20">
        <f t="shared" si="5"/>
        <v>7110</v>
      </c>
      <c r="AE63" s="29">
        <f t="array" ref="AE63">IF(ISERROR(SUM(C63:D63)/B63),"",SUM(C63:D63)/B63)</f>
        <v>1.7301038062283738E-2</v>
      </c>
      <c r="AF63" s="29">
        <f t="array" ref="AF63">IF(ISERROR(AD63/B63),"",AD63/B63)</f>
        <v>0.98408304498269894</v>
      </c>
      <c r="AG63" s="29">
        <f t="array" ref="AG63">IF(ISERROR(SUM(M63:N63,E63,W63:Z63)/B63),"",SUM(M63:N63,E63,W63:Z63)/B63)</f>
        <v>9.6193771626297581E-2</v>
      </c>
      <c r="AH63" s="29">
        <f t="array" ref="AH63">IF(ISERROR(SUM(C63:D63)/B63),"",SUM(C63:D63)/B63)</f>
        <v>1.7301038062283738E-2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6.920415224913495E-3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49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28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670</v>
      </c>
      <c r="AE23" s="29">
        <f t="array" ref="AE23">IF(ISERROR(SUM(C23:D23)/B23),"",SUM(C23:D23)/B23)</f>
        <v>2.8985507246376812E-2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2.8985507246376812E-2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540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15</v>
      </c>
      <c r="V28" s="36">
        <v>0</v>
      </c>
      <c r="W28" s="36">
        <v>180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15</v>
      </c>
      <c r="AD28" s="36">
        <f t="shared" si="0"/>
        <v>525</v>
      </c>
      <c r="AE28" s="29">
        <f t="array" ref="AE28">IF(ISERROR(SUM(C28:D28)/B28),"",SUM(C28:D28)/B28)</f>
        <v>0</v>
      </c>
      <c r="AF28" s="29">
        <f t="array" ref="AF28">IF(ISERROR(AD28/B28),"",AD28/B28)</f>
        <v>0.97222222222222221</v>
      </c>
      <c r="AG28" s="29">
        <f t="array" ref="AG28">IF(ISERROR(SUM(M28:N28,E28,W28:Z28)/B28),"",SUM(M28:N28,E28,W28:Z28)/B28)</f>
        <v>0.33333333333333331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2.7777777777777776E-2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3350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15</v>
      </c>
      <c r="V34" s="17">
        <f t="shared" si="3"/>
        <v>0</v>
      </c>
      <c r="W34" s="17">
        <f t="shared" si="3"/>
        <v>180</v>
      </c>
      <c r="X34" s="17">
        <f t="shared" si="3"/>
        <v>40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50</v>
      </c>
      <c r="AD34" s="17">
        <f>SUM(AD7:AD33)</f>
        <v>3330</v>
      </c>
      <c r="AE34" s="29">
        <f t="array" ref="AE34">IF(ISERROR(SUM(C34:D34)/B34),"",SUM(C34:D34)/B34)</f>
        <v>5.9701492537313433E-3</v>
      </c>
      <c r="AF34" s="29">
        <f t="array" ref="AF34">IF(ISERROR(AD34/B34),"",AD34/B34)</f>
        <v>0.99402985074626871</v>
      </c>
      <c r="AG34" s="29">
        <f t="array" ref="AG34">IF(ISERROR(SUM(M34:N34,E34,W34:Z34)/B34),"",SUM(M34:N34,E34,W34:Z34)/B34)</f>
        <v>7.4626865671641784E-2</v>
      </c>
      <c r="AH34" s="29">
        <f t="array" ref="AH34">IF(ISERROR(SUM(C34:D34)/B34),"",SUM(C34:D34)/B34)</f>
        <v>5.9701492537313433E-3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8.9552238805970154E-3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6" si="5">720-SUM(M47:N47,W47:Z47,E47)</f>
        <v>450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210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465</v>
      </c>
      <c r="AE47" s="29">
        <f t="array" ref="AE47">IF(ISERROR(SUM(C47:D47)/B47),"",SUM(C47:D47)/B47)</f>
        <v>0</v>
      </c>
      <c r="AF47" s="29">
        <f t="array" ref="AF47">IF(ISERROR(AD47/B47),"",AD47/B47)</f>
        <v>1.0333333333333334</v>
      </c>
      <c r="AG47" s="29">
        <f t="array" ref="AG47">IF(ISERROR(SUM(M47:N47,E47,W47:Z47)/B47),"",SUM(M47:N47,E47,W47:Z47)/B47)</f>
        <v>0.6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3.3333333333333333E-2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120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510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210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510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0.41176470588235292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450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270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450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0.6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300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2430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30</v>
      </c>
      <c r="Y62" s="17">
        <f t="shared" si="6"/>
        <v>1110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15</v>
      </c>
      <c r="AD62" s="18">
        <f t="shared" si="6"/>
        <v>2445</v>
      </c>
      <c r="AE62" s="29">
        <f t="array" ref="AE62">IF(ISERROR(SUM(C62:D62)/B62),"",SUM(C62:D62)/B62)</f>
        <v>0</v>
      </c>
      <c r="AF62" s="29">
        <f t="array" ref="AF62">IF(ISERROR(AD62/B62),"",AD62/B62)</f>
        <v>1.0061728395061729</v>
      </c>
      <c r="AG62" s="29">
        <f t="array" ref="AG62">IF(ISERROR(SUM(M62:N62,E62,W62:Z62)/B62),"",SUM(M62:N62,E62,W62:Z62)/B62)</f>
        <v>0.48148148148148145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6.1728395061728392E-3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5780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180</v>
      </c>
      <c r="X63" s="20">
        <f t="shared" si="7"/>
        <v>70</v>
      </c>
      <c r="Y63" s="20">
        <f t="shared" si="7"/>
        <v>1110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65</v>
      </c>
      <c r="AD63" s="20">
        <f t="shared" si="7"/>
        <v>5775</v>
      </c>
      <c r="AE63" s="29">
        <f t="array" ref="AE63">IF(ISERROR(SUM(C63:D63)/B63),"",SUM(C63:D63)/B63)</f>
        <v>3.4602076124567475E-3</v>
      </c>
      <c r="AF63" s="29">
        <f t="array" ref="AF63">IF(ISERROR(AD63/B63),"",AD63/B63)</f>
        <v>0.99913494809688586</v>
      </c>
      <c r="AG63" s="29">
        <f t="array" ref="AG63">IF(ISERROR(SUM(M63:N63,E63,W63:Z63)/B63),"",SUM(M63:N63,E63,W63:Z63)/B63)</f>
        <v>0.24567474048442905</v>
      </c>
      <c r="AH63" s="29">
        <f t="array" ref="AH63">IF(ISERROR(SUM(C63:D63)/B63),"",SUM(C63:D63)/B63)</f>
        <v>3.4602076124567475E-3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7.7854671280276812E-3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Y45" sqref="Y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0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325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35</v>
      </c>
      <c r="Y17" s="36">
        <v>0</v>
      </c>
      <c r="Z17" s="36">
        <v>360</v>
      </c>
      <c r="AA17" s="36">
        <v>0</v>
      </c>
      <c r="AB17" s="36">
        <v>0</v>
      </c>
      <c r="AC17" s="28">
        <f t="shared" si="1"/>
        <v>0</v>
      </c>
      <c r="AD17" s="36">
        <f t="shared" si="0"/>
        <v>325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1.2153846153846153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325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35</v>
      </c>
      <c r="Y19" s="36">
        <v>0</v>
      </c>
      <c r="Z19" s="36">
        <v>360</v>
      </c>
      <c r="AA19" s="36">
        <v>0</v>
      </c>
      <c r="AB19" s="36">
        <v>0</v>
      </c>
      <c r="AC19" s="28">
        <f t="shared" si="1"/>
        <v>0</v>
      </c>
      <c r="AD19" s="36">
        <f t="shared" si="0"/>
        <v>325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1.2153846153846153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676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20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14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686</v>
      </c>
      <c r="AE23" s="29">
        <f t="array" ref="AE23">IF(ISERROR(SUM(C23:D23)/B23),"",SUM(C23:D23)/B23)</f>
        <v>0</v>
      </c>
      <c r="AF23" s="29">
        <f t="array" ref="AF23">IF(ISERROR(AD23/B23),"",AD23/B23)</f>
        <v>1.014792899408284</v>
      </c>
      <c r="AG23" s="29">
        <f t="array" ref="AG23">IF(ISERROR(SUM(M23:N23,E23,W23:Z23)/B23),"",SUM(M23:N23,E23,W23:Z23)/B23)</f>
        <v>6.5088757396449703E-2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2.9585798816568046E-2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40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5.8823529411764705E-2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30</v>
      </c>
      <c r="N28" s="36">
        <v>30</v>
      </c>
      <c r="O28" s="36">
        <v>15</v>
      </c>
      <c r="P28" s="36">
        <v>40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55</v>
      </c>
      <c r="AD28" s="36">
        <f t="shared" si="0"/>
        <v>665</v>
      </c>
      <c r="AE28" s="29">
        <f t="array" ref="AE28">IF(ISERROR(SUM(C28:D28)/B28),"",SUM(C28:D28)/B28)</f>
        <v>0</v>
      </c>
      <c r="AF28" s="29">
        <f t="array" ref="AF28">IF(ISERROR(AD28/B28),"",AD28/B28)</f>
        <v>1.0075757575757576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8.3333333333333329E-2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30</v>
      </c>
      <c r="O34" s="17">
        <f t="shared" si="3"/>
        <v>35</v>
      </c>
      <c r="P34" s="17">
        <f t="shared" si="3"/>
        <v>40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174</v>
      </c>
      <c r="Y34" s="17">
        <f t="shared" si="3"/>
        <v>0</v>
      </c>
      <c r="Z34" s="17">
        <f t="shared" si="3"/>
        <v>720</v>
      </c>
      <c r="AA34" s="17">
        <f t="shared" si="3"/>
        <v>0</v>
      </c>
      <c r="AB34" s="17">
        <f t="shared" si="3"/>
        <v>0</v>
      </c>
      <c r="AC34" s="28">
        <f t="shared" si="1"/>
        <v>75</v>
      </c>
      <c r="AD34" s="17">
        <f>SUM(AD7:AD33)</f>
        <v>4071</v>
      </c>
      <c r="AE34" s="29">
        <f t="array" ref="AE34">IF(ISERROR(SUM(C34:D34)/B34),"",SUM(C34:D34)/B34)</f>
        <v>0</v>
      </c>
      <c r="AF34" s="29">
        <f t="array" ref="AF34">IF(ISERROR(AD34/B34),"",AD34/B34)</f>
        <v>1.0036982248520709</v>
      </c>
      <c r="AG34" s="29">
        <f t="array" ref="AG34">IF(ISERROR(SUM(M34:N34,E34,W34:Z34)/B34),"",SUM(M34:N34,E34,W34:Z34)/B34)</f>
        <v>0.24260355029585798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1.849112426035503E-2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540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180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540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0.33333333333333331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180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0</v>
      </c>
      <c r="AD47" s="36">
        <f t="shared" si="4"/>
        <v>540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0.33333333333333331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120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120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120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150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570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0.26315789473684209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540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180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540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0.33333333333333331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3990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3990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0.26315789473684209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8046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35</v>
      </c>
      <c r="P63" s="20">
        <f t="shared" si="7"/>
        <v>40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1050</v>
      </c>
      <c r="X63" s="20">
        <f t="shared" si="7"/>
        <v>174</v>
      </c>
      <c r="Y63" s="20">
        <f t="shared" si="7"/>
        <v>0</v>
      </c>
      <c r="Z63" s="20">
        <f t="shared" si="7"/>
        <v>720</v>
      </c>
      <c r="AA63" s="20">
        <f t="shared" si="7"/>
        <v>0</v>
      </c>
      <c r="AB63" s="20">
        <f t="shared" si="7"/>
        <v>0</v>
      </c>
      <c r="AC63" s="28">
        <f t="shared" si="1"/>
        <v>75</v>
      </c>
      <c r="AD63" s="20">
        <f t="shared" si="7"/>
        <v>8061</v>
      </c>
      <c r="AE63" s="29">
        <f t="array" ref="AE63">IF(ISERROR(SUM(C63:D63)/B63),"",SUM(C63:D63)/B63)</f>
        <v>0</v>
      </c>
      <c r="AF63" s="29">
        <f t="array" ref="AF63">IF(ISERROR(AD63/B63),"",AD63/B63)</f>
        <v>1.0018642803877704</v>
      </c>
      <c r="AG63" s="29">
        <f t="array" ref="AG63">IF(ISERROR(SUM(M63:N63,E63,W63:Z63)/B63),"",SUM(M63:N63,E63,W63:Z63)/B63)</f>
        <v>0.25279642058165547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9.3214019388516041E-3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E51" sqref="E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1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28" si="0">720-SUM(M7:N7,W7:Z7,E7)</f>
        <v>670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20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685</v>
      </c>
      <c r="AE7" s="29">
        <f t="array" ref="AE7">IF(ISERROR(SUM(C7:D7)/B7),"",SUM(C7:D7)/B7)</f>
        <v>0</v>
      </c>
      <c r="AF7" s="29">
        <f t="array" ref="AF7">IF(ISERROR(AD7/B7),"",AD7/B7)</f>
        <v>1.0223880597014925</v>
      </c>
      <c r="AG7" s="29">
        <f t="array" ref="AG7">IF(ISERROR(SUM(M7:N7,E7,W7:Z7)/B7),"",SUM(M7:N7,E7,W7:Z7)/B7)</f>
        <v>7.4626865671641784E-2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2.2388059701492536E-2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670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20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685</v>
      </c>
      <c r="AE9" s="29">
        <f t="array" ref="AE9">IF(ISERROR(SUM(C9:D9)/B9),"",SUM(C9:D9)/B9)</f>
        <v>0</v>
      </c>
      <c r="AF9" s="29">
        <f t="array" ref="AF9">IF(ISERROR(AD9/B9),"",AD9/B9)</f>
        <v>1.0223880597014925</v>
      </c>
      <c r="AG9" s="29">
        <f t="array" ref="AG9">IF(ISERROR(SUM(M9:N9,E9,W9:Z9)/B9),"",SUM(M9:N9,E9,W9:Z9)/B9)</f>
        <v>7.4626865671641784E-2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2.2388059701492536E-2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670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30</v>
      </c>
      <c r="N11" s="36">
        <v>0</v>
      </c>
      <c r="O11" s="36">
        <v>15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20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15</v>
      </c>
      <c r="AD11" s="36">
        <f t="shared" si="1"/>
        <v>685</v>
      </c>
      <c r="AE11" s="29">
        <f t="array" ref="AE11">IF(ISERROR(SUM(C11:D11)/B11),"",SUM(C11:D11)/B11)</f>
        <v>0</v>
      </c>
      <c r="AF11" s="29">
        <f t="array" ref="AF11">IF(ISERROR(AD11/B11),"",AD11/B11)</f>
        <v>1.0223880597014925</v>
      </c>
      <c r="AG11" s="29">
        <f t="array" ref="AG11">IF(ISERROR(SUM(M11:N11,E11,W11:Z11)/B11),"",SUM(M11:N11,E11,W11:Z11)/B11)</f>
        <v>7.4626865671641784E-2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2.2388059701492536E-2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670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20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685</v>
      </c>
      <c r="AE13" s="29">
        <f t="array" ref="AE13">IF(ISERROR(SUM(C13:D13)/B13),"",SUM(C13:D13)/B13)</f>
        <v>0</v>
      </c>
      <c r="AF13" s="29">
        <f t="array" ref="AF13">IF(ISERROR(AD13/B13),"",AD13/B13)</f>
        <v>1.0223880597014925</v>
      </c>
      <c r="AG13" s="29">
        <f t="array" ref="AG13">IF(ISERROR(SUM(M13:N13,E13,W13:Z13)/B13),"",SUM(M13:N13,E13,W13:Z13)/B13)</f>
        <v>7.4626865671641784E-2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2.2388059701492536E-2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670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20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685</v>
      </c>
      <c r="AE15" s="29">
        <f t="array" ref="AE15">IF(ISERROR(SUM(C15:D15)/B15),"",SUM(C15:D15)/B15)</f>
        <v>0</v>
      </c>
      <c r="AF15" s="29">
        <f t="array" ref="AF15">IF(ISERROR(AD15/B15),"",AD15/B15)</f>
        <v>1.0223880597014925</v>
      </c>
      <c r="AG15" s="29">
        <f t="array" ref="AG15">IF(ISERROR(SUM(M15:N15,E15,W15:Z15)/B15),"",SUM(M15:N15,E15,W15:Z15)/B15)</f>
        <v>7.4626865671641784E-2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2.2388059701492536E-2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670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30</v>
      </c>
      <c r="N16" s="36">
        <v>0</v>
      </c>
      <c r="O16" s="36">
        <v>15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20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15</v>
      </c>
      <c r="AD16" s="36">
        <f t="shared" si="1"/>
        <v>685</v>
      </c>
      <c r="AE16" s="29">
        <f t="array" ref="AE16">IF(ISERROR(SUM(C16:D16)/B16),"",SUM(C16:D16)/B16)</f>
        <v>0</v>
      </c>
      <c r="AF16" s="29">
        <f t="array" ref="AF16">IF(ISERROR(AD16/B16),"",AD16/B16)</f>
        <v>1.0223880597014925</v>
      </c>
      <c r="AG16" s="29">
        <f t="array" ref="AG16">IF(ISERROR(SUM(M16:N16,E16,W16:Z16)/B16),"",SUM(M16:N16,E16,W16:Z16)/B16)</f>
        <v>7.4626865671641784E-2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2.2388059701492536E-2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615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0</v>
      </c>
      <c r="Y19" s="36">
        <v>0</v>
      </c>
      <c r="Z19" s="36">
        <v>15</v>
      </c>
      <c r="AA19" s="36">
        <v>0</v>
      </c>
      <c r="AB19" s="36">
        <v>0</v>
      </c>
      <c r="AC19" s="28">
        <f t="shared" si="2"/>
        <v>0</v>
      </c>
      <c r="AD19" s="36">
        <f t="shared" si="1"/>
        <v>615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0.17073170731707318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28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692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4.046242774566474E-2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7442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180</v>
      </c>
      <c r="N34" s="17">
        <f t="shared" si="3"/>
        <v>0</v>
      </c>
      <c r="O34" s="17">
        <f t="shared" si="3"/>
        <v>90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90</v>
      </c>
      <c r="X34" s="17">
        <f t="shared" si="3"/>
        <v>193</v>
      </c>
      <c r="Y34" s="17">
        <f t="shared" si="3"/>
        <v>0</v>
      </c>
      <c r="Z34" s="17">
        <f t="shared" si="3"/>
        <v>15</v>
      </c>
      <c r="AA34" s="17">
        <f t="shared" si="3"/>
        <v>0</v>
      </c>
      <c r="AB34" s="17">
        <f t="shared" si="3"/>
        <v>0</v>
      </c>
      <c r="AC34" s="28">
        <f t="shared" si="2"/>
        <v>90</v>
      </c>
      <c r="AD34" s="17">
        <f>SUM(AD7:AD33)</f>
        <v>7532</v>
      </c>
      <c r="AE34" s="29">
        <f t="array" ref="AE34">IF(ISERROR(SUM(C34:D34)/B34),"",SUM(C34:D34)/B34)</f>
        <v>0</v>
      </c>
      <c r="AF34" s="29">
        <f t="array" ref="AF34">IF(ISERROR(AD34/B34),"",AD34/B34)</f>
        <v>1.0120935232464392</v>
      </c>
      <c r="AG34" s="29">
        <f t="array" ref="AG34">IF(ISERROR(SUM(M34:N34,E34,W34:Z34)/B34),"",SUM(M34:N34,E34,W34:Z34)/B34)</f>
        <v>6.4230045686643381E-2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1.209352324643913E-2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630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90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630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0.14285714285714285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630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90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630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0.14285714285714285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630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90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630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0.14285714285714285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630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90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630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0.14285714285714285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630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90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630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0.14285714285714285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630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90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630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0.14285714285714285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customHeight="1">
      <c r="A48" s="36">
        <v>3602</v>
      </c>
      <c r="B48" s="36">
        <f t="shared" si="4"/>
        <v>240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480</v>
      </c>
      <c r="AA48" s="36">
        <v>0</v>
      </c>
      <c r="AB48" s="36">
        <v>0</v>
      </c>
      <c r="AC48" s="28">
        <f t="shared" si="2"/>
        <v>0</v>
      </c>
      <c r="AD48" s="36">
        <f t="shared" si="5"/>
        <v>240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2.8571428571428571E-2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674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23+23</f>
        <v>46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674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6.8249258160237386E-2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674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23+23</f>
        <v>46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674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6.8249258160237386E-2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690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15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15</v>
      </c>
      <c r="AD56" s="36">
        <f t="shared" si="5"/>
        <v>705</v>
      </c>
      <c r="AE56" s="29">
        <f t="array" ref="AE56">IF(ISERROR(SUM(C56:D56)/B56),"",SUM(C56:D56)/B56)</f>
        <v>0</v>
      </c>
      <c r="AF56" s="29">
        <f t="array" ref="AF56">IF(ISERROR(AD56/B56),"",AD56/B56)</f>
        <v>1.0217391304347827</v>
      </c>
      <c r="AG56" s="29">
        <f t="array" ref="AG56">IF(ISERROR(SUM(M56:N56,E56,W56:Z56)/B56),"",SUM(M56:N56,E56,W56:Z56)/B56)</f>
        <v>4.3478260869565216E-2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2.1739130434782608E-2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6758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540</v>
      </c>
      <c r="X62" s="17">
        <f t="shared" si="6"/>
        <v>112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15</v>
      </c>
      <c r="AD62" s="18">
        <f t="shared" si="6"/>
        <v>6773</v>
      </c>
      <c r="AE62" s="29">
        <f t="array" ref="AE62">IF(ISERROR(SUM(C62:D62)/B62),"",SUM(C62:D62)/B62)</f>
        <v>0</v>
      </c>
      <c r="AF62" s="29">
        <f t="array" ref="AF62">IF(ISERROR(AD62/B62),"",AD62/B62)</f>
        <v>1.0022195915951464</v>
      </c>
      <c r="AG62" s="29">
        <f t="array" ref="AG62">IF(ISERROR(SUM(M62:N62,E62,W62:Z62)/B62),"",SUM(M62:N62,E62,W62:Z62)/B62)</f>
        <v>0.17194436223734832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2.2195915951464932E-3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14200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210</v>
      </c>
      <c r="N63" s="20">
        <f t="shared" si="7"/>
        <v>0</v>
      </c>
      <c r="O63" s="20">
        <f t="shared" si="7"/>
        <v>105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630</v>
      </c>
      <c r="X63" s="20">
        <f t="shared" si="7"/>
        <v>305</v>
      </c>
      <c r="Y63" s="20">
        <f t="shared" si="7"/>
        <v>0</v>
      </c>
      <c r="Z63" s="20">
        <f t="shared" si="7"/>
        <v>495</v>
      </c>
      <c r="AA63" s="20">
        <f t="shared" si="7"/>
        <v>0</v>
      </c>
      <c r="AB63" s="20">
        <f t="shared" si="7"/>
        <v>0</v>
      </c>
      <c r="AC63" s="28">
        <f t="shared" si="2"/>
        <v>105</v>
      </c>
      <c r="AD63" s="20">
        <f t="shared" si="7"/>
        <v>14305</v>
      </c>
      <c r="AE63" s="29">
        <f t="array" ref="AE63">IF(ISERROR(SUM(C63:D63)/B63),"",SUM(C63:D63)/B63)</f>
        <v>0</v>
      </c>
      <c r="AF63" s="29">
        <f t="array" ref="AF63">IF(ISERROR(AD63/B63),"",AD63/B63)</f>
        <v>1.0073943661971831</v>
      </c>
      <c r="AG63" s="29">
        <f t="array" ref="AG63">IF(ISERROR(SUM(M63:N63,E63,W63:Z63)/B63),"",SUM(M63:N63,E63,W63:Z63)/B63)</f>
        <v>0.11549295774647887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7.3943661971830983E-3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Z19" sqref="Z1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2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28" si="0">720-SUM(M7:N7,W7:Z7,E7)</f>
        <v>660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675</v>
      </c>
      <c r="AE7" s="29">
        <f t="array" ref="AE7">IF(ISERROR(SUM(C7:D7)/B7),"",SUM(C7:D7)/B7)</f>
        <v>0</v>
      </c>
      <c r="AF7" s="29">
        <f t="array" ref="AF7">IF(ISERROR(AD7/B7),"",AD7/B7)</f>
        <v>1.0227272727272727</v>
      </c>
      <c r="AG7" s="29">
        <f t="array" ref="AG7">IF(ISERROR(SUM(M7:N7,E7,W7:Z7)/B7),"",SUM(M7:N7,E7,W7:Z7)/B7)</f>
        <v>9.0909090909090912E-2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2.2727272727272728E-2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660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675</v>
      </c>
      <c r="AE9" s="29">
        <f t="array" ref="AE9">IF(ISERROR(SUM(C9:D9)/B9),"",SUM(C9:D9)/B9)</f>
        <v>0</v>
      </c>
      <c r="AF9" s="29">
        <f t="array" ref="AF9">IF(ISERROR(AD9/B9),"",AD9/B9)</f>
        <v>1.0227272727272727</v>
      </c>
      <c r="AG9" s="29">
        <f t="array" ref="AG9">IF(ISERROR(SUM(M9:N9,E9,W9:Z9)/B9),"",SUM(M9:N9,E9,W9:Z9)/B9)</f>
        <v>9.0909090909090912E-2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2.2727272727272728E-2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660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30</v>
      </c>
      <c r="N12" s="36">
        <v>0</v>
      </c>
      <c r="O12" s="36">
        <v>15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15</v>
      </c>
      <c r="AD12" s="36">
        <f t="shared" si="1"/>
        <v>675</v>
      </c>
      <c r="AE12" s="29">
        <f t="array" ref="AE12">IF(ISERROR(SUM(C12:D12)/B12),"",SUM(C12:D12)/B12)</f>
        <v>0</v>
      </c>
      <c r="AF12" s="29">
        <f t="array" ref="AF12">IF(ISERROR(AD12/B12),"",AD12/B12)</f>
        <v>1.0227272727272727</v>
      </c>
      <c r="AG12" s="29">
        <f t="array" ref="AG12">IF(ISERROR(SUM(M12:N12,E12,W12:Z12)/B12),"",SUM(M12:N12,E12,W12:Z12)/B12)</f>
        <v>9.0909090909090912E-2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2.2727272727272728E-2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660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675</v>
      </c>
      <c r="AE13" s="29">
        <f t="array" ref="AE13">IF(ISERROR(SUM(C13:D13)/B13),"",SUM(C13:D13)/B13)</f>
        <v>0</v>
      </c>
      <c r="AF13" s="29">
        <f t="array" ref="AF13">IF(ISERROR(AD13/B13),"",AD13/B13)</f>
        <v>1.0227272727272727</v>
      </c>
      <c r="AG13" s="29">
        <f t="array" ref="AG13">IF(ISERROR(SUM(M13:N13,E13,W13:Z13)/B13),"",SUM(M13:N13,E13,W13:Z13)/B13)</f>
        <v>9.0909090909090912E-2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2.2727272727272728E-2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660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675</v>
      </c>
      <c r="AE15" s="29">
        <f t="array" ref="AE15">IF(ISERROR(SUM(C15:D15)/B15),"",SUM(C15:D15)/B15)</f>
        <v>0</v>
      </c>
      <c r="AF15" s="29">
        <f t="array" ref="AF15">IF(ISERROR(AD15/B15),"",AD15/B15)</f>
        <v>1.0227272727272727</v>
      </c>
      <c r="AG15" s="29">
        <f t="array" ref="AG15">IF(ISERROR(SUM(M15:N15,E15,W15:Z15)/B15),"",SUM(M15:N15,E15,W15:Z15)/B15)</f>
        <v>9.0909090909090912E-2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2.2727272727272728E-2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660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30</v>
      </c>
      <c r="N16" s="36">
        <v>0</v>
      </c>
      <c r="O16" s="36">
        <v>15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15</v>
      </c>
      <c r="AD16" s="36">
        <f t="shared" si="1"/>
        <v>675</v>
      </c>
      <c r="AE16" s="29">
        <f t="array" ref="AE16">IF(ISERROR(SUM(C16:D16)/B16),"",SUM(C16:D16)/B16)</f>
        <v>0</v>
      </c>
      <c r="AF16" s="29">
        <f t="array" ref="AF16">IF(ISERROR(AD16/B16),"",AD16/B16)</f>
        <v>1.0227272727272727</v>
      </c>
      <c r="AG16" s="29">
        <f t="array" ref="AG16">IF(ISERROR(SUM(M16:N16,E16,W16:Z16)/B16),"",SUM(M16:N16,E16,W16:Z16)/B16)</f>
        <v>9.0909090909090912E-2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2.2727272727272728E-2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700</v>
      </c>
      <c r="AE19" s="29">
        <f t="array" ref="AE19">IF(ISERROR(SUM(C19:D19)/B19),"",SUM(C19:D19)/B19)</f>
        <v>0</v>
      </c>
      <c r="AF19" s="29">
        <f t="array" ref="AF19">IF(ISERROR(AD19/B19),"",AD19/B19)</f>
        <v>1.0144927536231885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2.8985507246376812E-2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20</v>
      </c>
      <c r="AD23" s="36">
        <f t="shared" si="1"/>
        <v>700</v>
      </c>
      <c r="AE23" s="29">
        <f t="array" ref="AE23">IF(ISERROR(SUM(C23:D23)/B23),"",SUM(C23:D23)/B23)</f>
        <v>2.7777777777777776E-2</v>
      </c>
      <c r="AF23" s="29">
        <f t="array" ref="AF23">IF(ISERROR(AD23/B23),"",AD23/B23)</f>
        <v>0.97222222222222221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2.7777777777777776E-2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677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20+23</f>
        <v>43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677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6.3515509601181686E-2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677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f>20+23</f>
        <v>43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677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6.3515509601181686E-2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7444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0</v>
      </c>
      <c r="O34" s="17">
        <f t="shared" si="3"/>
        <v>110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266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130</v>
      </c>
      <c r="AD34" s="17">
        <f>SUM(AD7:AD33)</f>
        <v>7524</v>
      </c>
      <c r="AE34" s="29">
        <f t="array" ref="AE34">IF(ISERROR(SUM(C34:D34)/B34),"",SUM(C34:D34)/B34)</f>
        <v>2.6867275658248252E-3</v>
      </c>
      <c r="AF34" s="29">
        <f t="array" ref="AF34">IF(ISERROR(AD34/B34),"",AD34/B34)</f>
        <v>1.0107469102632993</v>
      </c>
      <c r="AG34" s="29">
        <f t="array" ref="AG34">IF(ISERROR(SUM(M34:N34,E34,W34:Z34)/B34),"",SUM(M34:N34,E34,W34:Z34)/B34)</f>
        <v>6.3944116066630849E-2</v>
      </c>
      <c r="AH34" s="29">
        <f t="array" ref="AH34">IF(ISERROR(SUM(C34:D34)/B34),"",SUM(C34:D34)/B34)</f>
        <v>2.6867275658248252E-3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1.4777001612036539E-2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680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40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680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5.8823529411764705E-2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680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40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680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5.8823529411764705E-2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680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40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680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5.8823529411764705E-2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680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40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680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5.8823529411764705E-2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680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40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680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5.8823529411764705E-2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680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40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680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5.8823529411764705E-2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650</v>
      </c>
      <c r="C47" s="36">
        <v>15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40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30</v>
      </c>
      <c r="AD47" s="36">
        <f t="shared" si="5"/>
        <v>650</v>
      </c>
      <c r="AE47" s="29">
        <f t="array" ref="AE47">IF(ISERROR(SUM(C47:D47)/B47),"",SUM(C47:D47)/B47)</f>
        <v>2.3076923076923078E-2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0.1076923076923077</v>
      </c>
      <c r="AH47" s="29">
        <f t="array" ref="AH47">IF(ISERROR(SUM(C47:D47)/B47),"",SUM(C47:D47)/B47)</f>
        <v>2.3076923076923078E-2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2.3076923076923078E-2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695</v>
      </c>
      <c r="C51" s="36">
        <v>17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17</v>
      </c>
      <c r="AD51" s="36">
        <f t="shared" si="5"/>
        <v>678</v>
      </c>
      <c r="AE51" s="29">
        <f t="array" ref="AE51">IF(ISERROR(SUM(C51:D51)/B51),"",SUM(C51:D51)/B51)</f>
        <v>2.4460431654676259E-2</v>
      </c>
      <c r="AF51" s="29">
        <f t="array" ref="AF51">IF(ISERROR(AD51/B51),"",AD51/B51)</f>
        <v>0.97553956834532374</v>
      </c>
      <c r="AG51" s="29">
        <f t="array" ref="AG51">IF(ISERROR(SUM(M51:N51,E51,W51:Z51)/B51),"",SUM(M51:N51,E51,W51:Z51)/B51)</f>
        <v>3.5971223021582732E-2</v>
      </c>
      <c r="AH51" s="29">
        <f t="array" ref="AH51">IF(ISERROR(SUM(C51:D51)/B51),"",SUM(C51:D51)/B51)</f>
        <v>2.4460431654676259E-2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660</v>
      </c>
      <c r="C52" s="36">
        <v>20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60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20</v>
      </c>
      <c r="AD52" s="36">
        <f t="shared" si="5"/>
        <v>640</v>
      </c>
      <c r="AE52" s="29">
        <f t="array" ref="AE52">IF(ISERROR(SUM(C52:D52)/B52),"",SUM(C52:D52)/B52)</f>
        <v>3.0303030303030304E-2</v>
      </c>
      <c r="AF52" s="29">
        <f t="array" ref="AF52">IF(ISERROR(AD52/B52),"",AD52/B52)</f>
        <v>0.96969696969696972</v>
      </c>
      <c r="AG52" s="29">
        <f t="array" ref="AG52">IF(ISERROR(SUM(M52:N52,E52,W52:Z52)/B52),"",SUM(M52:N52,E52,W52:Z52)/B52)</f>
        <v>9.0909090909090912E-2</v>
      </c>
      <c r="AH52" s="29">
        <f t="array" ref="AH52">IF(ISERROR(SUM(C52:D52)/B52),"",SUM(C52:D52)/B52)</f>
        <v>3.0303030303030304E-2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660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60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660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9.0909090909090912E-2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660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15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30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15</v>
      </c>
      <c r="AD56" s="36">
        <f t="shared" si="5"/>
        <v>675</v>
      </c>
      <c r="AE56" s="29">
        <f t="array" ref="AE56">IF(ISERROR(SUM(C56:D56)/B56),"",SUM(C56:D56)/B56)</f>
        <v>0</v>
      </c>
      <c r="AF56" s="29">
        <f t="array" ref="AF56">IF(ISERROR(AD56/B56),"",AD56/B56)</f>
        <v>1.0227272727272727</v>
      </c>
      <c r="AG56" s="29">
        <f t="array" ref="AG56">IF(ISERROR(SUM(M56:N56,E56,W56:Z56)/B56),"",SUM(M56:N56,E56,W56:Z56)/B56)</f>
        <v>9.0909090909090912E-2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2.2727272727272728E-2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7405</v>
      </c>
      <c r="C62" s="18">
        <f t="shared" ref="C62:AD62" si="6">SUM(C35:C61)</f>
        <v>52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30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455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82</v>
      </c>
      <c r="AD62" s="18">
        <f t="shared" si="6"/>
        <v>7383</v>
      </c>
      <c r="AE62" s="29">
        <f t="array" ref="AE62">IF(ISERROR(SUM(C62:D62)/B62),"",SUM(C62:D62)/B62)</f>
        <v>7.022282241728562E-3</v>
      </c>
      <c r="AF62" s="29">
        <f t="array" ref="AF62">IF(ISERROR(AD62/B62),"",AD62/B62)</f>
        <v>0.99702903443619173</v>
      </c>
      <c r="AG62" s="29">
        <f t="array" ref="AG62">IF(ISERROR(SUM(M62:N62,E62,W62:Z62)/B62),"",SUM(M62:N62,E62,W62:Z62)/B62)</f>
        <v>6.9547602970965558E-2</v>
      </c>
      <c r="AH62" s="29">
        <f t="array" ref="AH62">IF(ISERROR(SUM(C62:D62)/B62),"",SUM(C62:D62)/B62)</f>
        <v>7.022282241728562E-3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4.0513166779203242E-3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14849</v>
      </c>
      <c r="C63" s="20">
        <f>C62+C34</f>
        <v>72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270</v>
      </c>
      <c r="N63" s="20">
        <f t="shared" si="7"/>
        <v>0</v>
      </c>
      <c r="O63" s="20">
        <f t="shared" si="7"/>
        <v>140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721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212</v>
      </c>
      <c r="AD63" s="20">
        <f t="shared" si="7"/>
        <v>14907</v>
      </c>
      <c r="AE63" s="29">
        <f t="array" ref="AE63">IF(ISERROR(SUM(C63:D63)/B63),"",SUM(C63:D63)/B63)</f>
        <v>4.8488113677688733E-3</v>
      </c>
      <c r="AF63" s="29">
        <f t="array" ref="AF63">IF(ISERROR(AD63/B63),"",AD63/B63)</f>
        <v>1.0039059869351472</v>
      </c>
      <c r="AG63" s="29">
        <f t="array" ref="AG63">IF(ISERROR(SUM(M63:N63,E63,W63:Z63)/B63),"",SUM(M63:N63,E63,W63:Z63)/B63)</f>
        <v>6.6738500909152135E-2</v>
      </c>
      <c r="AH63" s="29">
        <f t="array" ref="AH63">IF(ISERROR(SUM(C63:D63)/B63),"",SUM(C63:D63)/B63)</f>
        <v>4.8488113677688733E-3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9.4282443262172534E-3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J51" sqref="J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3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28" si="0">720-SUM(M7:N7,W7:Z7,E7)</f>
        <v>665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25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680</v>
      </c>
      <c r="AE7" s="29">
        <f t="array" ref="AE7">IF(ISERROR(SUM(C7:D7)/B7),"",SUM(C7:D7)/B7)</f>
        <v>0</v>
      </c>
      <c r="AF7" s="29">
        <f t="array" ref="AF7">IF(ISERROR(AD7/B7),"",AD7/B7)</f>
        <v>1.0225563909774436</v>
      </c>
      <c r="AG7" s="29">
        <f t="array" ref="AG7">IF(ISERROR(SUM(M7:N7,E7,W7:Z7)/B7),"",SUM(M7:N7,E7,W7:Z7)/B7)</f>
        <v>8.2706766917293228E-2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2.2556390977443608E-2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665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25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680</v>
      </c>
      <c r="AE9" s="29">
        <f t="array" ref="AE9">IF(ISERROR(SUM(C9:D9)/B9),"",SUM(C9:D9)/B9)</f>
        <v>0</v>
      </c>
      <c r="AF9" s="29">
        <f t="array" ref="AF9">IF(ISERROR(AD9/B9),"",AD9/B9)</f>
        <v>1.0225563909774436</v>
      </c>
      <c r="AG9" s="29">
        <f t="array" ref="AG9">IF(ISERROR(SUM(M9:N9,E9,W9:Z9)/B9),"",SUM(M9:N9,E9,W9:Z9)/B9)</f>
        <v>8.2706766917293228E-2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2.2556390977443608E-2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665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30</v>
      </c>
      <c r="N12" s="36">
        <v>0</v>
      </c>
      <c r="O12" s="36">
        <v>15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25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15</v>
      </c>
      <c r="AD12" s="36">
        <f t="shared" si="1"/>
        <v>680</v>
      </c>
      <c r="AE12" s="29">
        <f t="array" ref="AE12">IF(ISERROR(SUM(C12:D12)/B12),"",SUM(C12:D12)/B12)</f>
        <v>0</v>
      </c>
      <c r="AF12" s="29">
        <f t="array" ref="AF12">IF(ISERROR(AD12/B12),"",AD12/B12)</f>
        <v>1.0225563909774436</v>
      </c>
      <c r="AG12" s="29">
        <f t="array" ref="AG12">IF(ISERROR(SUM(M12:N12,E12,W12:Z12)/B12),"",SUM(M12:N12,E12,W12:Z12)/B12)</f>
        <v>8.2706766917293228E-2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2.2556390977443608E-2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665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25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680</v>
      </c>
      <c r="AE13" s="29">
        <f t="array" ref="AE13">IF(ISERROR(SUM(C13:D13)/B13),"",SUM(C13:D13)/B13)</f>
        <v>0</v>
      </c>
      <c r="AF13" s="29">
        <f t="array" ref="AF13">IF(ISERROR(AD13/B13),"",AD13/B13)</f>
        <v>1.0225563909774436</v>
      </c>
      <c r="AG13" s="29">
        <f t="array" ref="AG13">IF(ISERROR(SUM(M13:N13,E13,W13:Z13)/B13),"",SUM(M13:N13,E13,W13:Z13)/B13)</f>
        <v>8.2706766917293228E-2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2.2556390977443608E-2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665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25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680</v>
      </c>
      <c r="AE15" s="29">
        <f t="array" ref="AE15">IF(ISERROR(SUM(C15:D15)/B15),"",SUM(C15:D15)/B15)</f>
        <v>0</v>
      </c>
      <c r="AF15" s="29">
        <f t="array" ref="AF15">IF(ISERROR(AD15/B15),"",AD15/B15)</f>
        <v>1.0225563909774436</v>
      </c>
      <c r="AG15" s="29">
        <f t="array" ref="AG15">IF(ISERROR(SUM(M15:N15,E15,W15:Z15)/B15),"",SUM(M15:N15,E15,W15:Z15)/B15)</f>
        <v>8.2706766917293228E-2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2.2556390977443608E-2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1.0151515151515151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3.0303030303030304E-2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10</v>
      </c>
      <c r="AD23" s="36">
        <f t="shared" si="1"/>
        <v>710</v>
      </c>
      <c r="AE23" s="29">
        <f t="array" ref="AE23">IF(ISERROR(SUM(C23:D23)/B23),"",SUM(C23:D23)/B23)</f>
        <v>0</v>
      </c>
      <c r="AF23" s="29">
        <f t="array" ref="AF23">IF(ISERROR(AD23/B23),"",AD23/B23)</f>
        <v>1.0289855072463767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1.4492753623188406E-2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700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700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2.8571428571428571E-2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150</v>
      </c>
      <c r="AA28" s="36">
        <v>0</v>
      </c>
      <c r="AB28" s="36">
        <v>0</v>
      </c>
      <c r="AC28" s="28">
        <f t="shared" si="2"/>
        <v>0</v>
      </c>
      <c r="AD28" s="36">
        <f t="shared" si="1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6650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0</v>
      </c>
      <c r="O34" s="17">
        <f t="shared" si="3"/>
        <v>105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190</v>
      </c>
      <c r="Y34" s="17">
        <f t="shared" si="3"/>
        <v>0</v>
      </c>
      <c r="Z34" s="17">
        <f t="shared" si="3"/>
        <v>150</v>
      </c>
      <c r="AA34" s="17">
        <f t="shared" si="3"/>
        <v>0</v>
      </c>
      <c r="AB34" s="17">
        <f t="shared" si="3"/>
        <v>0</v>
      </c>
      <c r="AC34" s="28">
        <f t="shared" si="2"/>
        <v>105</v>
      </c>
      <c r="AD34" s="17">
        <f>SUM(AD7:AD33)</f>
        <v>6755</v>
      </c>
      <c r="AE34" s="29">
        <f t="array" ref="AE34">IF(ISERROR(SUM(C34:D34)/B34),"",SUM(C34:D34)/B34)</f>
        <v>0</v>
      </c>
      <c r="AF34" s="29">
        <f t="array" ref="AF34">IF(ISERROR(AD34/B34),"",AD34/B34)</f>
        <v>1.0157894736842106</v>
      </c>
      <c r="AG34" s="29">
        <f t="array" ref="AG34">IF(ISERROR(SUM(M34:N34,E34,W34:Z34)/B34),"",SUM(M34:N34,E34,W34:Z34)/B34)</f>
        <v>8.2706766917293228E-2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1.5789473684210527E-2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720</v>
      </c>
      <c r="C40" s="36">
        <v>90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90</v>
      </c>
      <c r="AD40" s="36">
        <f t="shared" si="5"/>
        <v>630</v>
      </c>
      <c r="AE40" s="29">
        <f t="array" ref="AE40">IF(ISERROR(SUM(C40:D40)/B40),"",SUM(C40:D40)/B40)</f>
        <v>0.125</v>
      </c>
      <c r="AF40" s="29">
        <f t="array" ref="AF40">IF(ISERROR(AD40/B40),"",AD40/B40)</f>
        <v>0.875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0.125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720</v>
      </c>
      <c r="C43" s="36">
        <v>90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90</v>
      </c>
      <c r="AD43" s="36">
        <f t="shared" si="5"/>
        <v>630</v>
      </c>
      <c r="AE43" s="29">
        <f t="array" ref="AE43">IF(ISERROR(SUM(C43:D43)/B43),"",SUM(C43:D43)/B43)</f>
        <v>0.125</v>
      </c>
      <c r="AF43" s="29">
        <f t="array" ref="AF43">IF(ISERROR(AD43/B43),"",AD43/B43)</f>
        <v>0.875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0.125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670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15</v>
      </c>
      <c r="AD47" s="36">
        <f t="shared" si="5"/>
        <v>685</v>
      </c>
      <c r="AE47" s="29">
        <f t="array" ref="AE47">IF(ISERROR(SUM(C47:D47)/B47),"",SUM(C47:D47)/B47)</f>
        <v>0</v>
      </c>
      <c r="AF47" s="29">
        <f t="array" ref="AF47">IF(ISERROR(AD47/B47),"",AD47/B47)</f>
        <v>1.0223880597014925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670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15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15</v>
      </c>
      <c r="AD51" s="36">
        <f t="shared" si="5"/>
        <v>685</v>
      </c>
      <c r="AE51" s="29">
        <f t="array" ref="AE51">IF(ISERROR(SUM(C51:D51)/B51),"",SUM(C51:D51)/B51)</f>
        <v>0</v>
      </c>
      <c r="AF51" s="29">
        <f t="array" ref="AF51">IF(ISERROR(AD51/B51),"",AD51/B51)</f>
        <v>1.0223880597014925</v>
      </c>
      <c r="AG51" s="29">
        <f t="array" ref="AG51">IF(ISERROR(SUM(M51:N51,E51,W51:Z51)/B51),"",SUM(M51:N51,E51,W51:Z51)/B51)</f>
        <v>7.4626865671641784E-2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2.2388059701492536E-2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115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115</v>
      </c>
      <c r="AD52" s="36">
        <f t="shared" si="5"/>
        <v>585</v>
      </c>
      <c r="AE52" s="29">
        <f t="array" ref="AE52">IF(ISERROR(SUM(C52:D52)/B52),"",SUM(C52:D52)/B52)</f>
        <v>0</v>
      </c>
      <c r="AF52" s="29">
        <f t="array" ref="AF52">IF(ISERROR(AD52/B52),"",AD52/B52)</f>
        <v>0.83571428571428574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0.16428571428571428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700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115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20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115</v>
      </c>
      <c r="AD54" s="36">
        <f t="shared" si="5"/>
        <v>585</v>
      </c>
      <c r="AE54" s="29">
        <f t="array" ref="AE54">IF(ISERROR(SUM(C54:D54)/B54),"",SUM(C54:D54)/B54)</f>
        <v>0</v>
      </c>
      <c r="AF54" s="29">
        <f t="array" ref="AF54">IF(ISERROR(AD54/B54),"",AD54/B54)</f>
        <v>0.83571428571428574</v>
      </c>
      <c r="AG54" s="29">
        <f t="array" ref="AG54">IF(ISERROR(SUM(M54:N54,E54,W54:Z54)/B54),"",SUM(M54:N54,E54,W54:Z54)/B54)</f>
        <v>2.8571428571428571E-2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0.16428571428571428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720</v>
      </c>
      <c r="C56" s="36">
        <v>55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55</v>
      </c>
      <c r="AD56" s="36">
        <f t="shared" si="5"/>
        <v>665</v>
      </c>
      <c r="AE56" s="29">
        <f t="array" ref="AE56">IF(ISERROR(SUM(C56:D56)/B56),"",SUM(C56:D56)/B56)</f>
        <v>7.6388888888888895E-2</v>
      </c>
      <c r="AF56" s="29">
        <f t="array" ref="AF56">IF(ISERROR(AD56/B56),"",AD56/B56)</f>
        <v>0.92361111111111116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7.6388888888888895E-2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7060</v>
      </c>
      <c r="C62" s="18">
        <f t="shared" ref="C62:AD62" si="6">SUM(C35:C61)</f>
        <v>235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30</v>
      </c>
      <c r="P62" s="17">
        <f t="shared" si="6"/>
        <v>0</v>
      </c>
      <c r="Q62" s="17">
        <f t="shared" si="6"/>
        <v>230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495</v>
      </c>
      <c r="AD62" s="18">
        <f t="shared" si="6"/>
        <v>6625</v>
      </c>
      <c r="AE62" s="29">
        <f t="array" ref="AE62">IF(ISERROR(SUM(C62:D62)/B62),"",SUM(C62:D62)/B62)</f>
        <v>3.3286118980169969E-2</v>
      </c>
      <c r="AF62" s="29">
        <f t="array" ref="AF62">IF(ISERROR(AD62/B62),"",AD62/B62)</f>
        <v>0.93838526912181308</v>
      </c>
      <c r="AG62" s="29">
        <f t="array" ref="AG62">IF(ISERROR(SUM(M62:N62,E62,W62:Z62)/B62),"",SUM(M62:N62,E62,W62:Z62)/B62)</f>
        <v>1.9830028328611898E-2</v>
      </c>
      <c r="AH62" s="29">
        <f t="array" ref="AH62">IF(ISERROR(SUM(C62:D62)/B62),"",SUM(C62:D62)/B62)</f>
        <v>3.3286118980169969E-2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3.6827195467422094E-2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13710</v>
      </c>
      <c r="C63" s="20">
        <f>C62+C34</f>
        <v>235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270</v>
      </c>
      <c r="N63" s="20">
        <f t="shared" si="7"/>
        <v>0</v>
      </c>
      <c r="O63" s="20">
        <f t="shared" si="7"/>
        <v>135</v>
      </c>
      <c r="P63" s="20">
        <f t="shared" si="7"/>
        <v>0</v>
      </c>
      <c r="Q63" s="20">
        <f t="shared" si="7"/>
        <v>230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270</v>
      </c>
      <c r="Y63" s="20">
        <f t="shared" si="7"/>
        <v>0</v>
      </c>
      <c r="Z63" s="20">
        <f t="shared" si="7"/>
        <v>150</v>
      </c>
      <c r="AA63" s="20">
        <f t="shared" si="7"/>
        <v>0</v>
      </c>
      <c r="AB63" s="20">
        <f t="shared" si="7"/>
        <v>0</v>
      </c>
      <c r="AC63" s="28">
        <f t="shared" si="2"/>
        <v>600</v>
      </c>
      <c r="AD63" s="20">
        <f t="shared" si="7"/>
        <v>13380</v>
      </c>
      <c r="AE63" s="29">
        <f t="array" ref="AE63">IF(ISERROR(SUM(C63:D63)/B63),"",SUM(C63:D63)/B63)</f>
        <v>1.7140773158278628E-2</v>
      </c>
      <c r="AF63" s="29">
        <f t="array" ref="AF63">IF(ISERROR(AD63/B63),"",AD63/B63)</f>
        <v>0.97592997811816196</v>
      </c>
      <c r="AG63" s="29">
        <f t="array" ref="AG63">IF(ISERROR(SUM(M63:N63,E63,W63:Z63)/B63),"",SUM(M63:N63,E63,W63:Z63)/B63)</f>
        <v>5.0328227571115977E-2</v>
      </c>
      <c r="AH63" s="29">
        <f t="array" ref="AH63">IF(ISERROR(SUM(C63:D63)/B63),"",SUM(C63:D63)/B63)</f>
        <v>1.7140773158278628E-2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2.6622902990517869E-2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5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X47" sqref="X4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4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600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120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600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26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26</v>
      </c>
      <c r="AD19" s="36">
        <f t="shared" si="0"/>
        <v>694</v>
      </c>
      <c r="AE19" s="29">
        <f t="array" ref="AE19">IF(ISERROR(SUM(C19:D19)/B19),"",SUM(C19:D19)/B19)</f>
        <v>0</v>
      </c>
      <c r="AF19" s="29">
        <f t="array" ref="AF19">IF(ISERROR(AD19/B19),"",AD19/B19)</f>
        <v>1.0057971014492753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3.7681159420289857E-2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customHeight="1">
      <c r="A22" s="36">
        <v>4502</v>
      </c>
      <c r="B22" s="36">
        <f t="shared" si="2"/>
        <v>660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30</v>
      </c>
      <c r="N22" s="36">
        <v>0</v>
      </c>
      <c r="O22" s="36">
        <v>20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30</v>
      </c>
      <c r="Y22" s="36">
        <v>0</v>
      </c>
      <c r="Z22" s="36">
        <v>0</v>
      </c>
      <c r="AA22" s="36">
        <v>120</v>
      </c>
      <c r="AB22" s="36">
        <v>0</v>
      </c>
      <c r="AC22" s="28">
        <f t="shared" si="1"/>
        <v>140</v>
      </c>
      <c r="AD22" s="36">
        <f t="shared" si="0"/>
        <v>550</v>
      </c>
      <c r="AE22" s="29">
        <f t="array" ref="AE22">IF(ISERROR(SUM(C22:D22)/B22),"",SUM(C22:D22)/B22)</f>
        <v>0</v>
      </c>
      <c r="AF22" s="29">
        <f t="array" ref="AF22">IF(ISERROR(AD22/B22),"",AD22/B22)</f>
        <v>0.83333333333333337</v>
      </c>
      <c r="AG22" s="29">
        <f t="array" ref="AG22">IF(ISERROR(SUM(M22:N22,E22,W22:Z22)/B22),"",SUM(M22:N22,E22,W22:Z22)/B22)</f>
        <v>9.0909090909090912E-2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3.0303030303030304E-2</v>
      </c>
      <c r="AL22" s="29">
        <f t="array" ref="AL22">IF(ISERROR(SUM(AA22)/B22),"",SUM(AA22)/B22)</f>
        <v>0.18181818181818182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687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23+10</f>
        <v>33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687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4.8034934497816595E-2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f>23+10</f>
        <v>33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687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4.8034934497816595E-2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710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390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10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390</v>
      </c>
      <c r="AD31" s="36">
        <f t="shared" si="0"/>
        <v>320</v>
      </c>
      <c r="AE31" s="29">
        <f t="array" ref="AE31">IF(ISERROR(SUM(C31:D31)/B31),"",SUM(C31:D31)/B31)</f>
        <v>0</v>
      </c>
      <c r="AF31" s="29">
        <f t="array" ref="AF31">IF(ISERROR(AD31/B31),"",AD31/B31)</f>
        <v>0.45070422535211269</v>
      </c>
      <c r="AG31" s="29">
        <f t="array" ref="AG31">IF(ISERROR(SUM(M31:N31,E31,W31:Z31)/B31),"",SUM(M31:N31,E31,W31:Z31)/B31)</f>
        <v>1.4084507042253521E-2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0.54929577464788737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4754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0</v>
      </c>
      <c r="O34" s="17">
        <f t="shared" si="3"/>
        <v>46</v>
      </c>
      <c r="P34" s="17">
        <f t="shared" si="3"/>
        <v>0</v>
      </c>
      <c r="Q34" s="17">
        <f t="shared" si="3"/>
        <v>0</v>
      </c>
      <c r="R34" s="17">
        <f t="shared" si="3"/>
        <v>390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120</v>
      </c>
      <c r="X34" s="17">
        <f t="shared" si="3"/>
        <v>106</v>
      </c>
      <c r="Y34" s="17">
        <f t="shared" si="3"/>
        <v>0</v>
      </c>
      <c r="Z34" s="17">
        <f t="shared" si="3"/>
        <v>0</v>
      </c>
      <c r="AA34" s="17">
        <f t="shared" si="3"/>
        <v>120</v>
      </c>
      <c r="AB34" s="17">
        <f t="shared" si="3"/>
        <v>0</v>
      </c>
      <c r="AC34" s="28">
        <f t="shared" si="1"/>
        <v>556</v>
      </c>
      <c r="AD34" s="17">
        <f>SUM(AD7:AD33)</f>
        <v>4258</v>
      </c>
      <c r="AE34" s="29">
        <f t="array" ref="AE34">IF(ISERROR(SUM(C34:D34)/B34),"",SUM(C34:D34)/B34)</f>
        <v>0</v>
      </c>
      <c r="AF34" s="29">
        <f t="array" ref="AF34">IF(ISERROR(AD34/B34),"",AD34/B34)</f>
        <v>0.89566680689945311</v>
      </c>
      <c r="AG34" s="29">
        <f t="array" ref="AG34">IF(ISERROR(SUM(M34:N34,E34,W34:Z34)/B34),"",SUM(M34:N34,E34,W34:Z34)/B34)</f>
        <v>6.0159865376525033E-2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9.1712242322254944E-2</v>
      </c>
      <c r="AL34" s="29">
        <f t="array" ref="AL34">IF(ISERROR(SUM(AA34)/B34),"",SUM(AA34)/B34)</f>
        <v>2.5241901556583929E-2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9" si="4">720-SUM(M35:N35,W35:Z35,E35)</f>
        <v>510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210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510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0.41176470588235292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510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210</v>
      </c>
      <c r="AA37" s="36">
        <v>0</v>
      </c>
      <c r="AB37" s="36">
        <v>0</v>
      </c>
      <c r="AC37" s="28">
        <f t="shared" si="1"/>
        <v>0</v>
      </c>
      <c r="AD37" s="36">
        <f t="shared" si="5"/>
        <v>510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0.41176470588235292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510</v>
      </c>
      <c r="C39" s="36">
        <v>90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210</v>
      </c>
      <c r="AA39" s="36">
        <v>0</v>
      </c>
      <c r="AB39" s="36">
        <v>0</v>
      </c>
      <c r="AC39" s="28">
        <f t="shared" si="1"/>
        <v>90</v>
      </c>
      <c r="AD39" s="36">
        <f t="shared" si="5"/>
        <v>420</v>
      </c>
      <c r="AE39" s="29">
        <f t="array" ref="AE39">IF(ISERROR(SUM(C39:D39)/B39),"",SUM(C39:D39)/B39)</f>
        <v>0.17647058823529413</v>
      </c>
      <c r="AF39" s="29">
        <f t="array" ref="AF39">IF(ISERROR(AD39/B39),"",AD39/B39)</f>
        <v>0.82352941176470584</v>
      </c>
      <c r="AG39" s="29">
        <f t="array" ref="AG39">IF(ISERROR(SUM(M39:N39,E39,W39:Z39)/B39),"",SUM(M39:N39,E39,W39:Z39)/B39)</f>
        <v>0.41176470588235292</v>
      </c>
      <c r="AH39" s="29">
        <f t="array" ref="AH39">IF(ISERROR(SUM(C39:D39)/B39),"",SUM(C39:D39)/B39)</f>
        <v>0.17647058823529413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510</v>
      </c>
      <c r="C40" s="36">
        <v>30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210</v>
      </c>
      <c r="AA40" s="36">
        <v>0</v>
      </c>
      <c r="AB40" s="36">
        <v>0</v>
      </c>
      <c r="AC40" s="28">
        <f t="shared" si="1"/>
        <v>30</v>
      </c>
      <c r="AD40" s="36">
        <f t="shared" si="5"/>
        <v>480</v>
      </c>
      <c r="AE40" s="29">
        <f t="array" ref="AE40">IF(ISERROR(SUM(C40:D40)/B40),"",SUM(C40:D40)/B40)</f>
        <v>5.8823529411764705E-2</v>
      </c>
      <c r="AF40" s="29">
        <f t="array" ref="AF40">IF(ISERROR(AD40/B40),"",AD40/B40)</f>
        <v>0.94117647058823528</v>
      </c>
      <c r="AG40" s="29">
        <f t="array" ref="AG40">IF(ISERROR(SUM(M40:N40,E40,W40:Z40)/B40),"",SUM(M40:N40,E40,W40:Z40)/B40)</f>
        <v>0.41176470588235292</v>
      </c>
      <c r="AH40" s="29">
        <f t="array" ref="AH40">IF(ISERROR(SUM(C40:D40)/B40),"",SUM(C40:D40)/B40)</f>
        <v>5.8823529411764705E-2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510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210</v>
      </c>
      <c r="AA41" s="36">
        <v>0</v>
      </c>
      <c r="AB41" s="36">
        <v>0</v>
      </c>
      <c r="AC41" s="28">
        <f t="shared" si="1"/>
        <v>0</v>
      </c>
      <c r="AD41" s="36">
        <f t="shared" si="5"/>
        <v>510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0.41176470588235292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510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210</v>
      </c>
      <c r="AA43" s="36">
        <v>0</v>
      </c>
      <c r="AB43" s="36">
        <v>0</v>
      </c>
      <c r="AC43" s="28">
        <f t="shared" si="1"/>
        <v>0</v>
      </c>
      <c r="AD43" s="36">
        <f t="shared" si="5"/>
        <v>510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0.41176470588235292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660</v>
      </c>
      <c r="C47" s="36">
        <v>15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30</v>
      </c>
      <c r="AD47" s="36">
        <f t="shared" si="5"/>
        <v>660</v>
      </c>
      <c r="AE47" s="29">
        <f t="array" ref="AE47">IF(ISERROR(SUM(C47:D47)/B47),"",SUM(C47:D47)/B47)</f>
        <v>2.2727272727272728E-2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9.0909090909090912E-2</v>
      </c>
      <c r="AH47" s="29">
        <f t="array" ref="AH47">IF(ISERROR(SUM(C47:D47)/B47),"",SUM(C47:D47)/B47)</f>
        <v>2.2727272727272728E-2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2.2727272727272728E-2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customHeight="1">
      <c r="A50" s="36">
        <v>4502</v>
      </c>
      <c r="B50" s="36">
        <f t="shared" si="4"/>
        <v>375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330</v>
      </c>
      <c r="X50" s="36">
        <v>15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0</v>
      </c>
      <c r="AD50" s="36">
        <f t="shared" si="5"/>
        <v>375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0.92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705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15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5"/>
        <v>705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2.1276595744680851E-2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670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7.4626865671641784E-2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660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25</v>
      </c>
      <c r="R59" s="36">
        <v>10</v>
      </c>
      <c r="S59" s="36">
        <v>0</v>
      </c>
      <c r="T59" s="36">
        <v>0</v>
      </c>
      <c r="U59" s="36">
        <v>0</v>
      </c>
      <c r="V59" s="36">
        <v>0</v>
      </c>
      <c r="W59" s="36">
        <v>60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5"/>
        <v>625</v>
      </c>
      <c r="AE59" s="29">
        <f t="array" ref="AE59">IF(ISERROR(SUM(C59:D59)/B59),"",SUM(C59:D59)/B59)</f>
        <v>0</v>
      </c>
      <c r="AF59" s="29">
        <f t="array" ref="AF59">IF(ISERROR(AD59/B59),"",AD59/B59)</f>
        <v>0.94696969696969702</v>
      </c>
      <c r="AG59" s="29">
        <f t="array" ref="AG59">IF(ISERROR(SUM(M59:N59,E59,W59:Z59)/B59),"",SUM(M59:N59,E59,W59:Z59)/B59)</f>
        <v>9.0909090909090912E-2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5.3030303030303032E-2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6800</v>
      </c>
      <c r="C62" s="18">
        <f t="shared" ref="C62:AD62" si="6">SUM(C35:C61)</f>
        <v>135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25</v>
      </c>
      <c r="R62" s="17">
        <f t="shared" si="6"/>
        <v>10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390</v>
      </c>
      <c r="X62" s="17">
        <f t="shared" si="6"/>
        <v>160</v>
      </c>
      <c r="Y62" s="17">
        <f t="shared" si="6"/>
        <v>0</v>
      </c>
      <c r="Z62" s="17">
        <f t="shared" si="6"/>
        <v>1260</v>
      </c>
      <c r="AA62" s="17">
        <f t="shared" si="6"/>
        <v>0</v>
      </c>
      <c r="AB62" s="18">
        <f t="shared" si="6"/>
        <v>0</v>
      </c>
      <c r="AC62" s="28">
        <f t="shared" si="1"/>
        <v>185</v>
      </c>
      <c r="AD62" s="18">
        <f t="shared" si="6"/>
        <v>6645</v>
      </c>
      <c r="AE62" s="29">
        <f t="array" ref="AE62">IF(ISERROR(SUM(C62:D62)/B62),"",SUM(C62:D62)/B62)</f>
        <v>1.9852941176470587E-2</v>
      </c>
      <c r="AF62" s="29">
        <f t="array" ref="AF62">IF(ISERROR(AD62/B62),"",AD62/B62)</f>
        <v>0.97720588235294115</v>
      </c>
      <c r="AG62" s="29">
        <f t="array" ref="AG62">IF(ISERROR(SUM(M62:N62,E62,W62:Z62)/B62),"",SUM(M62:N62,E62,W62:Z62)/B62)</f>
        <v>0.27058823529411763</v>
      </c>
      <c r="AH62" s="29">
        <f t="array" ref="AH62">IF(ISERROR(SUM(C62:D62)/B62),"",SUM(C62:D62)/B62)</f>
        <v>1.9852941176470587E-2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7.3529411764705881E-3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11554</v>
      </c>
      <c r="C63" s="20">
        <f>C62+C34</f>
        <v>135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0</v>
      </c>
      <c r="O63" s="20">
        <f t="shared" si="7"/>
        <v>61</v>
      </c>
      <c r="P63" s="20">
        <f t="shared" si="7"/>
        <v>0</v>
      </c>
      <c r="Q63" s="20">
        <f t="shared" si="7"/>
        <v>25</v>
      </c>
      <c r="R63" s="20">
        <f t="shared" si="7"/>
        <v>400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510</v>
      </c>
      <c r="X63" s="20">
        <f t="shared" si="7"/>
        <v>266</v>
      </c>
      <c r="Y63" s="20">
        <f t="shared" si="7"/>
        <v>0</v>
      </c>
      <c r="Z63" s="20">
        <f t="shared" si="7"/>
        <v>1260</v>
      </c>
      <c r="AA63" s="20">
        <f t="shared" si="7"/>
        <v>120</v>
      </c>
      <c r="AB63" s="20">
        <f t="shared" si="7"/>
        <v>0</v>
      </c>
      <c r="AC63" s="28">
        <f t="shared" si="1"/>
        <v>741</v>
      </c>
      <c r="AD63" s="20">
        <f t="shared" si="7"/>
        <v>10903</v>
      </c>
      <c r="AE63" s="29">
        <f t="array" ref="AE63">IF(ISERROR(SUM(C63:D63)/B63),"",SUM(C63:D63)/B63)</f>
        <v>1.1684265189544747E-2</v>
      </c>
      <c r="AF63" s="29">
        <f t="array" ref="AF63">IF(ISERROR(AD63/B63),"",AD63/B63)</f>
        <v>0.94365587675263973</v>
      </c>
      <c r="AG63" s="29">
        <f t="array" ref="AG63">IF(ISERROR(SUM(M63:N63,E63,W63:Z63)/B63),"",SUM(M63:N63,E63,W63:Z63)/B63)</f>
        <v>0.18400553920720097</v>
      </c>
      <c r="AH63" s="29">
        <f t="array" ref="AH63">IF(ISERROR(SUM(C63:D63)/B63),"",SUM(C63:D63)/B63)</f>
        <v>1.1684265189544747E-2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4.2063354682361088E-2</v>
      </c>
      <c r="AL63" s="29">
        <f t="array" ref="AL63">IF(ISERROR(SUM(AA63)/B63),"",SUM(AA63)/B63)</f>
        <v>1.0386013501817552E-2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N34" activePane="bottomRight" state="frozen"/>
      <selection pane="topRight" activeCell="C1" sqref="C1"/>
      <selection pane="bottomLeft" activeCell="A7" sqref="A7"/>
      <selection pane="bottomRight" activeCell="AD63" sqref="A63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5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3" si="2">720-SUM(M17:N17,W17:Z17,E17)</f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12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688</v>
      </c>
      <c r="AE19" s="29">
        <f t="array" ref="AE19">IF(ISERROR(SUM(C19:D19)/B19),"",SUM(C19:D19)/B19)</f>
        <v>0</v>
      </c>
      <c r="AF19" s="29">
        <f t="array" ref="AF19">IF(ISERROR(AD19/B19),"",AD19/B19)</f>
        <v>1.0147492625368733</v>
      </c>
      <c r="AG19" s="29">
        <f t="array" ref="AG19">IF(ISERROR(SUM(M19:N19,E19,W19:Z19)/B19),"",SUM(M19:N19,E19,W19:Z19)/B19)</f>
        <v>6.1946902654867256E-2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2.9498525073746312E-2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customHeight="1">
      <c r="A22" s="36">
        <v>4502</v>
      </c>
      <c r="B22" s="36">
        <f t="shared" si="2"/>
        <v>210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30</v>
      </c>
      <c r="N22" s="36">
        <v>0</v>
      </c>
      <c r="O22" s="36">
        <v>10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480</v>
      </c>
      <c r="AA22" s="36">
        <v>0</v>
      </c>
      <c r="AB22" s="36">
        <v>0</v>
      </c>
      <c r="AC22" s="28">
        <f t="shared" si="1"/>
        <v>10</v>
      </c>
      <c r="AD22" s="36">
        <f t="shared" si="0"/>
        <v>230</v>
      </c>
      <c r="AE22" s="29">
        <f t="array" ref="AE22">IF(ISERROR(SUM(C22:D22)/B22),"",SUM(C22:D22)/B22)</f>
        <v>0</v>
      </c>
      <c r="AF22" s="29">
        <f t="array" ref="AF22">IF(ISERROR(AD22/B22),"",AD22/B22)</f>
        <v>1.0952380952380953</v>
      </c>
      <c r="AG22" s="29">
        <f t="array" ref="AG22">IF(ISERROR(SUM(M22:N22,E22,W22:Z22)/B22),"",SUM(M22:N22,E22,W22:Z22)/B22)</f>
        <v>2.4285714285714284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4.7619047619047616E-2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650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f>25+15</f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10</v>
      </c>
      <c r="AD23" s="36">
        <f t="shared" si="0"/>
        <v>670</v>
      </c>
      <c r="AE23" s="29">
        <f t="array" ref="AE23">IF(ISERROR(SUM(C23:D23)/B23),"",SUM(C23:D23)/B23)</f>
        <v>0</v>
      </c>
      <c r="AF23" s="29">
        <f t="array" ref="AF23">IF(ISERROR(AD23/B23),"",AD23/B23)</f>
        <v>1.0307692307692307</v>
      </c>
      <c r="AG23" s="29">
        <f t="array" ref="AG23">IF(ISERROR(SUM(M23:N23,E23,W23:Z23)/B23),"",SUM(M23:N23,E23,W23:Z23)/B23)</f>
        <v>0.1076923076923077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1.5384615384615385E-2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120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600</v>
      </c>
      <c r="AA26" s="36">
        <v>0</v>
      </c>
      <c r="AB26" s="36">
        <v>0</v>
      </c>
      <c r="AC26" s="28">
        <f t="shared" si="1"/>
        <v>0</v>
      </c>
      <c r="AD26" s="36">
        <f t="shared" si="0"/>
        <v>120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3818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90</v>
      </c>
      <c r="N34" s="17">
        <f t="shared" si="3"/>
        <v>0</v>
      </c>
      <c r="O34" s="17">
        <f t="shared" si="3"/>
        <v>40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52</v>
      </c>
      <c r="Y34" s="17">
        <f t="shared" si="3"/>
        <v>0</v>
      </c>
      <c r="Z34" s="17">
        <f t="shared" si="3"/>
        <v>1080</v>
      </c>
      <c r="AA34" s="17">
        <f t="shared" si="3"/>
        <v>0</v>
      </c>
      <c r="AB34" s="17">
        <f t="shared" si="3"/>
        <v>0</v>
      </c>
      <c r="AC34" s="28">
        <f t="shared" si="1"/>
        <v>40</v>
      </c>
      <c r="AD34" s="17">
        <f>SUM(AD7:AD33)</f>
        <v>3868</v>
      </c>
      <c r="AE34" s="29">
        <f t="array" ref="AE34">IF(ISERROR(SUM(C34:D34)/B34),"",SUM(C34:D34)/B34)</f>
        <v>0</v>
      </c>
      <c r="AF34" s="29">
        <f t="array" ref="AF34">IF(ISERROR(AD34/B34),"",AD34/B34)</f>
        <v>1.0130958617077004</v>
      </c>
      <c r="AG34" s="29">
        <f t="array" ref="AG34">IF(ISERROR(SUM(M34:N34,E34,W34:Z34)/B34),"",SUM(M34:N34,E34,W34:Z34)/B34)</f>
        <v>0.32006286013619695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1.0476689366160294E-2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61" si="5">720-SUM(M45:N45,W45:Z45,E45)</f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690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8.75" customHeight="1">
      <c r="A47" s="36">
        <v>3004</v>
      </c>
      <c r="B47" s="36">
        <f t="shared" si="5"/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customHeight="1">
      <c r="A50" s="36">
        <v>4502</v>
      </c>
      <c r="B50" s="36">
        <f t="shared" si="5"/>
        <v>720</v>
      </c>
      <c r="C50" s="36">
        <v>170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170</v>
      </c>
      <c r="AD50" s="36">
        <f t="shared" si="4"/>
        <v>550</v>
      </c>
      <c r="AE50" s="29">
        <f t="array" ref="AE50">IF(ISERROR(SUM(C50:D50)/B50),"",SUM(C50:D50)/B50)</f>
        <v>0.2361111111111111</v>
      </c>
      <c r="AF50" s="29">
        <f t="array" ref="AF50">IF(ISERROR(AD50/B50),"",AD50/B50)</f>
        <v>0.76388888888888884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0.2361111111111111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25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695</v>
      </c>
      <c r="AE51" s="29">
        <f t="array" ref="AE51">IF(ISERROR(SUM(C51:D51)/B51),"",SUM(C51:D51)/B51)</f>
        <v>0</v>
      </c>
      <c r="AF51" s="29">
        <f t="array" ref="AF51">IF(ISERROR(AD51/B51),"",AD51/B51)</f>
        <v>1.0072463768115942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3.6231884057971016E-2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20+25</f>
        <v>45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6.6666666666666666E-2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675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20+25</f>
        <v>45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675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6.6666666666666666E-2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660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60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660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9.0909090909090912E-2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4775</v>
      </c>
      <c r="C62" s="18">
        <f t="shared" ref="C62:AD62" si="6">SUM(C35:C61)</f>
        <v>170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40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60</v>
      </c>
      <c r="X62" s="17">
        <f t="shared" si="6"/>
        <v>145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210</v>
      </c>
      <c r="AD62" s="18">
        <f t="shared" si="6"/>
        <v>4625</v>
      </c>
      <c r="AE62" s="29">
        <f t="array" ref="AE62">IF(ISERROR(SUM(C62:D62)/B62),"",SUM(C62:D62)/B62)</f>
        <v>3.5602094240837698E-2</v>
      </c>
      <c r="AF62" s="29">
        <f t="array" ref="AF62">IF(ISERROR(AD62/B62),"",AD62/B62)</f>
        <v>0.96858638743455494</v>
      </c>
      <c r="AG62" s="29">
        <f t="array" ref="AG62">IF(ISERROR(SUM(M62:N62,E62,W62:Z62)/B62),"",SUM(M62:N62,E62,W62:Z62)/B62)</f>
        <v>5.549738219895288E-2</v>
      </c>
      <c r="AH62" s="29">
        <f t="array" ref="AH62">IF(ISERROR(SUM(C62:D62)/B62),"",SUM(C62:D62)/B62)</f>
        <v>3.5602094240837698E-2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8.3769633507853412E-3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8593</v>
      </c>
      <c r="C63" s="20">
        <f>C62+C34</f>
        <v>170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150</v>
      </c>
      <c r="N63" s="20">
        <f t="shared" si="7"/>
        <v>0</v>
      </c>
      <c r="O63" s="20">
        <f t="shared" si="7"/>
        <v>80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60</v>
      </c>
      <c r="X63" s="20">
        <f t="shared" si="7"/>
        <v>197</v>
      </c>
      <c r="Y63" s="20">
        <f t="shared" si="7"/>
        <v>0</v>
      </c>
      <c r="Z63" s="20">
        <f t="shared" si="7"/>
        <v>1080</v>
      </c>
      <c r="AA63" s="20">
        <f t="shared" si="7"/>
        <v>0</v>
      </c>
      <c r="AB63" s="20">
        <f t="shared" si="7"/>
        <v>0</v>
      </c>
      <c r="AC63" s="28">
        <f t="shared" si="1"/>
        <v>250</v>
      </c>
      <c r="AD63" s="20">
        <f t="shared" si="7"/>
        <v>8493</v>
      </c>
      <c r="AE63" s="29">
        <f t="array" ref="AE63">IF(ISERROR(SUM(C63:D63)/B63),"",SUM(C63:D63)/B63)</f>
        <v>1.9783544745723265E-2</v>
      </c>
      <c r="AF63" s="29">
        <f t="array" ref="AF63">IF(ISERROR(AD63/B63),"",AD63/B63)</f>
        <v>0.98836262073780989</v>
      </c>
      <c r="AG63" s="29">
        <f t="array" ref="AG63">IF(ISERROR(SUM(M63:N63,E63,W63:Z63)/B63),"",SUM(M63:N63,E63,W63:Z63)/B63)</f>
        <v>0.17304782962876761</v>
      </c>
      <c r="AH63" s="29">
        <f t="array" ref="AH63">IF(ISERROR(SUM(C63:D63)/B63),"",SUM(C63:D63)/B63)</f>
        <v>1.9783544745723265E-2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9.3099034097521242E-3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59" sqref="E5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5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3" si="2">720-SUM(M17:N17,W17:Z17,E17)</f>
        <v>300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420</v>
      </c>
      <c r="AA17" s="36">
        <v>0</v>
      </c>
      <c r="AB17" s="36">
        <v>0</v>
      </c>
      <c r="AC17" s="28">
        <f t="shared" si="1"/>
        <v>0</v>
      </c>
      <c r="AD17" s="36">
        <f t="shared" si="0"/>
        <v>300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1.4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620</v>
      </c>
      <c r="C19" s="36">
        <v>35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60</v>
      </c>
      <c r="X19" s="36">
        <v>40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585</v>
      </c>
      <c r="AE19" s="29">
        <f t="array" ref="AE19">IF(ISERROR(SUM(C19:D19)/B19),"",SUM(C19:D19)/B19)</f>
        <v>5.6451612903225805E-2</v>
      </c>
      <c r="AF19" s="29">
        <f t="array" ref="AF19">IF(ISERROR(AD19/B19),"",AD19/B19)</f>
        <v>0.94354838709677424</v>
      </c>
      <c r="AG19" s="29">
        <f t="array" ref="AG19">IF(ISERROR(SUM(M19:N19,E19,W19:Z19)/B19),"",SUM(M19:N19,E19,W19:Z19)/B19)</f>
        <v>0.16129032258064516</v>
      </c>
      <c r="AH19" s="29">
        <f t="array" ref="AH19">IF(ISERROR(SUM(C19:D19)/B19),"",SUM(C19:D19)/B19)</f>
        <v>5.6451612903225805E-2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15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705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2.1276595744680851E-2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180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540</v>
      </c>
      <c r="AA31" s="36">
        <v>0</v>
      </c>
      <c r="AB31" s="36">
        <v>0</v>
      </c>
      <c r="AC31" s="28">
        <f t="shared" si="1"/>
        <v>0</v>
      </c>
      <c r="AD31" s="36">
        <f t="shared" si="0"/>
        <v>180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3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540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180</v>
      </c>
      <c r="AA33" s="36">
        <v>0</v>
      </c>
      <c r="AB33" s="36">
        <v>0</v>
      </c>
      <c r="AC33" s="28">
        <f t="shared" si="1"/>
        <v>0</v>
      </c>
      <c r="AD33" s="36">
        <f t="shared" si="0"/>
        <v>540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0.33333333333333331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3035</v>
      </c>
      <c r="C34" s="17">
        <f t="shared" ref="C34:AB34" si="3">SUM(C7:C33)</f>
        <v>35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85</v>
      </c>
      <c r="Y34" s="17">
        <f t="shared" si="3"/>
        <v>0</v>
      </c>
      <c r="Z34" s="17">
        <f t="shared" si="3"/>
        <v>1140</v>
      </c>
      <c r="AA34" s="17">
        <f t="shared" si="3"/>
        <v>0</v>
      </c>
      <c r="AB34" s="17">
        <f t="shared" si="3"/>
        <v>0</v>
      </c>
      <c r="AC34" s="28">
        <f t="shared" si="1"/>
        <v>35</v>
      </c>
      <c r="AD34" s="17">
        <f>SUM(AD7:AD33)</f>
        <v>3000</v>
      </c>
      <c r="AE34" s="29">
        <f t="array" ref="AE34">IF(ISERROR(SUM(C34:D34)/B34),"",SUM(C34:D34)/B34)</f>
        <v>1.1532125205930808E-2</v>
      </c>
      <c r="AF34" s="29">
        <f t="array" ref="AF34">IF(ISERROR(AD34/B34),"",AD34/B34)</f>
        <v>0.98846787479406917</v>
      </c>
      <c r="AG34" s="29">
        <f t="array" ref="AG34">IF(ISERROR(SUM(M34:N34,E34,W34:Z34)/B34),"",SUM(M34:N34,E34,W34:Z34)/B34)</f>
        <v>0.42339373970345962</v>
      </c>
      <c r="AH34" s="29">
        <f t="array" ref="AH34">IF(ISERROR(SUM(C34:D34)/B34),"",SUM(C34:D34)/B34)</f>
        <v>1.1532125205930808E-2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61" si="5">720-SUM(M45:N45,W45:Z45,E45)</f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705</v>
      </c>
      <c r="AE45" s="29">
        <f t="array" ref="AE45">IF(ISERROR(SUM(C45:D45)/B45),"",SUM(C45:D45)/B45)</f>
        <v>0</v>
      </c>
      <c r="AF45" s="29">
        <f t="array" ref="AF45">IF(ISERROR(AD45/B45),"",AD45/B45)</f>
        <v>1.0217391304347827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2.1739130434782608E-2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690</v>
      </c>
      <c r="C47" s="36">
        <v>10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25</v>
      </c>
      <c r="AD47" s="36">
        <f t="shared" si="4"/>
        <v>695</v>
      </c>
      <c r="AE47" s="29">
        <f t="array" ref="AE47">IF(ISERROR(SUM(C47:D47)/B47),"",SUM(C47:D47)/B47)</f>
        <v>1.4492753623188406E-2</v>
      </c>
      <c r="AF47" s="29">
        <f t="array" ref="AF47">IF(ISERROR(AD47/B47),"",AD47/B47)</f>
        <v>1.0072463768115942</v>
      </c>
      <c r="AG47" s="29">
        <f t="array" ref="AG47">IF(ISERROR(SUM(M47:N47,E47,W47:Z47)/B47),"",SUM(M47:N47,E47,W47:Z47)/B47)</f>
        <v>4.3478260869565216E-2</v>
      </c>
      <c r="AH47" s="29">
        <f t="array" ref="AH47">IF(ISERROR(SUM(C47:D47)/B47),"",SUM(C47:D47)/B47)</f>
        <v>1.4492753623188406E-2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2.1739130434782608E-2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3.5971223021582732E-2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590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60</v>
      </c>
      <c r="X59" s="36">
        <v>40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585</v>
      </c>
      <c r="AE59" s="29">
        <f t="array" ref="AE59">IF(ISERROR(SUM(C59:D59)/B59),"",SUM(C59:D59)/B59)</f>
        <v>0</v>
      </c>
      <c r="AF59" s="29">
        <f t="array" ref="AF59">IF(ISERROR(AD59/B59),"",AD59/B59)</f>
        <v>0.99152542372881358</v>
      </c>
      <c r="AG59" s="29">
        <f t="array" ref="AG59">IF(ISERROR(SUM(M59:N59,E59,W59:Z59)/B59),"",SUM(M59:N59,E59,W59:Z59)/B59)</f>
        <v>0.22033898305084745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5.9322033898305086E-2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660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f>15+15+30</f>
        <v>60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660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9.0909090909090912E-2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4025</v>
      </c>
      <c r="C62" s="18">
        <f t="shared" ref="C62:AD62" si="6">SUM(C35:C61)</f>
        <v>10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30</v>
      </c>
      <c r="O62" s="17">
        <f t="shared" si="6"/>
        <v>30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60</v>
      </c>
      <c r="X62" s="17">
        <f t="shared" si="6"/>
        <v>145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75</v>
      </c>
      <c r="AD62" s="18">
        <f t="shared" si="6"/>
        <v>4040</v>
      </c>
      <c r="AE62" s="29">
        <f t="array" ref="AE62">IF(ISERROR(SUM(C62:D62)/B62),"",SUM(C62:D62)/B62)</f>
        <v>2.4844720496894411E-3</v>
      </c>
      <c r="AF62" s="29">
        <f t="array" ref="AF62">IF(ISERROR(AD62/B62),"",AD62/B62)</f>
        <v>1.0037267080745342</v>
      </c>
      <c r="AG62" s="29">
        <f t="array" ref="AG62">IF(ISERROR(SUM(M62:N62,E62,W62:Z62)/B62),"",SUM(M62:N62,E62,W62:Z62)/B62)</f>
        <v>7.3291925465838514E-2</v>
      </c>
      <c r="AH62" s="29">
        <f t="array" ref="AH62">IF(ISERROR(SUM(C62:D62)/B62),"",SUM(C62:D62)/B62)</f>
        <v>2.4844720496894411E-3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1.6149068322981366E-2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7060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30</v>
      </c>
      <c r="P63" s="20">
        <f t="shared" si="7"/>
        <v>35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230</v>
      </c>
      <c r="Y63" s="20">
        <f t="shared" si="7"/>
        <v>0</v>
      </c>
      <c r="Z63" s="20">
        <f t="shared" si="7"/>
        <v>1140</v>
      </c>
      <c r="AA63" s="20">
        <f t="shared" si="7"/>
        <v>0</v>
      </c>
      <c r="AB63" s="20">
        <f t="shared" si="7"/>
        <v>0</v>
      </c>
      <c r="AC63" s="28">
        <f t="shared" si="1"/>
        <v>110</v>
      </c>
      <c r="AD63" s="20">
        <f t="shared" si="7"/>
        <v>7040</v>
      </c>
      <c r="AE63" s="29">
        <f t="array" ref="AE63">IF(ISERROR(SUM(C63:D63)/B63),"",SUM(C63:D63)/B63)</f>
        <v>6.3739376770538241E-3</v>
      </c>
      <c r="AF63" s="29">
        <f t="array" ref="AF63">IF(ISERROR(AD63/B63),"",AD63/B63)</f>
        <v>0.99716713881019825</v>
      </c>
      <c r="AG63" s="29">
        <f t="array" ref="AG63">IF(ISERROR(SUM(M63:N63,E63,W63:Z63)/B63),"",SUM(M63:N63,E63,W63:Z63)/B63)</f>
        <v>0.22379603399433429</v>
      </c>
      <c r="AH63" s="29">
        <f t="array" ref="AH63">IF(ISERROR(SUM(C63:D63)/B63),"",SUM(C63:D63)/B63)</f>
        <v>6.3739376770538241E-3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9.2067988668555235E-3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6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26" si="0">720-SUM(M7:N7,W7:Z7,E7)</f>
        <v>460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>10+10</f>
        <v>20</v>
      </c>
      <c r="Y7" s="36">
        <v>0</v>
      </c>
      <c r="Z7" s="36">
        <v>240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460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0.56521739130434778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460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>10+10</f>
        <v>20</v>
      </c>
      <c r="Y9" s="36">
        <v>0</v>
      </c>
      <c r="Z9" s="36">
        <v>240</v>
      </c>
      <c r="AA9" s="36">
        <v>0</v>
      </c>
      <c r="AB9" s="36">
        <v>0</v>
      </c>
      <c r="AC9" s="28">
        <f t="shared" si="2"/>
        <v>0</v>
      </c>
      <c r="AD9" s="36">
        <f t="shared" si="1"/>
        <v>460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0.56521739130434778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460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>10+10</f>
        <v>20</v>
      </c>
      <c r="Y11" s="36">
        <v>0</v>
      </c>
      <c r="Z11" s="36">
        <v>240</v>
      </c>
      <c r="AA11" s="36">
        <v>0</v>
      </c>
      <c r="AB11" s="36">
        <v>0</v>
      </c>
      <c r="AC11" s="28">
        <f t="shared" si="2"/>
        <v>0</v>
      </c>
      <c r="AD11" s="36">
        <f t="shared" si="1"/>
        <v>460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0.56521739130434778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460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>10+10</f>
        <v>20</v>
      </c>
      <c r="Y13" s="36">
        <v>0</v>
      </c>
      <c r="Z13" s="36">
        <v>240</v>
      </c>
      <c r="AA13" s="36">
        <v>0</v>
      </c>
      <c r="AB13" s="36">
        <v>0</v>
      </c>
      <c r="AC13" s="28">
        <f t="shared" si="2"/>
        <v>0</v>
      </c>
      <c r="AD13" s="36">
        <f t="shared" si="1"/>
        <v>460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0.56521739130434778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460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>10+10</f>
        <v>20</v>
      </c>
      <c r="Y15" s="36">
        <v>0</v>
      </c>
      <c r="Z15" s="36">
        <v>240</v>
      </c>
      <c r="AA15" s="36">
        <v>0</v>
      </c>
      <c r="AB15" s="36">
        <v>0</v>
      </c>
      <c r="AC15" s="28">
        <f t="shared" si="2"/>
        <v>0</v>
      </c>
      <c r="AD15" s="36">
        <f t="shared" si="1"/>
        <v>460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0.56521739130434778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613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f>12+40+30+25</f>
        <v>107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613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0.17455138662316477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353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90</v>
      </c>
      <c r="X20" s="36">
        <v>7</v>
      </c>
      <c r="Y20" s="36">
        <v>0</v>
      </c>
      <c r="Z20" s="36">
        <v>270</v>
      </c>
      <c r="AA20" s="36">
        <v>0</v>
      </c>
      <c r="AB20" s="36">
        <v>0</v>
      </c>
      <c r="AC20" s="28">
        <f t="shared" si="2"/>
        <v>0</v>
      </c>
      <c r="AD20" s="36">
        <f t="shared" si="1"/>
        <v>353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1.0396600566572238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430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50</v>
      </c>
      <c r="Y23" s="36">
        <v>0</v>
      </c>
      <c r="Z23" s="36">
        <v>240</v>
      </c>
      <c r="AA23" s="36">
        <v>0</v>
      </c>
      <c r="AB23" s="36">
        <v>0</v>
      </c>
      <c r="AC23" s="28">
        <f t="shared" si="2"/>
        <v>0</v>
      </c>
      <c r="AD23" s="36">
        <f t="shared" si="1"/>
        <v>430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0.67441860465116277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18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702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2.564102564102564E-2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700</v>
      </c>
      <c r="C26" s="36">
        <v>51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51</v>
      </c>
      <c r="AD26" s="36">
        <f t="shared" si="1"/>
        <v>649</v>
      </c>
      <c r="AE26" s="29">
        <f t="array" ref="AE26">IF(ISERROR(SUM(C26:D26)/B26),"",SUM(C26:D26)/B26)</f>
        <v>7.2857142857142856E-2</v>
      </c>
      <c r="AF26" s="29">
        <f t="array" ref="AF26">IF(ISERROR(AD26/B26),"",AD26/B26)</f>
        <v>0.92714285714285716</v>
      </c>
      <c r="AG26" s="29">
        <f t="array" ref="AG26">IF(ISERROR(SUM(M26:N26,E26,W26:Z26)/B26),"",SUM(M26:N26,E26,W26:Z26)/B26)</f>
        <v>2.8571428571428571E-2</v>
      </c>
      <c r="AH26" s="29">
        <f t="array" ref="AH26">IF(ISERROR(SUM(C26:D26)/B26),"",SUM(C26:D26)/B26)</f>
        <v>7.2857142857142856E-2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1.7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5098</v>
      </c>
      <c r="C34" s="17">
        <f t="shared" ref="C34:AB34" si="3">SUM(C7:C33)</f>
        <v>51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90</v>
      </c>
      <c r="X34" s="17">
        <f t="shared" si="3"/>
        <v>302</v>
      </c>
      <c r="Y34" s="17">
        <f t="shared" si="3"/>
        <v>0</v>
      </c>
      <c r="Z34" s="17">
        <f t="shared" si="3"/>
        <v>1710</v>
      </c>
      <c r="AA34" s="17">
        <f t="shared" si="3"/>
        <v>0</v>
      </c>
      <c r="AB34" s="17">
        <f t="shared" si="3"/>
        <v>0</v>
      </c>
      <c r="AC34" s="28">
        <f t="shared" si="2"/>
        <v>51</v>
      </c>
      <c r="AD34" s="17">
        <f>SUM(AD7:AD33)</f>
        <v>5047</v>
      </c>
      <c r="AE34" s="29">
        <f t="array" ref="AE34">IF(ISERROR(SUM(C34:D34)/B34),"",SUM(C34:D34)/B34)</f>
        <v>1.0003923107100824E-2</v>
      </c>
      <c r="AF34" s="29">
        <f t="array" ref="AF34">IF(ISERROR(AD34/B34),"",AD34/B34)</f>
        <v>0.98999607689289915</v>
      </c>
      <c r="AG34" s="29">
        <f t="array" ref="AG34">IF(ISERROR(SUM(M34:N34,E34,W34:Z34)/B34),"",SUM(M34:N34,E34,W34:Z34)/B34)</f>
        <v>0.41231855629658692</v>
      </c>
      <c r="AH34" s="29">
        <f t="array" ref="AH34">IF(ISERROR(SUM(C34:D34)/B34),"",SUM(C34:D34)/B34)</f>
        <v>1.0003923107100824E-2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180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540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4"/>
        <v>180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3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240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480</v>
      </c>
      <c r="AA47" s="36">
        <v>0</v>
      </c>
      <c r="AB47" s="36">
        <v>0</v>
      </c>
      <c r="AC47" s="28">
        <f t="shared" si="2"/>
        <v>0</v>
      </c>
      <c r="AD47" s="36">
        <f t="shared" si="4"/>
        <v>240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15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22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15</v>
      </c>
      <c r="AD52" s="36">
        <f t="shared" si="4"/>
        <v>683</v>
      </c>
      <c r="AE52" s="29">
        <f t="array" ref="AE52">IF(ISERROR(SUM(C52:D52)/B52),"",SUM(C52:D52)/B52)</f>
        <v>0</v>
      </c>
      <c r="AF52" s="29">
        <f t="array" ref="AF52">IF(ISERROR(AD52/B52),"",AD52/B52)</f>
        <v>0.97851002865329517</v>
      </c>
      <c r="AG52" s="29">
        <f t="array" ref="AG52">IF(ISERROR(SUM(M52:N52,E52,W52:Z52)/B52),"",SUM(M52:N52,E52,W52:Z52)/B52)</f>
        <v>3.151862464183381E-2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2.148997134670487E-2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210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510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4"/>
        <v>210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2.4285714285714284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2018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15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52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15</v>
      </c>
      <c r="AD62" s="18">
        <f t="shared" si="6"/>
        <v>2003</v>
      </c>
      <c r="AE62" s="29">
        <f t="array" ref="AE62">IF(ISERROR(SUM(C62:D62)/B62),"",SUM(C62:D62)/B62)</f>
        <v>0</v>
      </c>
      <c r="AF62" s="29">
        <f t="array" ref="AF62">IF(ISERROR(AD62/B62),"",AD62/B62)</f>
        <v>0.99256689791873143</v>
      </c>
      <c r="AG62" s="29">
        <f t="array" ref="AG62">IF(ISERROR(SUM(M62:N62,E62,W62:Z62)/B62),"",SUM(M62:N62,E62,W62:Z62)/B62)</f>
        <v>0.78394449950445988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7.4331020812685826E-3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7116</v>
      </c>
      <c r="C63" s="20">
        <f>C62+C34</f>
        <v>51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15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1140</v>
      </c>
      <c r="X63" s="20">
        <f t="shared" si="7"/>
        <v>354</v>
      </c>
      <c r="Y63" s="20">
        <f t="shared" si="7"/>
        <v>0</v>
      </c>
      <c r="Z63" s="20">
        <f t="shared" si="7"/>
        <v>2190</v>
      </c>
      <c r="AA63" s="20">
        <f t="shared" si="7"/>
        <v>0</v>
      </c>
      <c r="AB63" s="20">
        <f t="shared" si="7"/>
        <v>0</v>
      </c>
      <c r="AC63" s="28">
        <f t="shared" si="2"/>
        <v>66</v>
      </c>
      <c r="AD63" s="20">
        <f t="shared" si="7"/>
        <v>7050</v>
      </c>
      <c r="AE63" s="29">
        <f t="array" ref="AE63">IF(ISERROR(SUM(C63:D63)/B63),"",SUM(C63:D63)/B63)</f>
        <v>7.166947723440135E-3</v>
      </c>
      <c r="AF63" s="29">
        <f t="array" ref="AF63">IF(ISERROR(AD63/B63),"",AD63/B63)</f>
        <v>0.99072512647554811</v>
      </c>
      <c r="AG63" s="29">
        <f t="array" ref="AG63">IF(ISERROR(SUM(M63:N63,E63,W63:Z63)/B63),"",SUM(M63:N63,E63,W63:Z63)/B63)</f>
        <v>0.51770657672849918</v>
      </c>
      <c r="AH63" s="29">
        <f t="array" ref="AH63">IF(ISERROR(SUM(C63:D63)/B63),"",SUM(C63:D63)/B63)</f>
        <v>7.166947723440135E-3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2.1079258010118043E-3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52" sqref="J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7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671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f>15+10+14+10</f>
        <v>49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671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7.3025335320417287E-2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705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15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705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2.1276595744680851E-2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2786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94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2786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3.3740129217516152E-2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61" si="4">720-SUM(M35:N35,W35:Z35,E35)</f>
        <v>180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540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180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3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180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540</v>
      </c>
      <c r="AA37" s="36">
        <v>0</v>
      </c>
      <c r="AB37" s="36">
        <v>0</v>
      </c>
      <c r="AC37" s="28">
        <f t="shared" si="1"/>
        <v>0</v>
      </c>
      <c r="AD37" s="36">
        <f t="shared" si="5"/>
        <v>180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3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180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540</v>
      </c>
      <c r="AA39" s="36">
        <v>0</v>
      </c>
      <c r="AB39" s="36">
        <v>0</v>
      </c>
      <c r="AC39" s="28">
        <f t="shared" si="1"/>
        <v>0</v>
      </c>
      <c r="AD39" s="36">
        <f t="shared" si="5"/>
        <v>180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3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180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540</v>
      </c>
      <c r="AA41" s="36">
        <v>0</v>
      </c>
      <c r="AB41" s="36">
        <v>0</v>
      </c>
      <c r="AC41" s="28">
        <f t="shared" si="1"/>
        <v>0</v>
      </c>
      <c r="AD41" s="36">
        <f t="shared" si="5"/>
        <v>180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3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180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540</v>
      </c>
      <c r="AA43" s="36">
        <v>0</v>
      </c>
      <c r="AB43" s="36">
        <v>0</v>
      </c>
      <c r="AC43" s="28">
        <f t="shared" si="1"/>
        <v>0</v>
      </c>
      <c r="AD43" s="36">
        <f t="shared" si="5"/>
        <v>180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3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60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5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669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51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669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7.623318385650224E-2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4"/>
        <v>120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600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5"/>
        <v>120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5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60</v>
      </c>
      <c r="X56" s="36">
        <v>0</v>
      </c>
      <c r="Y56" s="36">
        <v>0</v>
      </c>
      <c r="Z56" s="36">
        <v>240</v>
      </c>
      <c r="AA56" s="36">
        <v>0</v>
      </c>
      <c r="AB56" s="36">
        <v>0</v>
      </c>
      <c r="AC56" s="28">
        <f t="shared" si="1"/>
        <v>0</v>
      </c>
      <c r="AD56" s="36">
        <f t="shared" si="5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600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120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5"/>
        <v>600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0.2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4034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780</v>
      </c>
      <c r="X62" s="17">
        <f t="shared" si="6"/>
        <v>166</v>
      </c>
      <c r="Y62" s="17">
        <f t="shared" si="6"/>
        <v>0</v>
      </c>
      <c r="Z62" s="17">
        <f t="shared" si="6"/>
        <v>2940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4034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0.96331184928111058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6820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260</v>
      </c>
      <c r="Y63" s="20">
        <f t="shared" si="7"/>
        <v>0</v>
      </c>
      <c r="Z63" s="20">
        <f t="shared" si="7"/>
        <v>2940</v>
      </c>
      <c r="AA63" s="20">
        <f t="shared" si="7"/>
        <v>0</v>
      </c>
      <c r="AB63" s="20">
        <f t="shared" si="7"/>
        <v>0</v>
      </c>
      <c r="AC63" s="28">
        <f t="shared" si="1"/>
        <v>0</v>
      </c>
      <c r="AD63" s="20">
        <f t="shared" si="7"/>
        <v>6820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0.58357771260997071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8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ref="B23:B33" si="2">720-SUM(M23:N23,W23:Z23,E23)</f>
        <v>690</v>
      </c>
      <c r="C23" s="36">
        <v>30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20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50</v>
      </c>
      <c r="AD23" s="36">
        <f t="shared" si="0"/>
        <v>670</v>
      </c>
      <c r="AE23" s="29">
        <f t="array" ref="AE23">IF(ISERROR(SUM(C23:D23)/B23),"",SUM(C23:D23)/B23)</f>
        <v>4.3478260869565216E-2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4.3478260869565216E-2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2.8985507246376812E-2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703</v>
      </c>
      <c r="C24" s="36">
        <v>29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17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29</v>
      </c>
      <c r="AD24" s="36">
        <f t="shared" si="0"/>
        <v>674</v>
      </c>
      <c r="AE24" s="29">
        <f t="array" ref="AE24">IF(ISERROR(SUM(C24:D24)/B24),"",SUM(C24:D24)/B24)</f>
        <v>4.1251778093883355E-2</v>
      </c>
      <c r="AF24" s="29">
        <f t="array" ref="AF24">IF(ISERROR(AD24/B24),"",AD24/B24)</f>
        <v>0.95874822190611664</v>
      </c>
      <c r="AG24" s="29">
        <f t="array" ref="AG24">IF(ISERROR(SUM(M24:N24,E24,W24:Z24)/B24),"",SUM(M24:N24,E24,W24:Z24)/B24)</f>
        <v>2.4182076813655761E-2</v>
      </c>
      <c r="AH24" s="29">
        <f t="array" ref="AH24">IF(ISERROR(SUM(C24:D24)/B24),"",SUM(C24:D24)/B24)</f>
        <v>4.1251778093883355E-2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330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390</v>
      </c>
      <c r="AA25" s="36">
        <v>0</v>
      </c>
      <c r="AB25" s="36">
        <v>0</v>
      </c>
      <c r="AC25" s="28">
        <f t="shared" si="1"/>
        <v>0</v>
      </c>
      <c r="AD25" s="36">
        <f t="shared" si="0"/>
        <v>330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1.1818181818181819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705</v>
      </c>
      <c r="C26" s="36">
        <v>29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15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29</v>
      </c>
      <c r="AD26" s="36">
        <f t="shared" si="0"/>
        <v>676</v>
      </c>
      <c r="AE26" s="29">
        <f t="array" ref="AE26">IF(ISERROR(SUM(C26:D26)/B26),"",SUM(C26:D26)/B26)</f>
        <v>4.1134751773049642E-2</v>
      </c>
      <c r="AF26" s="29">
        <f t="array" ref="AF26">IF(ISERROR(AD26/B26),"",AD26/B26)</f>
        <v>0.95886524822695041</v>
      </c>
      <c r="AG26" s="29">
        <f t="array" ref="AG26">IF(ISERROR(SUM(M26:N26,E26,W26:Z26)/B26),"",SUM(M26:N26,E26,W26:Z26)/B26)</f>
        <v>2.1276595744680851E-2</v>
      </c>
      <c r="AH26" s="29">
        <f t="array" ref="AH26">IF(ISERROR(SUM(C26:D26)/B26),"",SUM(C26:D26)/B26)</f>
        <v>4.1134751773049642E-2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330</v>
      </c>
      <c r="C28" s="36">
        <v>29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390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29</v>
      </c>
      <c r="AD28" s="36">
        <f t="shared" si="0"/>
        <v>301</v>
      </c>
      <c r="AE28" s="29">
        <f t="array" ref="AE28">IF(ISERROR(SUM(C28:D28)/B28),"",SUM(C28:D28)/B28)</f>
        <v>8.7878787878787876E-2</v>
      </c>
      <c r="AF28" s="29">
        <f t="array" ref="AF28">IF(ISERROR(AD28/B28),"",AD28/B28)</f>
        <v>0.91212121212121211</v>
      </c>
      <c r="AG28" s="29">
        <f t="array" ref="AG28">IF(ISERROR(SUM(M28:N28,E28,W28:Z28)/B28),"",SUM(M28:N28,E28,W28:Z28)/B28)</f>
        <v>1.1818181818181819</v>
      </c>
      <c r="AH28" s="29">
        <f t="array" ref="AH28">IF(ISERROR(SUM(C28:D28)/B28),"",SUM(C28:D28)/B28)</f>
        <v>8.7878787878787876E-2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3478</v>
      </c>
      <c r="C34" s="17">
        <f t="shared" ref="C34:AB34" si="3">SUM(C7:C33)</f>
        <v>117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20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32</v>
      </c>
      <c r="Y34" s="17">
        <f t="shared" si="3"/>
        <v>0</v>
      </c>
      <c r="Z34" s="17">
        <f t="shared" si="3"/>
        <v>390</v>
      </c>
      <c r="AA34" s="17">
        <f t="shared" si="3"/>
        <v>0</v>
      </c>
      <c r="AB34" s="17">
        <f t="shared" si="3"/>
        <v>0</v>
      </c>
      <c r="AC34" s="28">
        <f t="shared" si="1"/>
        <v>137</v>
      </c>
      <c r="AD34" s="17">
        <f>SUM(AD7:AD33)</f>
        <v>3371</v>
      </c>
      <c r="AE34" s="29">
        <f t="array" ref="AE34">IF(ISERROR(SUM(C34:D34)/B34),"",SUM(C34:D34)/B34)</f>
        <v>3.3640023001725132E-2</v>
      </c>
      <c r="AF34" s="29">
        <f t="array" ref="AF34">IF(ISERROR(AD34/B34),"",AD34/B34)</f>
        <v>0.96923519263944791</v>
      </c>
      <c r="AG34" s="29">
        <f t="array" ref="AG34">IF(ISERROR(SUM(M34:N34,E34,W34:Z34)/B34),"",SUM(M34:N34,E34,W34:Z34)/B34)</f>
        <v>0.242093156986774</v>
      </c>
      <c r="AH34" s="29">
        <f t="array" ref="AH34">IF(ISERROR(SUM(C34:D34)/B34),"",SUM(C34:D34)/B34)</f>
        <v>3.3640023001725132E-2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5.7504312823461762E-3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ref="B51:B61" si="5">720-SUM(M51:N51,W51:Z51,E51)</f>
        <v>270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450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270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1.6666666666666667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690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720</v>
      </c>
      <c r="C53" s="36">
        <v>65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65</v>
      </c>
      <c r="AD53" s="36">
        <f t="shared" si="4"/>
        <v>655</v>
      </c>
      <c r="AE53" s="29">
        <f t="array" ref="AE53">IF(ISERROR(SUM(C53:D53)/B53),"",SUM(C53:D53)/B53)</f>
        <v>9.0277777777777776E-2</v>
      </c>
      <c r="AF53" s="29">
        <f t="array" ref="AF53">IF(ISERROR(AD53/B53),"",AD53/B53)</f>
        <v>0.90972222222222221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9.0277777777777776E-2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700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20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700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2.8571428571428571E-2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690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30</v>
      </c>
      <c r="N61" s="36">
        <v>0</v>
      </c>
      <c r="O61" s="36">
        <v>10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30</v>
      </c>
      <c r="AB61" s="36">
        <v>0</v>
      </c>
      <c r="AC61" s="28">
        <f t="shared" si="1"/>
        <v>40</v>
      </c>
      <c r="AD61" s="36">
        <f t="shared" si="4"/>
        <v>680</v>
      </c>
      <c r="AE61" s="29">
        <f t="array" ref="AE61">IF(ISERROR(SUM(C61:D61)/B61),"",SUM(C61:D61)/B61)</f>
        <v>0</v>
      </c>
      <c r="AF61" s="29">
        <f t="array" ref="AF61">IF(ISERROR(AD61/B61),"",AD61/B61)</f>
        <v>0.98550724637681164</v>
      </c>
      <c r="AG61" s="29">
        <f t="array" ref="AG61">IF(ISERROR(SUM(M61:N61,E61,W61:Z61)/B61),"",SUM(M61:N61,E61,W61:Z61)/B61)</f>
        <v>4.3478260869565216E-2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1.4492753623188406E-2</v>
      </c>
      <c r="AL61" s="29">
        <f t="array" ref="AL61">IF(ISERROR(SUM(AA61)/B61),"",SUM(AA61)/B61)</f>
        <v>4.3478260869565216E-2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3070</v>
      </c>
      <c r="C62" s="18">
        <f t="shared" ref="C62:AD62" si="6">SUM(C35:C61)</f>
        <v>65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450</v>
      </c>
      <c r="X62" s="17">
        <f t="shared" si="6"/>
        <v>50</v>
      </c>
      <c r="Y62" s="17">
        <f t="shared" si="6"/>
        <v>0</v>
      </c>
      <c r="Z62" s="17">
        <f t="shared" si="6"/>
        <v>0</v>
      </c>
      <c r="AA62" s="17">
        <f t="shared" si="6"/>
        <v>30</v>
      </c>
      <c r="AB62" s="18">
        <f t="shared" si="6"/>
        <v>0</v>
      </c>
      <c r="AC62" s="28">
        <f t="shared" si="1"/>
        <v>105</v>
      </c>
      <c r="AD62" s="18">
        <f t="shared" si="6"/>
        <v>2995</v>
      </c>
      <c r="AE62" s="29">
        <f t="array" ref="AE62">IF(ISERROR(SUM(C62:D62)/B62),"",SUM(C62:D62)/B62)</f>
        <v>2.1172638436482084E-2</v>
      </c>
      <c r="AF62" s="29">
        <f t="array" ref="AF62">IF(ISERROR(AD62/B62),"",AD62/B62)</f>
        <v>0.97557003257328989</v>
      </c>
      <c r="AG62" s="29">
        <f t="array" ref="AG62">IF(ISERROR(SUM(M62:N62,E62,W62:Z62)/B62),"",SUM(M62:N62,E62,W62:Z62)/B62)</f>
        <v>0.17263843648208468</v>
      </c>
      <c r="AH62" s="29">
        <f t="array" ref="AH62">IF(ISERROR(SUM(C62:D62)/B62),"",SUM(C62:D62)/B62)</f>
        <v>2.1172638436482084E-2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3.2573289902280132E-3</v>
      </c>
      <c r="AL62" s="29">
        <f t="array" ref="AL62">IF(ISERROR(SUM(AA62)/B62),"",SUM(AA62)/B62)</f>
        <v>9.7719869706840382E-3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6548</v>
      </c>
      <c r="C63" s="20">
        <f>C62+C34</f>
        <v>182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840</v>
      </c>
      <c r="X63" s="20">
        <f t="shared" si="7"/>
        <v>82</v>
      </c>
      <c r="Y63" s="20">
        <f t="shared" si="7"/>
        <v>0</v>
      </c>
      <c r="Z63" s="20">
        <f t="shared" si="7"/>
        <v>390</v>
      </c>
      <c r="AA63" s="20">
        <f t="shared" si="7"/>
        <v>30</v>
      </c>
      <c r="AB63" s="20">
        <f t="shared" si="7"/>
        <v>0</v>
      </c>
      <c r="AC63" s="28">
        <f t="shared" si="1"/>
        <v>242</v>
      </c>
      <c r="AD63" s="20">
        <f t="shared" si="7"/>
        <v>6366</v>
      </c>
      <c r="AE63" s="29">
        <f t="array" ref="AE63">IF(ISERROR(SUM(C63:D63)/B63),"",SUM(C63:D63)/B63)</f>
        <v>2.7794746487477092E-2</v>
      </c>
      <c r="AF63" s="29">
        <f t="array" ref="AF63">IF(ISERROR(AD63/B63),"",AD63/B63)</f>
        <v>0.97220525351252296</v>
      </c>
      <c r="AG63" s="29">
        <f t="array" ref="AG63">IF(ISERROR(SUM(M63:N63,E63,W63:Z63)/B63),"",SUM(M63:N63,E63,W63:Z63)/B63)</f>
        <v>0.20952962736713501</v>
      </c>
      <c r="AH63" s="29">
        <f t="array" ref="AH63">IF(ISERROR(SUM(C63:D63)/B63),"",SUM(C63:D63)/B63)</f>
        <v>2.7794746487477092E-2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4.5815516188149052E-3</v>
      </c>
      <c r="AL63" s="29">
        <f t="array" ref="AL63">IF(ISERROR(SUM(AA63)/B63),"",SUM(AA63)/B63)</f>
        <v>4.5815516188149052E-3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Y63" sqref="Y63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59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ref="B7:B61" si="2">720-SUM(M23:N23,W23:Z23,E23)</f>
        <v>670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15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15</v>
      </c>
      <c r="AD23" s="36">
        <f t="shared" si="0"/>
        <v>685</v>
      </c>
      <c r="AE23" s="29">
        <f t="array" ref="AE23">IF(ISERROR(SUM(C23:D23)/B23),"",SUM(C23:D23)/B23)</f>
        <v>0</v>
      </c>
      <c r="AF23" s="29">
        <f t="array" ref="AF23">IF(ISERROR(AD23/B23),"",AD23/B23)</f>
        <v>1.0223880597014925</v>
      </c>
      <c r="AG23" s="29">
        <f t="array" ref="AG23">IF(ISERROR(SUM(M23:N23,E23,W23:Z23)/B23),"",SUM(M23:N23,E23,W23:Z23)/B23)</f>
        <v>7.4626865671641784E-2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2.2388059701492536E-2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705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15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705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2.1276595744680851E-2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1375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15</v>
      </c>
      <c r="AD34" s="17">
        <f>SUM(AD7:AD33)</f>
        <v>1390</v>
      </c>
      <c r="AE34" s="29">
        <f t="array" ref="AE34">IF(ISERROR(SUM(C34:D34)/B34),"",SUM(C34:D34)/B34)</f>
        <v>0</v>
      </c>
      <c r="AF34" s="29">
        <f t="array" ref="AF34">IF(ISERROR(AD34/B34),"",AD34/B34)</f>
        <v>1.010909090909091</v>
      </c>
      <c r="AG34" s="29">
        <f t="array" ref="AG34">IF(ISERROR(SUM(M34:N34,E34,W34:Z34)/B34),"",SUM(M34:N34,E34,W34:Z34)/B34)</f>
        <v>4.7272727272727272E-2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1.090909090909091E-2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ref="B35:B89" si="5">720-SUM(M51:N51,W51:Z51,E51)</f>
        <v>670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10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10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1.0298507462686568</v>
      </c>
      <c r="AG51" s="29">
        <f t="array" ref="AG51">IF(ISERROR(SUM(M51:N51,E51,W51:Z51)/B51),"",SUM(M51:N51,E51,W51:Z51)/B51)</f>
        <v>7.4626865671641784E-2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1.4925373134328358E-2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355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35+30</f>
        <v>65</v>
      </c>
      <c r="Y52" s="36">
        <v>0</v>
      </c>
      <c r="Z52" s="36">
        <v>300</v>
      </c>
      <c r="AA52" s="36">
        <v>0</v>
      </c>
      <c r="AB52" s="36">
        <v>0</v>
      </c>
      <c r="AC52" s="28">
        <f t="shared" si="1"/>
        <v>0</v>
      </c>
      <c r="AD52" s="36">
        <f t="shared" si="4"/>
        <v>355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1.028169014084507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270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420</v>
      </c>
      <c r="AA54" s="36">
        <v>0</v>
      </c>
      <c r="AB54" s="36">
        <v>0</v>
      </c>
      <c r="AC54" s="28">
        <f t="shared" si="1"/>
        <v>0</v>
      </c>
      <c r="AD54" s="36">
        <f t="shared" si="4"/>
        <v>270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1.6666666666666667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320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40</v>
      </c>
      <c r="Y56" s="36">
        <v>0</v>
      </c>
      <c r="Z56" s="36">
        <v>360</v>
      </c>
      <c r="AA56" s="36">
        <v>0</v>
      </c>
      <c r="AB56" s="36">
        <v>0</v>
      </c>
      <c r="AC56" s="28">
        <f t="shared" si="1"/>
        <v>0</v>
      </c>
      <c r="AD56" s="36">
        <f t="shared" si="4"/>
        <v>320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1.25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690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30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690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4.3478260869565216E-2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2305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185</v>
      </c>
      <c r="Y62" s="17">
        <f t="shared" si="6"/>
        <v>0</v>
      </c>
      <c r="Z62" s="17">
        <f t="shared" si="6"/>
        <v>1080</v>
      </c>
      <c r="AA62" s="17">
        <f t="shared" si="6"/>
        <v>0</v>
      </c>
      <c r="AB62" s="18">
        <f t="shared" si="6"/>
        <v>0</v>
      </c>
      <c r="AC62" s="28">
        <f t="shared" si="1"/>
        <v>10</v>
      </c>
      <c r="AD62" s="18">
        <f t="shared" si="6"/>
        <v>2325</v>
      </c>
      <c r="AE62" s="29">
        <f t="array" ref="AE62">IF(ISERROR(SUM(C62:D62)/B62),"",SUM(C62:D62)/B62)</f>
        <v>0</v>
      </c>
      <c r="AF62" s="29">
        <f t="array" ref="AF62">IF(ISERROR(AD62/B62),"",AD62/B62)</f>
        <v>1.0086767895878526</v>
      </c>
      <c r="AG62" s="29">
        <f t="array" ref="AG62">IF(ISERROR(SUM(M62:N62,E62,W62:Z62)/B62),"",SUM(M62:N62,E62,W62:Z62)/B62)</f>
        <v>0.56182212581344904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4.3383947939262474E-3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3680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25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220</v>
      </c>
      <c r="Y63" s="20">
        <f t="shared" si="7"/>
        <v>0</v>
      </c>
      <c r="Z63" s="20">
        <f t="shared" si="7"/>
        <v>1080</v>
      </c>
      <c r="AA63" s="20">
        <f t="shared" si="7"/>
        <v>0</v>
      </c>
      <c r="AB63" s="20">
        <f t="shared" si="7"/>
        <v>0</v>
      </c>
      <c r="AC63" s="28">
        <f t="shared" si="1"/>
        <v>25</v>
      </c>
      <c r="AD63" s="20">
        <f t="shared" si="7"/>
        <v>3715</v>
      </c>
      <c r="AE63" s="29">
        <f t="array" ref="AE63">IF(ISERROR(SUM(C63:D63)/B63),"",SUM(C63:D63)/B63)</f>
        <v>0</v>
      </c>
      <c r="AF63" s="29">
        <f t="array" ref="AF63">IF(ISERROR(AD63/B63),"",AD63/B63)</f>
        <v>1.0095108695652173</v>
      </c>
      <c r="AG63" s="29">
        <f t="array" ref="AG63">IF(ISERROR(SUM(M63:N63,E63,W63:Z63)/B63),"",SUM(M63:N63,E63,W63:Z63)/B63)</f>
        <v>0.36956521739130432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6.793478260869565E-3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J49" sqref="J4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s="2" customFormat="1" ht="17.25" customHeight="1">
      <c r="A3" s="71" t="s">
        <v>2</v>
      </c>
      <c r="B3" s="74" t="s">
        <v>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6"/>
      <c r="AD3" s="77" t="s">
        <v>4</v>
      </c>
      <c r="AE3" s="80" t="s">
        <v>5</v>
      </c>
      <c r="AF3" s="80" t="s">
        <v>6</v>
      </c>
      <c r="AG3" s="83" t="s">
        <v>7</v>
      </c>
      <c r="AH3" s="83"/>
      <c r="AI3" s="83"/>
      <c r="AJ3" s="83"/>
      <c r="AK3" s="83"/>
      <c r="AL3" s="83"/>
      <c r="AM3" s="83"/>
      <c r="AN3" s="84" t="s">
        <v>8</v>
      </c>
      <c r="AO3" s="85" t="s">
        <v>9</v>
      </c>
    </row>
    <row r="4" spans="1:41" s="2" customFormat="1" ht="17.25" customHeight="1">
      <c r="A4" s="72"/>
      <c r="B4" s="86" t="s">
        <v>10</v>
      </c>
      <c r="C4" s="63" t="s">
        <v>11</v>
      </c>
      <c r="D4" s="64"/>
      <c r="E4" s="65"/>
      <c r="F4" s="106" t="s">
        <v>12</v>
      </c>
      <c r="G4" s="107"/>
      <c r="H4" s="107"/>
      <c r="I4" s="107"/>
      <c r="J4" s="108" t="s">
        <v>13</v>
      </c>
      <c r="K4" s="108"/>
      <c r="L4" s="108"/>
      <c r="M4" s="60" t="s">
        <v>14</v>
      </c>
      <c r="N4" s="61"/>
      <c r="O4" s="61"/>
      <c r="P4" s="61"/>
      <c r="Q4" s="61"/>
      <c r="R4" s="61"/>
      <c r="S4" s="61"/>
      <c r="T4" s="61"/>
      <c r="U4" s="61"/>
      <c r="V4" s="62"/>
      <c r="W4" s="63" t="s">
        <v>15</v>
      </c>
      <c r="X4" s="64"/>
      <c r="Y4" s="64"/>
      <c r="Z4" s="64"/>
      <c r="AA4" s="65"/>
      <c r="AB4" s="69" t="s">
        <v>16</v>
      </c>
      <c r="AC4" s="103" t="s">
        <v>7</v>
      </c>
      <c r="AD4" s="78"/>
      <c r="AE4" s="81"/>
      <c r="AF4" s="81"/>
      <c r="AG4" s="83"/>
      <c r="AH4" s="83"/>
      <c r="AI4" s="83"/>
      <c r="AJ4" s="83"/>
      <c r="AK4" s="83"/>
      <c r="AL4" s="83"/>
      <c r="AM4" s="83"/>
      <c r="AN4" s="84"/>
      <c r="AO4" s="85"/>
    </row>
    <row r="5" spans="1:41" s="2" customFormat="1" ht="18.75" customHeight="1">
      <c r="A5" s="72"/>
      <c r="B5" s="87"/>
      <c r="C5" s="66"/>
      <c r="D5" s="67"/>
      <c r="E5" s="68"/>
      <c r="F5" s="106" t="s">
        <v>17</v>
      </c>
      <c r="G5" s="107"/>
      <c r="H5" s="107"/>
      <c r="I5" s="37" t="s">
        <v>18</v>
      </c>
      <c r="J5" s="108" t="s">
        <v>19</v>
      </c>
      <c r="K5" s="108"/>
      <c r="L5" s="108"/>
      <c r="M5" s="60" t="s">
        <v>20</v>
      </c>
      <c r="N5" s="61"/>
      <c r="O5" s="61"/>
      <c r="P5" s="62"/>
      <c r="Q5" s="60" t="s">
        <v>21</v>
      </c>
      <c r="R5" s="61"/>
      <c r="S5" s="61"/>
      <c r="T5" s="61"/>
      <c r="U5" s="61"/>
      <c r="V5" s="62"/>
      <c r="W5" s="66"/>
      <c r="X5" s="67"/>
      <c r="Y5" s="67"/>
      <c r="Z5" s="67"/>
      <c r="AA5" s="68"/>
      <c r="AB5" s="69"/>
      <c r="AC5" s="104"/>
      <c r="AD5" s="78"/>
      <c r="AE5" s="81"/>
      <c r="AF5" s="81"/>
      <c r="AG5" s="102" t="s">
        <v>22</v>
      </c>
      <c r="AH5" s="98" t="s">
        <v>11</v>
      </c>
      <c r="AI5" s="99" t="s">
        <v>23</v>
      </c>
      <c r="AJ5" s="99" t="s">
        <v>24</v>
      </c>
      <c r="AK5" s="100" t="s">
        <v>21</v>
      </c>
      <c r="AL5" s="101" t="s">
        <v>15</v>
      </c>
      <c r="AM5" s="102" t="s">
        <v>16</v>
      </c>
      <c r="AN5" s="84"/>
      <c r="AO5" s="85"/>
    </row>
    <row r="6" spans="1:41" s="3" customFormat="1" ht="48" customHeight="1">
      <c r="A6" s="73"/>
      <c r="B6" s="8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9"/>
      <c r="AC6" s="105"/>
      <c r="AD6" s="79"/>
      <c r="AE6" s="82"/>
      <c r="AF6" s="82"/>
      <c r="AG6" s="102"/>
      <c r="AH6" s="98"/>
      <c r="AI6" s="99"/>
      <c r="AJ6" s="99"/>
      <c r="AK6" s="100"/>
      <c r="AL6" s="101"/>
      <c r="AM6" s="102"/>
      <c r="AN6" s="84"/>
      <c r="AO6" s="85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9" t="s">
        <v>51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1"/>
      <c r="AN64" s="31"/>
      <c r="AO64" s="31"/>
    </row>
    <row r="65" spans="1:41" ht="43.5" customHeight="1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4"/>
      <c r="AN65" s="31"/>
      <c r="AO65" s="31"/>
    </row>
    <row r="66" spans="1:41" ht="43.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7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2016-12-30T03:04:16Z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