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12"/>
  </bookViews>
  <sheets>
    <sheet name="3" sheetId="187" r:id="rId1"/>
    <sheet name="4" sheetId="188" r:id="rId2"/>
    <sheet name="5" sheetId="189" r:id="rId3"/>
    <sheet name="6" sheetId="190" r:id="rId4"/>
    <sheet name="7" sheetId="191" r:id="rId5"/>
    <sheet name="8" sheetId="192" r:id="rId6"/>
    <sheet name="10" sheetId="193" r:id="rId7"/>
    <sheet name="11" sheetId="194" r:id="rId8"/>
    <sheet name="12" sheetId="195" r:id="rId9"/>
    <sheet name="13" sheetId="196" r:id="rId10"/>
    <sheet name="14" sheetId="197" r:id="rId11"/>
    <sheet name="15" sheetId="198" r:id="rId12"/>
    <sheet name="16" sheetId="199" r:id="rId13"/>
    <sheet name="样本" sheetId="173" r:id="rId14"/>
    <sheet name="Sheet3" sheetId="158" r:id="rId15"/>
  </sheets>
  <calcPr calcId="124519"/>
</workbook>
</file>

<file path=xl/calcChain.xml><?xml version="1.0" encoding="utf-8"?>
<calcChain xmlns="http://schemas.openxmlformats.org/spreadsheetml/2006/main">
  <c r="B31" i="199"/>
  <c r="X3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B48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C27"/>
  <c r="B27"/>
  <c r="AM27" s="1" a="1"/>
  <c r="AM27" s="1"/>
  <c r="AC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C23"/>
  <c r="B23"/>
  <c r="AM23" s="1" a="1"/>
  <c r="AM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B62" i="198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C55"/>
  <c r="B55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B27"/>
  <c r="AM27" s="1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M25" a="1"/>
  <c r="AM25" s="1"/>
  <c r="AC24"/>
  <c r="B24"/>
  <c r="AL24" s="1" a="1"/>
  <c r="AL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C20"/>
  <c r="AL20" a="1"/>
  <c r="AL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E15" a="1"/>
  <c r="AE15" s="1"/>
  <c r="AC15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D10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D8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B62" i="197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C55"/>
  <c r="B55"/>
  <c r="AM55" s="1" a="1"/>
  <c r="AM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K51" s="1" a="1"/>
  <c r="AK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C28"/>
  <c r="B28"/>
  <c r="AD28" s="1"/>
  <c r="AF28" s="1" a="1"/>
  <c r="AF28" s="1"/>
  <c r="AC27"/>
  <c r="B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D21" s="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D17" s="1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AD7" s="1"/>
  <c r="AB62" i="196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C28"/>
  <c r="B28"/>
  <c r="AM28" s="1" a="1"/>
  <c r="AM28" s="1"/>
  <c r="AC27"/>
  <c r="AM27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/>
  <c r="AF26" s="1" a="1"/>
  <c r="AF26" s="1"/>
  <c r="AC25"/>
  <c r="AM25" a="1"/>
  <c r="AM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E15" a="1"/>
  <c r="AE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D13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D1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D9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9" i="195"/>
  <c r="X52"/>
  <c r="X1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C60"/>
  <c r="AD60" s="1"/>
  <c r="AF60" s="1" a="1"/>
  <c r="AF60" s="1"/>
  <c r="AC59"/>
  <c r="B59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C58"/>
  <c r="AD58" s="1"/>
  <c r="AF58" s="1" a="1"/>
  <c r="AF58" s="1"/>
  <c r="AC57"/>
  <c r="AC56"/>
  <c r="B56"/>
  <c r="AM56" s="1" a="1"/>
  <c r="AM56" s="1"/>
  <c r="AC55"/>
  <c r="B55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C54"/>
  <c r="AD54" s="1"/>
  <c r="AF54" s="1" a="1"/>
  <c r="AF54" s="1"/>
  <c r="AC53"/>
  <c r="AC52"/>
  <c r="B52"/>
  <c r="AC51"/>
  <c r="B5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C50"/>
  <c r="AD50" s="1"/>
  <c r="AF50" s="1" a="1"/>
  <c r="AF50" s="1"/>
  <c r="AC49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C48"/>
  <c r="AD48" s="1"/>
  <c r="AF48" s="1" a="1"/>
  <c r="AF48" s="1"/>
  <c r="AC47"/>
  <c r="B47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C46"/>
  <c r="AD46" s="1"/>
  <c r="AF46" s="1" a="1"/>
  <c r="AF46" s="1"/>
  <c r="AC45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44"/>
  <c r="AD44"/>
  <c r="AF44" s="1" a="1"/>
  <c r="AF44" s="1"/>
  <c r="AC43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C42"/>
  <c r="AD42" s="1"/>
  <c r="AF42" s="1" a="1"/>
  <c r="AF42" s="1"/>
  <c r="AC4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C40"/>
  <c r="AD40"/>
  <c r="AF40" s="1" a="1"/>
  <c r="AF40" s="1"/>
  <c r="AC39"/>
  <c r="AE38" a="1"/>
  <c r="AE38" s="1"/>
  <c r="AC38"/>
  <c r="AL38" a="1"/>
  <c r="AL38" s="1"/>
  <c r="AE37" a="1"/>
  <c r="AE37" s="1"/>
  <c r="AC37"/>
  <c r="AD37" s="1"/>
  <c r="AF37" s="1" a="1"/>
  <c r="AF37" s="1"/>
  <c r="AE36" a="1"/>
  <c r="AE36" s="1"/>
  <c r="AC36"/>
  <c r="AM36" a="1"/>
  <c r="AM36" s="1"/>
  <c r="AG35" a="1"/>
  <c r="AG35" s="1"/>
  <c r="AE35" a="1"/>
  <c r="AE35" s="1"/>
  <c r="AC35"/>
  <c r="B62"/>
  <c r="AM62" s="1" a="1"/>
  <c r="AM62" s="1"/>
  <c r="AB34"/>
  <c r="AB63" s="1"/>
  <c r="AA34"/>
  <c r="Z34"/>
  <c r="Z63" s="1"/>
  <c r="Y34"/>
  <c r="X34"/>
  <c r="X63" s="1"/>
  <c r="W34"/>
  <c r="V34"/>
  <c r="V63" s="1"/>
  <c r="U34"/>
  <c r="T34"/>
  <c r="T63" s="1"/>
  <c r="S34"/>
  <c r="R34"/>
  <c r="R63" s="1"/>
  <c r="Q34"/>
  <c r="P34"/>
  <c r="P63" s="1"/>
  <c r="O34"/>
  <c r="N34"/>
  <c r="N63" s="1"/>
  <c r="M34"/>
  <c r="L34"/>
  <c r="L63" s="1"/>
  <c r="K34"/>
  <c r="J34"/>
  <c r="I34"/>
  <c r="H34"/>
  <c r="H63" s="1"/>
  <c r="G34"/>
  <c r="F34"/>
  <c r="E34"/>
  <c r="D34"/>
  <c r="D63" s="1"/>
  <c r="C34"/>
  <c r="AG33" a="1"/>
  <c r="AG33" s="1"/>
  <c r="AE33" a="1"/>
  <c r="AE33" s="1"/>
  <c r="AC33"/>
  <c r="AD33" s="1"/>
  <c r="AF33" s="1" a="1"/>
  <c r="AF33" s="1"/>
  <c r="AC32"/>
  <c r="AM32" a="1"/>
  <c r="AM32" s="1"/>
  <c r="AC31"/>
  <c r="B31"/>
  <c r="AG31" s="1" a="1"/>
  <c r="AG31" s="1"/>
  <c r="AC30"/>
  <c r="AM30" a="1"/>
  <c r="AM30" s="1"/>
  <c r="AG29" a="1"/>
  <c r="AG29" s="1"/>
  <c r="AE29" a="1"/>
  <c r="AE29" s="1"/>
  <c r="AC29"/>
  <c r="AD29"/>
  <c r="AF29" s="1" a="1"/>
  <c r="AF29" s="1"/>
  <c r="AC28"/>
  <c r="B28"/>
  <c r="AM28" s="1" a="1"/>
  <c r="AM28" s="1"/>
  <c r="AC27"/>
  <c r="B27"/>
  <c r="AC26"/>
  <c r="AM26" a="1"/>
  <c r="AM26" s="1"/>
  <c r="AH25" a="1"/>
  <c r="AH25" s="1"/>
  <c r="AG25" a="1"/>
  <c r="AG25" s="1"/>
  <c r="AE25" a="1"/>
  <c r="AE25" s="1"/>
  <c r="AC25"/>
  <c r="AD25" s="1"/>
  <c r="AF25" s="1" a="1"/>
  <c r="AF25" s="1"/>
  <c r="AC24"/>
  <c r="B24"/>
  <c r="AM24" s="1" a="1"/>
  <c r="AM24" s="1"/>
  <c r="AC23"/>
  <c r="B23"/>
  <c r="AI23" s="1" a="1"/>
  <c r="AI23" s="1"/>
  <c r="AC22"/>
  <c r="AM22" a="1"/>
  <c r="AM22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M20" a="1"/>
  <c r="AM20" s="1"/>
  <c r="AC19"/>
  <c r="B19"/>
  <c r="AC18"/>
  <c r="AC17"/>
  <c r="B17"/>
  <c r="AM17" s="1" a="1"/>
  <c r="AM17" s="1"/>
  <c r="AJ16" a="1"/>
  <c r="AJ16" s="1"/>
  <c r="AI16" a="1"/>
  <c r="AI16" s="1"/>
  <c r="AH16" a="1"/>
  <c r="AH16" s="1"/>
  <c r="AG16" a="1"/>
  <c r="AG16" s="1"/>
  <c r="AE16" a="1"/>
  <c r="AE16" s="1"/>
  <c r="AC16"/>
  <c r="AC15"/>
  <c r="AM15" a="1"/>
  <c r="AM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55" i="194"/>
  <c r="AC24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H61" a="1"/>
  <c r="AH61" s="1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C55"/>
  <c r="B55"/>
  <c r="AL55" s="1" a="1"/>
  <c r="AL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C45"/>
  <c r="B45"/>
  <c r="AM45" s="1" a="1"/>
  <c r="AM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M36" a="1"/>
  <c r="AM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M32" a="1"/>
  <c r="AM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B28"/>
  <c r="AM28" s="1" a="1"/>
  <c r="AM28" s="1"/>
  <c r="AC27"/>
  <c r="B27"/>
  <c r="AM27" s="1" a="1"/>
  <c r="AM27" s="1"/>
  <c r="AC26"/>
  <c r="AM26" a="1"/>
  <c r="AM26" s="1"/>
  <c r="AC25"/>
  <c r="B25"/>
  <c r="B24"/>
  <c r="AM24" s="1" a="1"/>
  <c r="AM24" s="1"/>
  <c r="AC23"/>
  <c r="B23"/>
  <c r="AC22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C17"/>
  <c r="B17"/>
  <c r="AM17" s="1" a="1"/>
  <c r="AM17" s="1"/>
  <c r="AC16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28" i="19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C55"/>
  <c r="B55"/>
  <c r="AM55" s="1" a="1"/>
  <c r="AM55" s="1"/>
  <c r="AC54"/>
  <c r="AC53"/>
  <c r="B53"/>
  <c r="AC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G38" a="1"/>
  <c r="AG38" s="1"/>
  <c r="AE38" a="1"/>
  <c r="AE38" s="1"/>
  <c r="AC38"/>
  <c r="AJ38" a="1"/>
  <c r="AJ38" s="1"/>
  <c r="AC37"/>
  <c r="AM37" a="1"/>
  <c r="AM37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E33" a="1"/>
  <c r="AE33" s="1"/>
  <c r="AC33"/>
  <c r="AM33" a="1"/>
  <c r="AM33" s="1"/>
  <c r="AE32" a="1"/>
  <c r="AE32" s="1"/>
  <c r="AC32"/>
  <c r="AD32" s="1"/>
  <c r="AF32" s="1" a="1"/>
  <c r="AF32" s="1"/>
  <c r="AE31" a="1"/>
  <c r="AE31" s="1"/>
  <c r="AC31"/>
  <c r="AM31" a="1"/>
  <c r="AM31" s="1"/>
  <c r="AE30" a="1"/>
  <c r="AE30" s="1"/>
  <c r="AC30"/>
  <c r="AD30" s="1"/>
  <c r="AF30" s="1" a="1"/>
  <c r="AF30" s="1"/>
  <c r="AE29" a="1"/>
  <c r="AE29" s="1"/>
  <c r="AC29"/>
  <c r="AM29" a="1"/>
  <c r="AM29" s="1"/>
  <c r="AC28"/>
  <c r="B28"/>
  <c r="AD28" s="1"/>
  <c r="AF28" s="1" a="1"/>
  <c r="AF28" s="1"/>
  <c r="AC27"/>
  <c r="B27"/>
  <c r="AM27" s="1" a="1"/>
  <c r="AM27" s="1"/>
  <c r="AH26" a="1"/>
  <c r="AH26" s="1"/>
  <c r="AG26" a="1"/>
  <c r="AG26" s="1"/>
  <c r="AE26" a="1"/>
  <c r="AE26" s="1"/>
  <c r="AC26"/>
  <c r="AD26"/>
  <c r="AF26" s="1" a="1"/>
  <c r="AF26" s="1"/>
  <c r="AC25"/>
  <c r="B25"/>
  <c r="AM25" s="1" a="1"/>
  <c r="AM25" s="1"/>
  <c r="AH24" a="1"/>
  <c r="AH24" s="1"/>
  <c r="AG24" a="1"/>
  <c r="AG24" s="1"/>
  <c r="AE24" a="1"/>
  <c r="AE24" s="1"/>
  <c r="AC24"/>
  <c r="AD24"/>
  <c r="AF24" s="1" a="1"/>
  <c r="AF24" s="1"/>
  <c r="AC23"/>
  <c r="B23"/>
  <c r="AM23" s="1" a="1"/>
  <c r="AM23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M21" a="1"/>
  <c r="AM21" s="1"/>
  <c r="AC20"/>
  <c r="AM20" a="1"/>
  <c r="AM20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B62" i="19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D54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/>
  <c r="AF47" s="1" a="1"/>
  <c r="AF47" s="1"/>
  <c r="AC46"/>
  <c r="AD46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/>
  <c r="AF39" s="1" a="1"/>
  <c r="AF39" s="1"/>
  <c r="AC38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M36" a="1"/>
  <c r="AM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/>
  <c r="AF33" s="1" a="1"/>
  <c r="AF33" s="1"/>
  <c r="AC32"/>
  <c r="AM32" a="1"/>
  <c r="AM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/>
  <c r="AF31" s="1" a="1"/>
  <c r="AF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/>
  <c r="AF29" s="1" a="1"/>
  <c r="AF29" s="1"/>
  <c r="AC28"/>
  <c r="AM28" a="1"/>
  <c r="AM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/>
  <c r="AF27" s="1" a="1"/>
  <c r="AF27" s="1"/>
  <c r="AC26"/>
  <c r="AM26" a="1"/>
  <c r="AM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/>
  <c r="AF23" s="1" a="1"/>
  <c r="AF23" s="1"/>
  <c r="AC22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 s="1"/>
  <c r="AF19" s="1" a="1"/>
  <c r="AF19" s="1"/>
  <c r="AC18"/>
  <c r="AC17"/>
  <c r="B17"/>
  <c r="AL17" s="1" a="1"/>
  <c r="AL17" s="1"/>
  <c r="AC16"/>
  <c r="AC15"/>
  <c r="AL15" a="1"/>
  <c r="AL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54" i="191"/>
  <c r="X52"/>
  <c r="X16"/>
  <c r="X15"/>
  <c r="X14"/>
  <c r="X13"/>
  <c r="X12"/>
  <c r="X11"/>
  <c r="X10"/>
  <c r="X9"/>
  <c r="X8"/>
  <c r="X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AM61" a="1"/>
  <c r="AM61" s="1"/>
  <c r="AI60" a="1"/>
  <c r="AI60" s="1"/>
  <c r="AH60" a="1"/>
  <c r="AH60" s="1"/>
  <c r="AG60" a="1"/>
  <c r="AG60" s="1"/>
  <c r="AE60" a="1"/>
  <c r="AE60" s="1"/>
  <c r="AC60"/>
  <c r="AD60"/>
  <c r="AF60" s="1" a="1"/>
  <c r="AF60" s="1"/>
  <c r="AC59"/>
  <c r="AM59" a="1"/>
  <c r="AM59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C58"/>
  <c r="AD58"/>
  <c r="AF58" s="1" a="1"/>
  <c r="AF58" s="1"/>
  <c r="AC57"/>
  <c r="AM57" a="1"/>
  <c r="AM57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C56"/>
  <c r="AD56"/>
  <c r="AF56" s="1" a="1"/>
  <c r="AF56" s="1"/>
  <c r="AC55"/>
  <c r="AM55" a="1"/>
  <c r="AM55" s="1"/>
  <c r="AC54"/>
  <c r="B54"/>
  <c r="AC53"/>
  <c r="AM53" a="1"/>
  <c r="AM53" s="1"/>
  <c r="AC52"/>
  <c r="B52"/>
  <c r="AM52" s="1" a="1"/>
  <c r="AM52" s="1"/>
  <c r="AC51"/>
  <c r="B51"/>
  <c r="AM51" s="1" a="1"/>
  <c r="AM51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C50"/>
  <c r="AD50" s="1"/>
  <c r="AF50" s="1" a="1"/>
  <c r="AF50" s="1"/>
  <c r="AC49"/>
  <c r="AM49" a="1"/>
  <c r="AM49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C48"/>
  <c r="AD48" s="1"/>
  <c r="AF48" s="1" a="1"/>
  <c r="AF48" s="1"/>
  <c r="AC47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C46"/>
  <c r="AC45"/>
  <c r="B45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44"/>
  <c r="AD44" s="1"/>
  <c r="AF44" s="1" a="1"/>
  <c r="AF44" s="1"/>
  <c r="AC43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C42"/>
  <c r="AC4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C40"/>
  <c r="AD40" s="1"/>
  <c r="AF40" s="1" a="1"/>
  <c r="AF40" s="1"/>
  <c r="AC39"/>
  <c r="AL38" a="1"/>
  <c r="AL38" s="1"/>
  <c r="AJ38" a="1"/>
  <c r="AJ38" s="1"/>
  <c r="AI38" a="1"/>
  <c r="AI38" s="1"/>
  <c r="AH38" a="1"/>
  <c r="AH38" s="1"/>
  <c r="AG38" a="1"/>
  <c r="AG38" s="1"/>
  <c r="AE38" a="1"/>
  <c r="AE38" s="1"/>
  <c r="AC38"/>
  <c r="AM38" a="1"/>
  <c r="AM38" s="1"/>
  <c r="AC37"/>
  <c r="AD37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C16"/>
  <c r="B16"/>
  <c r="AM16" s="1" a="1"/>
  <c r="AM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AB62" i="19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C6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C52"/>
  <c r="B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C45"/>
  <c r="B45"/>
  <c r="AM45" s="1" a="1"/>
  <c r="AM45" s="1"/>
  <c r="AC44"/>
  <c r="B44"/>
  <c r="AC43"/>
  <c r="B43"/>
  <c r="AM43" s="1" a="1"/>
  <c r="AM43" s="1"/>
  <c r="AC42"/>
  <c r="B42"/>
  <c r="AC41"/>
  <c r="B41"/>
  <c r="AL41" s="1" a="1"/>
  <c r="AL41" s="1"/>
  <c r="AC40"/>
  <c r="B40"/>
  <c r="AC39"/>
  <c r="B39"/>
  <c r="AM39" s="1" a="1"/>
  <c r="AM39" s="1"/>
  <c r="AC38"/>
  <c r="B38"/>
  <c r="AE38" s="1" a="1"/>
  <c r="AE38" s="1"/>
  <c r="AC37"/>
  <c r="B37"/>
  <c r="AC36"/>
  <c r="B36"/>
  <c r="AM36" s="1" a="1"/>
  <c r="AM36" s="1"/>
  <c r="AC35"/>
  <c r="B35"/>
  <c r="AD35" s="1"/>
  <c r="AB34"/>
  <c r="AA34"/>
  <c r="AA63" s="1"/>
  <c r="Z34"/>
  <c r="Y34"/>
  <c r="Y63" s="1"/>
  <c r="X34"/>
  <c r="W34"/>
  <c r="W63" s="1"/>
  <c r="V34"/>
  <c r="U34"/>
  <c r="U63" s="1"/>
  <c r="T34"/>
  <c r="S34"/>
  <c r="S63" s="1"/>
  <c r="R34"/>
  <c r="Q34"/>
  <c r="Q63" s="1"/>
  <c r="P34"/>
  <c r="O34"/>
  <c r="O63" s="1"/>
  <c r="N34"/>
  <c r="M34"/>
  <c r="L34"/>
  <c r="K34"/>
  <c r="K63" s="1"/>
  <c r="J34"/>
  <c r="I34"/>
  <c r="I63" s="1"/>
  <c r="H34"/>
  <c r="G34"/>
  <c r="G63" s="1"/>
  <c r="F34"/>
  <c r="E34"/>
  <c r="E63" s="1"/>
  <c r="D34"/>
  <c r="C34"/>
  <c r="C63" s="1"/>
  <c r="AE33" a="1"/>
  <c r="AE33" s="1"/>
  <c r="AC33"/>
  <c r="AD33"/>
  <c r="AF33" s="1" a="1"/>
  <c r="AF33" s="1"/>
  <c r="AE32" a="1"/>
  <c r="AE32" s="1"/>
  <c r="AC32"/>
  <c r="AM32" a="1"/>
  <c r="AM32" s="1"/>
  <c r="AE31" a="1"/>
  <c r="AE31" s="1"/>
  <c r="AC31"/>
  <c r="AD31"/>
  <c r="AF31" s="1" a="1"/>
  <c r="AF31" s="1"/>
  <c r="AE30" a="1"/>
  <c r="AE30" s="1"/>
  <c r="AC30"/>
  <c r="AM30" a="1"/>
  <c r="AM30" s="1"/>
  <c r="AE29" a="1"/>
  <c r="AE29" s="1"/>
  <c r="AC29"/>
  <c r="AD29"/>
  <c r="AF29" s="1" a="1"/>
  <c r="AF29" s="1"/>
  <c r="AE28" a="1"/>
  <c r="AE28" s="1"/>
  <c r="AC28"/>
  <c r="AM28" a="1"/>
  <c r="AM28" s="1"/>
  <c r="AE27" a="1"/>
  <c r="AE27" s="1"/>
  <c r="AC27"/>
  <c r="AD27"/>
  <c r="AF27" s="1" a="1"/>
  <c r="AF27" s="1"/>
  <c r="AE26" a="1"/>
  <c r="AE26" s="1"/>
  <c r="AC26"/>
  <c r="AM26" a="1"/>
  <c r="AM26" s="1"/>
  <c r="AE25" a="1"/>
  <c r="AE25" s="1"/>
  <c r="AC25"/>
  <c r="AD25"/>
  <c r="AF25" s="1" a="1"/>
  <c r="AF25" s="1"/>
  <c r="AC24"/>
  <c r="B24"/>
  <c r="AM24" s="1" a="1"/>
  <c r="AM24" s="1"/>
  <c r="AC23"/>
  <c r="B23"/>
  <c r="AD23" s="1"/>
  <c r="AF23" s="1" a="1"/>
  <c r="AF23" s="1"/>
  <c r="AE22" a="1"/>
  <c r="AE22" s="1"/>
  <c r="AC22"/>
  <c r="AM22" a="1"/>
  <c r="AM22" s="1"/>
  <c r="AE21" a="1"/>
  <c r="AE21" s="1"/>
  <c r="AC21"/>
  <c r="AD21" s="1"/>
  <c r="AF21" s="1" a="1"/>
  <c r="AF21" s="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M17" s="1" a="1"/>
  <c r="AM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X24" i="18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C26"/>
  <c r="B26"/>
  <c r="AC25"/>
  <c r="AD25" s="1"/>
  <c r="AF25" s="1" a="1"/>
  <c r="AF25" s="1"/>
  <c r="AC24"/>
  <c r="B24"/>
  <c r="AC23"/>
  <c r="AD23" s="1"/>
  <c r="AF23" s="1" a="1"/>
  <c r="AF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/>
  <c r="AF22" s="1" a="1"/>
  <c r="AF22" s="1"/>
  <c r="AC21"/>
  <c r="AD2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D19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/>
  <c r="AF18" s="1" a="1"/>
  <c r="AF18" s="1"/>
  <c r="AC17"/>
  <c r="AD17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D15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4" i="188"/>
  <c r="X52"/>
  <c r="AG59" i="199" l="1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D48"/>
  <c r="AF48" s="1" a="1"/>
  <c r="AF48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G27" a="1"/>
  <c r="AG27" s="1"/>
  <c r="AI27" a="1"/>
  <c r="AI27" s="1"/>
  <c r="AK27" a="1"/>
  <c r="AK27" s="1"/>
  <c r="AD27"/>
  <c r="AF27" s="1" a="1"/>
  <c r="AF27" s="1"/>
  <c r="AE27" a="1"/>
  <c r="AE27" s="1"/>
  <c r="AH27" a="1"/>
  <c r="AH27" s="1"/>
  <c r="AJ27" a="1"/>
  <c r="AJ27" s="1"/>
  <c r="AL27" a="1"/>
  <c r="AL27" s="1"/>
  <c r="AD24"/>
  <c r="AF24" s="1" a="1"/>
  <c r="AF24" s="1"/>
  <c r="AG23" a="1"/>
  <c r="AG23" s="1"/>
  <c r="AI23" a="1"/>
  <c r="AI23" s="1"/>
  <c r="AK23" a="1"/>
  <c r="AK23" s="1"/>
  <c r="AD23"/>
  <c r="AF23" s="1" a="1"/>
  <c r="AF23" s="1"/>
  <c r="AE23" a="1"/>
  <c r="AE23" s="1"/>
  <c r="AH23" a="1"/>
  <c r="AH23" s="1"/>
  <c r="AJ23" a="1"/>
  <c r="AJ23" s="1"/>
  <c r="AL23" a="1"/>
  <c r="AL23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AD45"/>
  <c r="AF45" s="1" a="1"/>
  <c r="AF45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G59" i="198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E61" a="1"/>
  <c r="AE61" s="1"/>
  <c r="AD55"/>
  <c r="AF55" s="1" a="1"/>
  <c r="AF55" s="1"/>
  <c r="AE55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M55" a="1"/>
  <c r="AM55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G24" a="1"/>
  <c r="AG24" s="1"/>
  <c r="AI24" a="1"/>
  <c r="AI24" s="1"/>
  <c r="AK24" a="1"/>
  <c r="AK24" s="1"/>
  <c r="AM24" a="1"/>
  <c r="AM24" s="1"/>
  <c r="AE24" a="1"/>
  <c r="AE24" s="1"/>
  <c r="AH24" a="1"/>
  <c r="AH24" s="1"/>
  <c r="AJ24" a="1"/>
  <c r="AJ24" s="1"/>
  <c r="AG20" a="1"/>
  <c r="AG20" s="1"/>
  <c r="AI20" a="1"/>
  <c r="AI20" s="1"/>
  <c r="AK20" a="1"/>
  <c r="AK20" s="1"/>
  <c r="AM20" a="1"/>
  <c r="AM20" s="1"/>
  <c r="AE20" a="1"/>
  <c r="AE20" s="1"/>
  <c r="AH20" a="1"/>
  <c r="AH20" s="1"/>
  <c r="AJ20" a="1"/>
  <c r="AJ20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D24"/>
  <c r="AF24" s="1" a="1"/>
  <c r="AF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9" i="197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G61" a="1"/>
  <c r="AG61" s="1"/>
  <c r="AE61" a="1"/>
  <c r="AE61" s="1"/>
  <c r="AG55" a="1"/>
  <c r="AG55" s="1"/>
  <c r="AI55" a="1"/>
  <c r="AI55" s="1"/>
  <c r="AK55" a="1"/>
  <c r="AK55" s="1"/>
  <c r="AD55"/>
  <c r="AF55" s="1" a="1"/>
  <c r="AF55" s="1"/>
  <c r="AE55" a="1"/>
  <c r="AE55" s="1"/>
  <c r="AH55" a="1"/>
  <c r="AH55" s="1"/>
  <c r="AJ55" a="1"/>
  <c r="AJ55" s="1"/>
  <c r="AL55" a="1"/>
  <c r="AL55" s="1"/>
  <c r="AD52"/>
  <c r="AF52" s="1" a="1"/>
  <c r="AF52" s="1"/>
  <c r="AI51" a="1"/>
  <c r="AI51" s="1"/>
  <c r="AM51" a="1"/>
  <c r="AM51" s="1"/>
  <c r="AG51" a="1"/>
  <c r="AG51" s="1"/>
  <c r="AD51"/>
  <c r="AF51" s="1" a="1"/>
  <c r="AF51" s="1"/>
  <c r="AE51" a="1"/>
  <c r="AE51" s="1"/>
  <c r="AH51" a="1"/>
  <c r="AH51" s="1"/>
  <c r="AJ51" a="1"/>
  <c r="AJ51" s="1"/>
  <c r="AL51" a="1"/>
  <c r="AL5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E28" a="1"/>
  <c r="AE28" s="1"/>
  <c r="AH28" a="1"/>
  <c r="AH28" s="1"/>
  <c r="AJ28" a="1"/>
  <c r="AJ28" s="1"/>
  <c r="AL28" a="1"/>
  <c r="AL28" s="1"/>
  <c r="AG28" a="1"/>
  <c r="AG28" s="1"/>
  <c r="AI28" a="1"/>
  <c r="AI28" s="1"/>
  <c r="AK28" a="1"/>
  <c r="AK28" s="1"/>
  <c r="AM28" a="1"/>
  <c r="AM28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D23"/>
  <c r="AF23" s="1" a="1"/>
  <c r="AF23" s="1"/>
  <c r="AD19"/>
  <c r="AF19" s="1" a="1"/>
  <c r="AF19" s="1"/>
  <c r="AF7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E61" i="196" a="1"/>
  <c r="AE61" s="1"/>
  <c r="AD56"/>
  <c r="AF56" s="1" a="1"/>
  <c r="AF56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G28" a="1"/>
  <c r="AG28" s="1"/>
  <c r="AI28" a="1"/>
  <c r="AI28" s="1"/>
  <c r="AK28" a="1"/>
  <c r="AK28" s="1"/>
  <c r="AD28"/>
  <c r="AF28" s="1" a="1"/>
  <c r="AF28" s="1"/>
  <c r="AE28" a="1"/>
  <c r="AE28" s="1"/>
  <c r="AH28" a="1"/>
  <c r="AH28" s="1"/>
  <c r="AJ28" a="1"/>
  <c r="AJ28" s="1"/>
  <c r="AL28" a="1"/>
  <c r="AL28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7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6" i="195" a="1"/>
  <c r="AG56" s="1"/>
  <c r="AI56" a="1"/>
  <c r="AI56" s="1"/>
  <c r="AK56" a="1"/>
  <c r="AK56" s="1"/>
  <c r="AD56"/>
  <c r="AF56" s="1" a="1"/>
  <c r="AF56" s="1"/>
  <c r="AE56" a="1"/>
  <c r="AE56" s="1"/>
  <c r="AH56" a="1"/>
  <c r="AH56" s="1"/>
  <c r="AJ56" a="1"/>
  <c r="AJ56" s="1"/>
  <c r="AL56" a="1"/>
  <c r="AL56" s="1"/>
  <c r="AD52"/>
  <c r="AF52" s="1" a="1"/>
  <c r="AF52" s="1"/>
  <c r="AE52" a="1"/>
  <c r="AE52" s="1"/>
  <c r="AH52" a="1"/>
  <c r="AH52" s="1"/>
  <c r="AJ52" a="1"/>
  <c r="AJ52" s="1"/>
  <c r="AL52" a="1"/>
  <c r="AL52" s="1"/>
  <c r="AG52" a="1"/>
  <c r="AG52" s="1"/>
  <c r="AI52" a="1"/>
  <c r="AI52" s="1"/>
  <c r="AK52" a="1"/>
  <c r="AK52" s="1"/>
  <c r="AM52" a="1"/>
  <c r="AM52" s="1"/>
  <c r="AD31"/>
  <c r="AF31" s="1" a="1"/>
  <c r="AF31" s="1"/>
  <c r="AE31" a="1"/>
  <c r="AE31" s="1"/>
  <c r="AD27"/>
  <c r="AF27" s="1" a="1"/>
  <c r="AF27" s="1"/>
  <c r="AE27" a="1"/>
  <c r="AE27" s="1"/>
  <c r="AH27" a="1"/>
  <c r="AH27" s="1"/>
  <c r="AG27" a="1"/>
  <c r="AG27" s="1"/>
  <c r="AG23" a="1"/>
  <c r="AG23" s="1"/>
  <c r="AD23"/>
  <c r="AF23" s="1" a="1"/>
  <c r="AF23" s="1"/>
  <c r="AE23" a="1"/>
  <c r="AE23" s="1"/>
  <c r="AH23" a="1"/>
  <c r="AH23" s="1"/>
  <c r="AD19"/>
  <c r="AF19" s="1" a="1"/>
  <c r="AF19" s="1"/>
  <c r="AE19" a="1"/>
  <c r="AE19" s="1"/>
  <c r="AH19" a="1"/>
  <c r="AH19" s="1"/>
  <c r="AJ19" a="1"/>
  <c r="AJ19" s="1"/>
  <c r="AL19" a="1"/>
  <c r="AL19" s="1"/>
  <c r="AG19" a="1"/>
  <c r="AG19" s="1"/>
  <c r="AI19" a="1"/>
  <c r="AI19" s="1"/>
  <c r="AK19" a="1"/>
  <c r="AK19" s="1"/>
  <c r="AM19" a="1"/>
  <c r="AM19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L34" a="1"/>
  <c r="AL34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16" a="1"/>
  <c r="AM16" s="1"/>
  <c r="AL16" a="1"/>
  <c r="AL16" s="1"/>
  <c r="AK16" a="1"/>
  <c r="AK16" s="1"/>
  <c r="AD7"/>
  <c r="AD9"/>
  <c r="AF9" s="1" a="1"/>
  <c r="AF9" s="1"/>
  <c r="AD11"/>
  <c r="AF11" s="1" a="1"/>
  <c r="AF11" s="1"/>
  <c r="AD13"/>
  <c r="AF13" s="1" a="1"/>
  <c r="AF13" s="1"/>
  <c r="AD15"/>
  <c r="AF15" s="1" a="1"/>
  <c r="AF15" s="1"/>
  <c r="AD18"/>
  <c r="AF18" s="1" a="1"/>
  <c r="AF18" s="1"/>
  <c r="AH34" a="1"/>
  <c r="AH34" s="1"/>
  <c r="AG34" a="1"/>
  <c r="AG34" s="1"/>
  <c r="AK34" a="1"/>
  <c r="AK3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D16"/>
  <c r="AF16" s="1" a="1"/>
  <c r="AF16" s="1"/>
  <c r="AD17"/>
  <c r="AF17" s="1" a="1"/>
  <c r="AF17" s="1"/>
  <c r="AI34" a="1"/>
  <c r="AI34" s="1"/>
  <c r="AJ34" a="1"/>
  <c r="AJ34" s="1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D20"/>
  <c r="AF20" s="1" a="1"/>
  <c r="AF20" s="1"/>
  <c r="AL21" a="1"/>
  <c r="AL21" s="1"/>
  <c r="AM21" a="1"/>
  <c r="AM21" s="1"/>
  <c r="AD22"/>
  <c r="AF22" s="1" a="1"/>
  <c r="AF22" s="1"/>
  <c r="AJ23" a="1"/>
  <c r="AJ23" s="1"/>
  <c r="AK23" a="1"/>
  <c r="AK23" s="1"/>
  <c r="AL23" a="1"/>
  <c r="AL23" s="1"/>
  <c r="AM23" a="1"/>
  <c r="AM23" s="1"/>
  <c r="AD24"/>
  <c r="AF24" s="1" a="1"/>
  <c r="AF24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K38" a="1"/>
  <c r="AK38" s="1"/>
  <c r="AM38" a="1"/>
  <c r="AM38" s="1"/>
  <c r="AD41"/>
  <c r="AF41" s="1" a="1"/>
  <c r="AF41" s="1"/>
  <c r="AD45"/>
  <c r="AF45" s="1" a="1"/>
  <c r="AF45" s="1"/>
  <c r="AD49"/>
  <c r="AF49" s="1" a="1"/>
  <c r="AF49" s="1"/>
  <c r="AD53"/>
  <c r="AF53" s="1" a="1"/>
  <c r="AF53" s="1"/>
  <c r="AD57"/>
  <c r="AF57" s="1" a="1"/>
  <c r="AF57" s="1"/>
  <c r="AD61"/>
  <c r="AF61" s="1" a="1"/>
  <c r="AF61" s="1"/>
  <c r="C63"/>
  <c r="E63"/>
  <c r="G63"/>
  <c r="I63"/>
  <c r="K63"/>
  <c r="M63"/>
  <c r="O63"/>
  <c r="Q63"/>
  <c r="S63"/>
  <c r="U63"/>
  <c r="W63"/>
  <c r="Y63"/>
  <c r="AA63"/>
  <c r="AC62"/>
  <c r="AH62" a="1"/>
  <c r="AH62" s="1"/>
  <c r="AJ62" a="1"/>
  <c r="AJ62" s="1"/>
  <c r="AL62" a="1"/>
  <c r="AL62" s="1"/>
  <c r="B63"/>
  <c r="AM63" s="1" a="1"/>
  <c r="AM63" s="1"/>
  <c r="F63"/>
  <c r="J63"/>
  <c r="AJ63" s="1" a="1"/>
  <c r="AJ63" s="1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M34" a="1"/>
  <c r="AM34" s="1"/>
  <c r="AD35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39"/>
  <c r="AF39" s="1" a="1"/>
  <c r="AF39" s="1"/>
  <c r="AD43"/>
  <c r="AF43" s="1" a="1"/>
  <c r="AF43" s="1"/>
  <c r="AD47"/>
  <c r="AF47" s="1" a="1"/>
  <c r="AF47" s="1"/>
  <c r="AD51"/>
  <c r="AF51" s="1" a="1"/>
  <c r="AF51" s="1"/>
  <c r="AD55"/>
  <c r="AF55" s="1" a="1"/>
  <c r="AF55" s="1"/>
  <c r="AD59"/>
  <c r="AF59" s="1" a="1"/>
  <c r="AF59" s="1"/>
  <c r="AE62" a="1"/>
  <c r="AE62" s="1"/>
  <c r="AG62" a="1"/>
  <c r="AG62" s="1"/>
  <c r="AI62" a="1"/>
  <c r="AI62" s="1"/>
  <c r="AK62" a="1"/>
  <c r="AK62" s="1"/>
  <c r="AD56" i="194"/>
  <c r="AF56" s="1" a="1"/>
  <c r="AF56" s="1"/>
  <c r="AG55" a="1"/>
  <c r="AG55" s="1"/>
  <c r="AI55" a="1"/>
  <c r="AI55" s="1"/>
  <c r="AK55" a="1"/>
  <c r="AK55" s="1"/>
  <c r="AM55" a="1"/>
  <c r="AM55" s="1"/>
  <c r="AE55" a="1"/>
  <c r="AE55" s="1"/>
  <c r="AH55" a="1"/>
  <c r="AH55" s="1"/>
  <c r="AJ55" a="1"/>
  <c r="AJ55" s="1"/>
  <c r="AD55"/>
  <c r="AF55" s="1" a="1"/>
  <c r="AF55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D23"/>
  <c r="AF23" s="1" a="1"/>
  <c r="AF23" s="1"/>
  <c r="AE23" a="1"/>
  <c r="AE23" s="1"/>
  <c r="AH23" a="1"/>
  <c r="AH23" s="1"/>
  <c r="AJ23" a="1"/>
  <c r="AJ23" s="1"/>
  <c r="AL23" a="1"/>
  <c r="AL23" s="1"/>
  <c r="AG23" a="1"/>
  <c r="AG23" s="1"/>
  <c r="AI23" a="1"/>
  <c r="AI23" s="1"/>
  <c r="AK23" a="1"/>
  <c r="AK23" s="1"/>
  <c r="AM23" a="1"/>
  <c r="AM23" s="1"/>
  <c r="AG27" a="1"/>
  <c r="AG27" s="1"/>
  <c r="AI27" a="1"/>
  <c r="AI27" s="1"/>
  <c r="AK27" a="1"/>
  <c r="AK27" s="1"/>
  <c r="AD27"/>
  <c r="AF27" s="1" a="1"/>
  <c r="AF27" s="1"/>
  <c r="AE27" a="1"/>
  <c r="AE27" s="1"/>
  <c r="AH27" a="1"/>
  <c r="AH27" s="1"/>
  <c r="AJ27" a="1"/>
  <c r="AJ27" s="1"/>
  <c r="AL27" a="1"/>
  <c r="AL27" s="1"/>
  <c r="AG24" a="1"/>
  <c r="AG24" s="1"/>
  <c r="AE24" a="1"/>
  <c r="AE24" s="1"/>
  <c r="AD24"/>
  <c r="AF24" s="1" a="1"/>
  <c r="AF24" s="1"/>
  <c r="AD25"/>
  <c r="AF25" s="1" a="1"/>
  <c r="AF25" s="1"/>
  <c r="AE25" a="1"/>
  <c r="AE25" s="1"/>
  <c r="AH25" a="1"/>
  <c r="AH25" s="1"/>
  <c r="AJ25" a="1"/>
  <c r="AJ25" s="1"/>
  <c r="AL25" a="1"/>
  <c r="AL25" s="1"/>
  <c r="AG25" a="1"/>
  <c r="AG25" s="1"/>
  <c r="AI25" a="1"/>
  <c r="AI25" s="1"/>
  <c r="AK25" a="1"/>
  <c r="AK25" s="1"/>
  <c r="AM25" a="1"/>
  <c r="AM25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D9"/>
  <c r="AF9" s="1" a="1"/>
  <c r="AF9" s="1"/>
  <c r="AD11"/>
  <c r="AF11" s="1" a="1"/>
  <c r="AF11" s="1"/>
  <c r="AD13"/>
  <c r="AF13" s="1" a="1"/>
  <c r="AF13" s="1"/>
  <c r="AD18"/>
  <c r="AF18" s="1" a="1"/>
  <c r="AF18" s="1"/>
  <c r="AD22"/>
  <c r="AF22" s="1" a="1"/>
  <c r="AF22" s="1"/>
  <c r="AH34" a="1"/>
  <c r="AH34" s="1"/>
  <c r="AG34" a="1"/>
  <c r="AG34" s="1"/>
  <c r="AK34" a="1"/>
  <c r="AK34" s="1"/>
  <c r="AL34" a="1"/>
  <c r="AL34" s="1"/>
  <c r="AM14" a="1"/>
  <c r="AM14" s="1"/>
  <c r="AL14" a="1"/>
  <c r="AL14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D14"/>
  <c r="AF14" s="1" a="1"/>
  <c r="AF14" s="1"/>
  <c r="AD16"/>
  <c r="AF16" s="1" a="1"/>
  <c r="AF16" s="1"/>
  <c r="AD17"/>
  <c r="AF17" s="1" a="1"/>
  <c r="AF17" s="1"/>
  <c r="AD20"/>
  <c r="AF20" s="1" a="1"/>
  <c r="AF20" s="1"/>
  <c r="AD21"/>
  <c r="AF21" s="1" a="1"/>
  <c r="AF21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I61" a="1"/>
  <c r="AI61" s="1"/>
  <c r="AJ61" a="1"/>
  <c r="AJ61" s="1"/>
  <c r="AK61" a="1"/>
  <c r="AK61" s="1"/>
  <c r="AL61" a="1"/>
  <c r="AL61" s="1"/>
  <c r="AE55" i="193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D53"/>
  <c r="AF53" s="1" a="1"/>
  <c r="AF53" s="1"/>
  <c r="AE53" a="1"/>
  <c r="AE53" s="1"/>
  <c r="AH53" a="1"/>
  <c r="AH53" s="1"/>
  <c r="AJ53" a="1"/>
  <c r="AJ53" s="1"/>
  <c r="AL53" a="1"/>
  <c r="AL53" s="1"/>
  <c r="AG53" a="1"/>
  <c r="AG53" s="1"/>
  <c r="AI53" a="1"/>
  <c r="AI53" s="1"/>
  <c r="AK53" a="1"/>
  <c r="AK53" s="1"/>
  <c r="AM53" a="1"/>
  <c r="AM53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E28" a="1"/>
  <c r="AE28" s="1"/>
  <c r="AG28" a="1"/>
  <c r="AG28" s="1"/>
  <c r="AD17"/>
  <c r="AF17" s="1" a="1"/>
  <c r="AF17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7" a="1"/>
  <c r="AM17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I20" a="1"/>
  <c r="AI20" s="1"/>
  <c r="AK20" a="1"/>
  <c r="AK20" s="1"/>
  <c r="AI34" a="1"/>
  <c r="AI34" s="1"/>
  <c r="AM34" a="1"/>
  <c r="AM34" s="1"/>
  <c r="AD20"/>
  <c r="AF20" s="1" a="1"/>
  <c r="AF20" s="1"/>
  <c r="AH20" a="1"/>
  <c r="AH20" s="1"/>
  <c r="AJ20" a="1"/>
  <c r="AJ20" s="1"/>
  <c r="AL20" a="1"/>
  <c r="AL20" s="1"/>
  <c r="AG34" a="1"/>
  <c r="AG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D21"/>
  <c r="AF21" s="1" a="1"/>
  <c r="AF21" s="1"/>
  <c r="AJ22" a="1"/>
  <c r="AJ22" s="1"/>
  <c r="AK22" a="1"/>
  <c r="AK22" s="1"/>
  <c r="AL22" a="1"/>
  <c r="AL22" s="1"/>
  <c r="AM22" a="1"/>
  <c r="AM22" s="1"/>
  <c r="AD23"/>
  <c r="AF23" s="1" a="1"/>
  <c r="AF23" s="1"/>
  <c r="AI24" a="1"/>
  <c r="AI24" s="1"/>
  <c r="AJ24" a="1"/>
  <c r="AJ24" s="1"/>
  <c r="AK24" a="1"/>
  <c r="AK24" s="1"/>
  <c r="AL24" a="1"/>
  <c r="AL24" s="1"/>
  <c r="AM24" a="1"/>
  <c r="AM24" s="1"/>
  <c r="AD25"/>
  <c r="AF25" s="1" a="1"/>
  <c r="AF25" s="1"/>
  <c r="AI26" a="1"/>
  <c r="AI26" s="1"/>
  <c r="AJ26" a="1"/>
  <c r="AJ26" s="1"/>
  <c r="AK26" a="1"/>
  <c r="AK26" s="1"/>
  <c r="AL26" a="1"/>
  <c r="AL26" s="1"/>
  <c r="AM26" a="1"/>
  <c r="AM26" s="1"/>
  <c r="AD27"/>
  <c r="AF27" s="1" a="1"/>
  <c r="AF27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D29"/>
  <c r="AF29" s="1" a="1"/>
  <c r="AF29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D31"/>
  <c r="AF31" s="1" a="1"/>
  <c r="AF31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D33"/>
  <c r="AF33" s="1" a="1"/>
  <c r="AF33" s="1"/>
  <c r="AC34"/>
  <c r="B63"/>
  <c r="AD35"/>
  <c r="AH36" a="1"/>
  <c r="AH36" s="1"/>
  <c r="AI36" a="1"/>
  <c r="AI36" s="1"/>
  <c r="AJ36" a="1"/>
  <c r="AJ36" s="1"/>
  <c r="AK36" a="1"/>
  <c r="AK36" s="1"/>
  <c r="AL36" a="1"/>
  <c r="AL36" s="1"/>
  <c r="AM36" a="1"/>
  <c r="AM36" s="1"/>
  <c r="AD37"/>
  <c r="AF37" s="1" a="1"/>
  <c r="AF37" s="1"/>
  <c r="AH38" a="1"/>
  <c r="AH38" s="1"/>
  <c r="AI38" a="1"/>
  <c r="AI38" s="1"/>
  <c r="AD40"/>
  <c r="AF40" s="1" a="1"/>
  <c r="AF40" s="1"/>
  <c r="AD44"/>
  <c r="AF44" s="1" a="1"/>
  <c r="AF44" s="1"/>
  <c r="AD48"/>
  <c r="AF48" s="1" a="1"/>
  <c r="AF48" s="1"/>
  <c r="AD52"/>
  <c r="AF52" s="1" a="1"/>
  <c r="AF52" s="1"/>
  <c r="AD56"/>
  <c r="AF56" s="1" a="1"/>
  <c r="AF56" s="1"/>
  <c r="AD60"/>
  <c r="AF60" s="1" a="1"/>
  <c r="AF60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AD50"/>
  <c r="AF50" s="1" a="1"/>
  <c r="AF50" s="1"/>
  <c r="AD51"/>
  <c r="AF51" s="1" a="1"/>
  <c r="AF51" s="1"/>
  <c r="AD54"/>
  <c r="AF54" s="1" a="1"/>
  <c r="AF54" s="1"/>
  <c r="AD55"/>
  <c r="AF55" s="1" a="1"/>
  <c r="AF55" s="1"/>
  <c r="AD58"/>
  <c r="AF58" s="1" a="1"/>
  <c r="AF58" s="1"/>
  <c r="AD59"/>
  <c r="AF59" s="1" a="1"/>
  <c r="AF59" s="1"/>
  <c r="C63"/>
  <c r="E63"/>
  <c r="G63"/>
  <c r="I63"/>
  <c r="K63"/>
  <c r="M63"/>
  <c r="O63"/>
  <c r="Q63"/>
  <c r="S63"/>
  <c r="U63"/>
  <c r="W63"/>
  <c r="Y63"/>
  <c r="AA63"/>
  <c r="AL63" s="1" a="1"/>
  <c r="AL63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G17" i="192" a="1"/>
  <c r="AG17" s="1"/>
  <c r="AI17" a="1"/>
  <c r="AI17" s="1"/>
  <c r="AK17" a="1"/>
  <c r="AK17" s="1"/>
  <c r="AM17" a="1"/>
  <c r="AM17" s="1"/>
  <c r="AE17" a="1"/>
  <c r="AE17" s="1"/>
  <c r="AH17" a="1"/>
  <c r="AH17" s="1"/>
  <c r="AJ17" a="1"/>
  <c r="AJ17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D9"/>
  <c r="AF9" s="1" a="1"/>
  <c r="AF9" s="1"/>
  <c r="AD11"/>
  <c r="AF11" s="1" a="1"/>
  <c r="AF11" s="1"/>
  <c r="AD13"/>
  <c r="AF13" s="1" a="1"/>
  <c r="AF13" s="1"/>
  <c r="AD15"/>
  <c r="AF15" s="1" a="1"/>
  <c r="AF15" s="1"/>
  <c r="AI15" a="1"/>
  <c r="AI15" s="1"/>
  <c r="AK15" a="1"/>
  <c r="AK15" s="1"/>
  <c r="AM15" a="1"/>
  <c r="AM15" s="1"/>
  <c r="AD18"/>
  <c r="AF18" s="1" a="1"/>
  <c r="AF18" s="1"/>
  <c r="AD22"/>
  <c r="AF22" s="1" a="1"/>
  <c r="AF22" s="1"/>
  <c r="AH34" a="1"/>
  <c r="AH34" s="1"/>
  <c r="AG34" a="1"/>
  <c r="AG34" s="1"/>
  <c r="AK34" a="1"/>
  <c r="AK34" s="1"/>
  <c r="AL34" a="1"/>
  <c r="AL34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M24" a="1"/>
  <c r="AM24" s="1"/>
  <c r="AL24" a="1"/>
  <c r="AL24" s="1"/>
  <c r="AK24" a="1"/>
  <c r="AK24" s="1"/>
  <c r="AJ24" a="1"/>
  <c r="AJ24" s="1"/>
  <c r="AI24" a="1"/>
  <c r="AI24" s="1"/>
  <c r="AH24" a="1"/>
  <c r="AH24" s="1"/>
  <c r="AG24" a="1"/>
  <c r="AG24" s="1"/>
  <c r="AE24" a="1"/>
  <c r="AE2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J15" a="1"/>
  <c r="AJ15" s="1"/>
  <c r="AD16"/>
  <c r="AF16" s="1" a="1"/>
  <c r="AF16" s="1"/>
  <c r="AD17"/>
  <c r="AF17" s="1" a="1"/>
  <c r="AF17" s="1"/>
  <c r="AD20"/>
  <c r="AF20" s="1" a="1"/>
  <c r="AF20" s="1"/>
  <c r="AD21"/>
  <c r="AF21" s="1" a="1"/>
  <c r="AF21" s="1"/>
  <c r="AD24"/>
  <c r="AF24" s="1" a="1"/>
  <c r="AF24" s="1"/>
  <c r="AD25"/>
  <c r="AF25" s="1" a="1"/>
  <c r="AF25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54" i="191"/>
  <c r="AF54" s="1" a="1"/>
  <c r="AF54" s="1"/>
  <c r="AE54" a="1"/>
  <c r="AE54" s="1"/>
  <c r="AH54" a="1"/>
  <c r="AH54" s="1"/>
  <c r="AJ54" a="1"/>
  <c r="AJ54" s="1"/>
  <c r="AL54" a="1"/>
  <c r="AL54" s="1"/>
  <c r="AG54" a="1"/>
  <c r="AG54" s="1"/>
  <c r="AI54" a="1"/>
  <c r="AI54" s="1"/>
  <c r="AK54" a="1"/>
  <c r="AK54" s="1"/>
  <c r="AM54" a="1"/>
  <c r="AM54" s="1"/>
  <c r="AG52" a="1"/>
  <c r="AG52" s="1"/>
  <c r="AI52" a="1"/>
  <c r="AI52" s="1"/>
  <c r="AK52" a="1"/>
  <c r="AK52" s="1"/>
  <c r="AD52"/>
  <c r="AF52" s="1" a="1"/>
  <c r="AF52" s="1"/>
  <c r="AE52" a="1"/>
  <c r="AE52" s="1"/>
  <c r="AH52" a="1"/>
  <c r="AH52" s="1"/>
  <c r="AJ52" a="1"/>
  <c r="AJ52" s="1"/>
  <c r="AL52" a="1"/>
  <c r="AL52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D23"/>
  <c r="AF23" s="1" a="1"/>
  <c r="AF23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G7" a="1"/>
  <c r="AG7" s="1"/>
  <c r="AI7" a="1"/>
  <c r="AI7" s="1"/>
  <c r="AK7" a="1"/>
  <c r="AK7" s="1"/>
  <c r="AM7" a="1"/>
  <c r="AM7" s="1"/>
  <c r="AE7" a="1"/>
  <c r="AE7" s="1"/>
  <c r="AH7" a="1"/>
  <c r="AH7" s="1"/>
  <c r="AJ7" a="1"/>
  <c r="AJ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H16" a="1"/>
  <c r="AH16" s="1"/>
  <c r="AJ16" a="1"/>
  <c r="AJ16" s="1"/>
  <c r="AL16" a="1"/>
  <c r="AL16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D16"/>
  <c r="AF16" s="1" a="1"/>
  <c r="AF16" s="1"/>
  <c r="AG16" a="1"/>
  <c r="AG16" s="1"/>
  <c r="AI16" a="1"/>
  <c r="AI16" s="1"/>
  <c r="AK16" a="1"/>
  <c r="AK16" s="1"/>
  <c r="AD19"/>
  <c r="AF19" s="1" a="1"/>
  <c r="AF19" s="1"/>
  <c r="AG34" a="1"/>
  <c r="AG34" s="1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K38" a="1"/>
  <c r="AK38" s="1"/>
  <c r="AD41"/>
  <c r="AF41" s="1" a="1"/>
  <c r="AF41" s="1"/>
  <c r="AD42"/>
  <c r="AF42" s="1" a="1"/>
  <c r="AF42" s="1"/>
  <c r="AD45"/>
  <c r="AF45" s="1" a="1"/>
  <c r="AF45" s="1"/>
  <c r="AD46"/>
  <c r="AF46" s="1" a="1"/>
  <c r="AF46" s="1"/>
  <c r="D63"/>
  <c r="F63"/>
  <c r="H63"/>
  <c r="J63"/>
  <c r="L63"/>
  <c r="N63"/>
  <c r="P63"/>
  <c r="R63"/>
  <c r="T63"/>
  <c r="V63"/>
  <c r="X63"/>
  <c r="Z63"/>
  <c r="AB63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34"/>
  <c r="B63"/>
  <c r="AD35"/>
  <c r="AD39"/>
  <c r="AF39" s="1" a="1"/>
  <c r="AF39" s="1"/>
  <c r="AD43"/>
  <c r="AF43" s="1" a="1"/>
  <c r="AF43" s="1"/>
  <c r="AD47"/>
  <c r="AF47" s="1" a="1"/>
  <c r="AF47" s="1"/>
  <c r="C63"/>
  <c r="E63"/>
  <c r="G63"/>
  <c r="I63"/>
  <c r="K63"/>
  <c r="M63"/>
  <c r="O63"/>
  <c r="Q63"/>
  <c r="S63"/>
  <c r="U63"/>
  <c r="W63"/>
  <c r="Y63"/>
  <c r="AA63"/>
  <c r="AD49"/>
  <c r="AF49" s="1" a="1"/>
  <c r="AF49" s="1"/>
  <c r="AD51"/>
  <c r="AF51" s="1" a="1"/>
  <c r="AF51" s="1"/>
  <c r="AD53"/>
  <c r="AF53" s="1" a="1"/>
  <c r="AF53" s="1"/>
  <c r="AD55"/>
  <c r="AF55" s="1" a="1"/>
  <c r="AF55" s="1"/>
  <c r="AD57"/>
  <c r="AF57" s="1" a="1"/>
  <c r="AF57" s="1"/>
  <c r="AD59"/>
  <c r="AF59" s="1" a="1"/>
  <c r="AF59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E49" a="1"/>
  <c r="AE49" s="1"/>
  <c r="AG49" a="1"/>
  <c r="AG49" s="1"/>
  <c r="AH49" a="1"/>
  <c r="AH49" s="1"/>
  <c r="AI49" a="1"/>
  <c r="AI49" s="1"/>
  <c r="AJ49" a="1"/>
  <c r="AJ49" s="1"/>
  <c r="AK49" a="1"/>
  <c r="AK49" s="1"/>
  <c r="AL49" a="1"/>
  <c r="AL49" s="1"/>
  <c r="AE51" a="1"/>
  <c r="AE51" s="1"/>
  <c r="AG51" a="1"/>
  <c r="AG51" s="1"/>
  <c r="AH51" a="1"/>
  <c r="AH51" s="1"/>
  <c r="AI51" a="1"/>
  <c r="AI51" s="1"/>
  <c r="AJ51" a="1"/>
  <c r="AJ51" s="1"/>
  <c r="AK51" a="1"/>
  <c r="AK51" s="1"/>
  <c r="AL51" a="1"/>
  <c r="AL51" s="1"/>
  <c r="AE53" a="1"/>
  <c r="AE53" s="1"/>
  <c r="AG53" a="1"/>
  <c r="AG53" s="1"/>
  <c r="AH53" a="1"/>
  <c r="AH53" s="1"/>
  <c r="AI53" a="1"/>
  <c r="AI53" s="1"/>
  <c r="AJ53" a="1"/>
  <c r="AJ53" s="1"/>
  <c r="AK53" a="1"/>
  <c r="AK53" s="1"/>
  <c r="AL53" a="1"/>
  <c r="AL53" s="1"/>
  <c r="AE55" a="1"/>
  <c r="AE55" s="1"/>
  <c r="AG55" a="1"/>
  <c r="AG55" s="1"/>
  <c r="AH55" a="1"/>
  <c r="AH55" s="1"/>
  <c r="AI55" a="1"/>
  <c r="AI55" s="1"/>
  <c r="AJ55" a="1"/>
  <c r="AJ55" s="1"/>
  <c r="AK55" a="1"/>
  <c r="AK55" s="1"/>
  <c r="AL55" a="1"/>
  <c r="AL55" s="1"/>
  <c r="AE57" a="1"/>
  <c r="AE57" s="1"/>
  <c r="AG57" a="1"/>
  <c r="AG57" s="1"/>
  <c r="AH57" a="1"/>
  <c r="AH57" s="1"/>
  <c r="AI57" a="1"/>
  <c r="AI57" s="1"/>
  <c r="AJ57" a="1"/>
  <c r="AJ57" s="1"/>
  <c r="AK57" a="1"/>
  <c r="AK57" s="1"/>
  <c r="AL57" a="1"/>
  <c r="AL57" s="1"/>
  <c r="AE59" a="1"/>
  <c r="AE59" s="1"/>
  <c r="AG59" a="1"/>
  <c r="AG59" s="1"/>
  <c r="AH59" a="1"/>
  <c r="AH59" s="1"/>
  <c r="AI59" a="1"/>
  <c r="AI59" s="1"/>
  <c r="AJ59" a="1"/>
  <c r="AJ59" s="1"/>
  <c r="AK59" a="1"/>
  <c r="AK59" s="1"/>
  <c r="AL59" a="1"/>
  <c r="AL59" s="1"/>
  <c r="AE61" a="1"/>
  <c r="AE61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1" i="190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D37"/>
  <c r="AF37" s="1" a="1"/>
  <c r="AF37" s="1"/>
  <c r="AE37" a="1"/>
  <c r="AE37" s="1"/>
  <c r="AD39"/>
  <c r="AF39" s="1" a="1"/>
  <c r="AF39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D43"/>
  <c r="AF43" s="1" a="1"/>
  <c r="AF43" s="1"/>
  <c r="AE43" a="1"/>
  <c r="AE43" s="1"/>
  <c r="AH43" a="1"/>
  <c r="AH43" s="1"/>
  <c r="AJ43" a="1"/>
  <c r="AJ43" s="1"/>
  <c r="AL43" a="1"/>
  <c r="AL43" s="1"/>
  <c r="AE35" a="1"/>
  <c r="AE35" s="1"/>
  <c r="AE24" a="1"/>
  <c r="AE24" s="1"/>
  <c r="AE23" a="1"/>
  <c r="AE23" s="1"/>
  <c r="AG17" a="1"/>
  <c r="AG17" s="1"/>
  <c r="AI17" a="1"/>
  <c r="AI17" s="1"/>
  <c r="AK17" a="1"/>
  <c r="AK17" s="1"/>
  <c r="AD17"/>
  <c r="AF17" s="1" a="1"/>
  <c r="AF17" s="1"/>
  <c r="AE17" a="1"/>
  <c r="AE17" s="1"/>
  <c r="AH17" a="1"/>
  <c r="AH17" s="1"/>
  <c r="AJ17" a="1"/>
  <c r="AJ17" s="1"/>
  <c r="AL17" a="1"/>
  <c r="AL17" s="1"/>
  <c r="AG7" a="1"/>
  <c r="AG7" s="1"/>
  <c r="AI7" a="1"/>
  <c r="AI7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K7" a="1"/>
  <c r="AK7" s="1"/>
  <c r="AM7" a="1"/>
  <c r="AM7" s="1"/>
  <c r="AE7" a="1"/>
  <c r="AE7" s="1"/>
  <c r="AH7" a="1"/>
  <c r="AH7" s="1"/>
  <c r="AJ7" a="1"/>
  <c r="AJ7" s="1"/>
  <c r="AF35" a="1"/>
  <c r="AF35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G34" a="1"/>
  <c r="AG34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D20"/>
  <c r="AF20" s="1" a="1"/>
  <c r="AF20" s="1"/>
  <c r="AE20" a="1"/>
  <c r="AE20" s="1"/>
  <c r="AI34" a="1"/>
  <c r="AI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F63"/>
  <c r="J63"/>
  <c r="AB63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D22"/>
  <c r="AF22" s="1" a="1"/>
  <c r="AF22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D24"/>
  <c r="AF24" s="1" a="1"/>
  <c r="AF24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42"/>
  <c r="AF42" s="1" a="1"/>
  <c r="AF42" s="1"/>
  <c r="AD46"/>
  <c r="AF46" s="1" a="1"/>
  <c r="AF46" s="1"/>
  <c r="AD50"/>
  <c r="AF50" s="1" a="1"/>
  <c r="AF50" s="1"/>
  <c r="AD54"/>
  <c r="AF54" s="1" a="1"/>
  <c r="AF54" s="1"/>
  <c r="AD58"/>
  <c r="AF58" s="1" a="1"/>
  <c r="AF58" s="1"/>
  <c r="B62"/>
  <c r="B63" s="1"/>
  <c r="AL63" s="1" a="1"/>
  <c r="AL63" s="1"/>
  <c r="D63"/>
  <c r="H63"/>
  <c r="L63"/>
  <c r="N63"/>
  <c r="P63"/>
  <c r="R63"/>
  <c r="T63"/>
  <c r="V63"/>
  <c r="X63"/>
  <c r="Z63"/>
  <c r="M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H34" a="1"/>
  <c r="AH34" s="1"/>
  <c r="AK34" a="1"/>
  <c r="AK34" s="1"/>
  <c r="AL34" a="1"/>
  <c r="AL34" s="1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AD48"/>
  <c r="AF48" s="1" a="1"/>
  <c r="AF48" s="1"/>
  <c r="AD52"/>
  <c r="AF52" s="1" a="1"/>
  <c r="AF52" s="1"/>
  <c r="AD53"/>
  <c r="AF53" s="1" a="1"/>
  <c r="AF53" s="1"/>
  <c r="AD56"/>
  <c r="AF56" s="1" a="1"/>
  <c r="AF56" s="1"/>
  <c r="AD57"/>
  <c r="AF57" s="1" a="1"/>
  <c r="AF57" s="1"/>
  <c r="AD60"/>
  <c r="AF60" s="1" a="1"/>
  <c r="AF60" s="1"/>
  <c r="AD61"/>
  <c r="AF61" s="1" a="1"/>
  <c r="AF61" s="1"/>
  <c r="AH62" a="1"/>
  <c r="AH62" s="1"/>
  <c r="AG62" a="1"/>
  <c r="AG62" s="1"/>
  <c r="AK62" a="1"/>
  <c r="AK62" s="1"/>
  <c r="AL62" a="1"/>
  <c r="AL62" s="1"/>
  <c r="AC62"/>
  <c r="AE62" a="1"/>
  <c r="AE62" s="1"/>
  <c r="AE51" i="189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D7"/>
  <c r="AD9"/>
  <c r="AF9" s="1" a="1"/>
  <c r="AF9" s="1"/>
  <c r="AD11"/>
  <c r="AF11" s="1" a="1"/>
  <c r="AF11" s="1"/>
  <c r="AD13"/>
  <c r="AF13" s="1" a="1"/>
  <c r="AF13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X24" i="188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M24" s="1" a="1"/>
  <c r="AM24" s="1"/>
  <c r="AC23"/>
  <c r="AM23" a="1"/>
  <c r="AM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X52" i="187"/>
  <c r="Z62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B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D20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H63" i="199" l="1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L63" i="198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34" i="197"/>
  <c r="AD62"/>
  <c r="AF35" a="1"/>
  <c r="AF35" s="1"/>
  <c r="AG63" a="1"/>
  <c r="AG63" s="1"/>
  <c r="AM63" a="1"/>
  <c r="AM63" s="1"/>
  <c r="AK34" a="1"/>
  <c r="AK34" s="1"/>
  <c r="AJ34" a="1"/>
  <c r="AJ34" s="1"/>
  <c r="AH34" a="1"/>
  <c r="AH34" s="1"/>
  <c r="AF34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M63" i="196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I63" i="195" a="1"/>
  <c r="AI63" s="1"/>
  <c r="AD62"/>
  <c r="AF35" a="1"/>
  <c r="AF35" s="1"/>
  <c r="AH63" a="1"/>
  <c r="AH63" s="1"/>
  <c r="AE63" a="1"/>
  <c r="AE63" s="1"/>
  <c r="AC63"/>
  <c r="AD34"/>
  <c r="AF34" s="1" a="1"/>
  <c r="AF34" s="1"/>
  <c r="AF7" a="1"/>
  <c r="AF7" s="1"/>
  <c r="AL63" a="1"/>
  <c r="AL63" s="1"/>
  <c r="AK63" a="1"/>
  <c r="AK63" s="1"/>
  <c r="AG63" a="1"/>
  <c r="AG63" s="1"/>
  <c r="AH63" i="194" a="1"/>
  <c r="AH63" s="1"/>
  <c r="AE63" a="1"/>
  <c r="AE63" s="1"/>
  <c r="AC63"/>
  <c r="AD34"/>
  <c r="AF34" s="1" a="1"/>
  <c r="AF34" s="1"/>
  <c r="AF7" a="1"/>
  <c r="AF7" s="1"/>
  <c r="AK63" a="1"/>
  <c r="AK63" s="1"/>
  <c r="AM63" a="1"/>
  <c r="AM63" s="1"/>
  <c r="AD62"/>
  <c r="AF35" a="1"/>
  <c r="AF35" s="1"/>
  <c r="AG63" a="1"/>
  <c r="AG63" s="1"/>
  <c r="AJ63" a="1"/>
  <c r="AJ63" s="1"/>
  <c r="AI63" a="1"/>
  <c r="AI63" s="1"/>
  <c r="AM63" i="193" a="1"/>
  <c r="AM63" s="1"/>
  <c r="AE34" a="1"/>
  <c r="AE34" s="1"/>
  <c r="AK34" a="1"/>
  <c r="AK34" s="1"/>
  <c r="AH34" a="1"/>
  <c r="AH34" s="1"/>
  <c r="AH63" a="1"/>
  <c r="AH63" s="1"/>
  <c r="AE63" a="1"/>
  <c r="AE63" s="1"/>
  <c r="AC63"/>
  <c r="AK63" a="1"/>
  <c r="AK63" s="1"/>
  <c r="AJ63" a="1"/>
  <c r="AJ63" s="1"/>
  <c r="AI63" a="1"/>
  <c r="AI63" s="1"/>
  <c r="AD62"/>
  <c r="AF35" a="1"/>
  <c r="AF35" s="1"/>
  <c r="AD34"/>
  <c r="AF34" s="1" a="1"/>
  <c r="AF34" s="1"/>
  <c r="AF7" a="1"/>
  <c r="AF7" s="1"/>
  <c r="AG63" a="1"/>
  <c r="AG63" s="1"/>
  <c r="AL63" i="192" a="1"/>
  <c r="AL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M63" a="1"/>
  <c r="AM63" s="1"/>
  <c r="AG63" a="1"/>
  <c r="AG63" s="1"/>
  <c r="AJ63" a="1"/>
  <c r="AJ63" s="1"/>
  <c r="AI63" a="1"/>
  <c r="AI63" s="1"/>
  <c r="AL34" i="191" a="1"/>
  <c r="AL34" s="1"/>
  <c r="AI34" a="1"/>
  <c r="AI34" s="1"/>
  <c r="AE34" a="1"/>
  <c r="AE34" s="1"/>
  <c r="AK34" a="1"/>
  <c r="AK34" s="1"/>
  <c r="AJ34" a="1"/>
  <c r="AJ34" s="1"/>
  <c r="AH34" a="1"/>
  <c r="AH34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L63" a="1"/>
  <c r="AL63" s="1"/>
  <c r="AK63" a="1"/>
  <c r="AK63" s="1"/>
  <c r="AM63" a="1"/>
  <c r="AM63" s="1"/>
  <c r="AH63" i="190" a="1"/>
  <c r="AH63" s="1"/>
  <c r="AK63" a="1"/>
  <c r="AK63" s="1"/>
  <c r="AD34"/>
  <c r="AF34" s="1" a="1"/>
  <c r="AF34" s="1"/>
  <c r="AF7" a="1"/>
  <c r="AF7" s="1"/>
  <c r="AG63" a="1"/>
  <c r="AG63" s="1"/>
  <c r="AM62" a="1"/>
  <c r="AM62" s="1"/>
  <c r="AJ62" a="1"/>
  <c r="AJ62" s="1"/>
  <c r="AI62" a="1"/>
  <c r="AI62" s="1"/>
  <c r="AC63"/>
  <c r="AE63" a="1"/>
  <c r="AE63" s="1"/>
  <c r="AM63" a="1"/>
  <c r="AM63" s="1"/>
  <c r="AJ63" a="1"/>
  <c r="AJ63" s="1"/>
  <c r="AI63" a="1"/>
  <c r="AI63" s="1"/>
  <c r="AD62"/>
  <c r="AD62" i="189"/>
  <c r="AF35" a="1"/>
  <c r="AF35" s="1"/>
  <c r="AG63" a="1"/>
  <c r="AG63" s="1"/>
  <c r="AM63" a="1"/>
  <c r="AM63" s="1"/>
  <c r="AH63" a="1"/>
  <c r="AH63" s="1"/>
  <c r="AE63" a="1"/>
  <c r="AE63" s="1"/>
  <c r="AC63"/>
  <c r="AD34"/>
  <c r="AF34" s="1" a="1"/>
  <c r="AF34" s="1"/>
  <c r="AF7" a="1"/>
  <c r="AF7" s="1"/>
  <c r="AK63" a="1"/>
  <c r="AK63" s="1"/>
  <c r="AJ63" a="1"/>
  <c r="AJ63" s="1"/>
  <c r="AI63" a="1"/>
  <c r="AI63" s="1"/>
  <c r="AE61" i="188" a="1"/>
  <c r="AE61" s="1"/>
  <c r="AD54"/>
  <c r="AF54" s="1" a="1"/>
  <c r="AF54" s="1"/>
  <c r="AD52"/>
  <c r="AF52" s="1" a="1"/>
  <c r="AF52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8"/>
  <c r="AF8" s="1" a="1"/>
  <c r="AF8" s="1"/>
  <c r="AD10"/>
  <c r="AF10" s="1" a="1"/>
  <c r="AF10" s="1"/>
  <c r="AD14"/>
  <c r="AF14" s="1" a="1"/>
  <c r="AF14" s="1"/>
  <c r="AL14" a="1"/>
  <c r="AL14" s="1"/>
  <c r="AD19"/>
  <c r="AF19" s="1" a="1"/>
  <c r="AF19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23"/>
  <c r="AF23" s="1" a="1"/>
  <c r="AF23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61" i="187" a="1"/>
  <c r="AG61" s="1"/>
  <c r="AE61" a="1"/>
  <c r="AE6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B36" i="173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3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AD63" i="199" l="1"/>
  <c r="AF63" s="1" a="1"/>
  <c r="AF63" s="1"/>
  <c r="AF62" a="1"/>
  <c r="AF62" s="1"/>
  <c r="AD63" i="198"/>
  <c r="AF63" s="1" a="1"/>
  <c r="AF63" s="1"/>
  <c r="AF62" a="1"/>
  <c r="AF62" s="1"/>
  <c r="AD63" i="197"/>
  <c r="AF63" s="1" a="1"/>
  <c r="AF63" s="1"/>
  <c r="AF62" a="1"/>
  <c r="AF62" s="1"/>
  <c r="AD63" i="196"/>
  <c r="AF63" s="1" a="1"/>
  <c r="AF63" s="1"/>
  <c r="AF62" a="1"/>
  <c r="AF62" s="1"/>
  <c r="AD63" i="195"/>
  <c r="AF63" s="1" a="1"/>
  <c r="AF63" s="1"/>
  <c r="AF62" a="1"/>
  <c r="AF62" s="1"/>
  <c r="AD63" i="194"/>
  <c r="AF63" s="1" a="1"/>
  <c r="AF63" s="1"/>
  <c r="AF62" a="1"/>
  <c r="AF62" s="1"/>
  <c r="AD63" i="193"/>
  <c r="AF63" s="1" a="1"/>
  <c r="AF63" s="1"/>
  <c r="AF62" a="1"/>
  <c r="AF62" s="1"/>
  <c r="AD63" i="192"/>
  <c r="AF63" s="1" a="1"/>
  <c r="AF63" s="1"/>
  <c r="AF62" a="1"/>
  <c r="AF62" s="1"/>
  <c r="AD63" i="191"/>
  <c r="AF63" s="1" a="1"/>
  <c r="AF63" s="1"/>
  <c r="AF62" a="1"/>
  <c r="AF62" s="1"/>
  <c r="AD63" i="190"/>
  <c r="AF63" s="1" a="1"/>
  <c r="AF63" s="1"/>
  <c r="AF62" a="1"/>
  <c r="AF62" s="1"/>
  <c r="AD63" i="189"/>
  <c r="AF63" s="1" a="1"/>
  <c r="AF63" s="1"/>
  <c r="AF62" a="1"/>
  <c r="AF62" s="1"/>
  <c r="AL63" i="188" a="1"/>
  <c r="AL63" s="1"/>
  <c r="AH63" a="1"/>
  <c r="AH63" s="1"/>
  <c r="AE63" a="1"/>
  <c r="AE63" s="1"/>
  <c r="AC63"/>
  <c r="AD62"/>
  <c r="AF35" a="1"/>
  <c r="AF35" s="1"/>
  <c r="AK63" a="1"/>
  <c r="AK63" s="1"/>
  <c r="AJ63" a="1"/>
  <c r="AJ63" s="1"/>
  <c r="AI63" a="1"/>
  <c r="AI63" s="1"/>
  <c r="AG34" a="1"/>
  <c r="AG34" s="1"/>
  <c r="AI34" a="1"/>
  <c r="AI34" s="1"/>
  <c r="AD34"/>
  <c r="AF34" s="1" a="1"/>
  <c r="AF34" s="1"/>
  <c r="AF7" a="1"/>
  <c r="AF7" s="1"/>
  <c r="AG63" a="1"/>
  <c r="AG63" s="1"/>
  <c r="AK34" a="1"/>
  <c r="AK34" s="1"/>
  <c r="AJ34" a="1"/>
  <c r="AJ34" s="1"/>
  <c r="AH34" a="1"/>
  <c r="AH34" s="1"/>
  <c r="AH63" i="187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B62" i="173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 s="1"/>
  <c r="AF60" s="1" a="1"/>
  <c r="AF60" s="1"/>
  <c r="AC59"/>
  <c r="AM59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C47"/>
  <c r="AM47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D36" s="1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AD26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D63" i="188" l="1"/>
  <c r="AF63" s="1" a="1"/>
  <c r="AF63" s="1"/>
  <c r="AF62" a="1"/>
  <c r="AF62" s="1"/>
  <c r="AD63" i="187"/>
  <c r="AF63" s="1" a="1"/>
  <c r="AF63" s="1"/>
  <c r="AF62" a="1"/>
  <c r="AF62" s="1"/>
  <c r="X62" i="173"/>
  <c r="AG5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D28"/>
  <c r="AF28" s="1" a="1"/>
  <c r="AF28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H34" a="1"/>
  <c r="AH34" s="1"/>
  <c r="AI34" a="1"/>
  <c r="AI34" s="1"/>
  <c r="AJ34" a="1"/>
  <c r="AJ34" s="1"/>
  <c r="AM34" a="1"/>
  <c r="AM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L63" l="1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63" l="1"/>
  <c r="AF63" s="1" a="1"/>
  <c r="AF63" s="1"/>
  <c r="AF62" a="1"/>
  <c r="AF62" s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打码温控更换（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:0-20:15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剪刀堵塞检修（</t>
        </r>
        <r>
          <rPr>
            <b/>
            <sz val="9"/>
            <color indexed="81"/>
            <rFont val="Tahoma"/>
            <family val="2"/>
          </rPr>
          <t>24:00-24:30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1">
      <text>
        <r>
          <rPr>
            <b/>
            <sz val="9"/>
            <color indexed="81"/>
            <rFont val="宋体"/>
            <family val="3"/>
            <charset val="134"/>
          </rPr>
          <t>松膜维修（</t>
        </r>
        <r>
          <rPr>
            <b/>
            <sz val="9"/>
            <color indexed="81"/>
            <rFont val="Tahoma"/>
            <family val="2"/>
          </rPr>
          <t>5:45-6:00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更换压一电热偶（</t>
        </r>
        <r>
          <rPr>
            <b/>
            <sz val="9"/>
            <color indexed="81"/>
            <rFont val="Tahoma"/>
            <family val="2"/>
          </rPr>
          <t>24:30-1:00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维修气动阀不抽料（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30-20:10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sz val="9"/>
            <color indexed="81"/>
            <rFont val="宋体"/>
            <family val="3"/>
            <charset val="134"/>
          </rPr>
          <t>更换充填阀（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30-10:40</t>
        </r>
        <r>
          <rPr>
            <sz val="9"/>
            <color indexed="81"/>
            <rFont val="宋体"/>
            <family val="3"/>
            <charset val="134"/>
          </rPr>
          <t>）没有压纹维修（</t>
        </r>
        <r>
          <rPr>
            <sz val="9"/>
            <color indexed="81"/>
            <rFont val="Tahoma"/>
            <family val="2"/>
          </rPr>
          <t>13:30-6:00</t>
        </r>
        <r>
          <rPr>
            <sz val="9"/>
            <color indexed="81"/>
            <rFont val="宋体"/>
            <family val="3"/>
            <charset val="134"/>
          </rPr>
          <t>）遍修边开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>
      <text>
        <r>
          <rPr>
            <b/>
            <sz val="9"/>
            <color indexed="81"/>
            <rFont val="宋体"/>
            <family val="3"/>
            <charset val="134"/>
          </rPr>
          <t>更换单何轴（</t>
        </r>
        <r>
          <rPr>
            <b/>
            <sz val="9"/>
            <color indexed="81"/>
            <rFont val="Tahoma"/>
            <family val="2"/>
          </rPr>
          <t>12;30-13:00)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7" authorId="1">
      <text>
        <r>
          <rPr>
            <sz val="9"/>
            <color indexed="81"/>
            <rFont val="宋体"/>
            <family val="3"/>
            <charset val="134"/>
          </rPr>
          <t>加温中（</t>
        </r>
        <r>
          <rPr>
            <sz val="9"/>
            <color indexed="81"/>
            <rFont val="Tahoma"/>
            <family val="2"/>
          </rPr>
          <t>13:00-13:20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8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7" authorId="1">
      <text>
        <r>
          <rPr>
            <sz val="9"/>
            <color indexed="81"/>
            <rFont val="宋体"/>
            <family val="3"/>
            <charset val="134"/>
          </rPr>
          <t>定位不良维修（</t>
        </r>
        <r>
          <rPr>
            <sz val="9"/>
            <color indexed="81"/>
            <rFont val="Tahoma"/>
            <family val="2"/>
          </rPr>
          <t>21:50-22;10</t>
        </r>
        <r>
          <rPr>
            <sz val="9"/>
            <color indexed="81"/>
            <rFont val="宋体"/>
            <family val="3"/>
            <charset val="134"/>
          </rPr>
          <t>）</t>
        </r>
      </text>
    </comment>
    <comment ref="X5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多个热封工故障维修（</t>
        </r>
        <r>
          <rPr>
            <b/>
            <sz val="9"/>
            <color indexed="81"/>
            <rFont val="Tahoma"/>
            <family val="2"/>
          </rPr>
          <t>23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30-24:20)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D47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空气压缸故障（22:15</t>
        </r>
        <r>
          <rPr>
            <b/>
            <sz val="9"/>
            <color indexed="81"/>
            <rFont val="Tahoma"/>
            <family val="2"/>
          </rPr>
          <t>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宋体"/>
            <family val="3"/>
            <charset val="134"/>
          </rPr>
          <t>待果（</t>
        </r>
        <r>
          <rPr>
            <b/>
            <sz val="9"/>
            <color indexed="81"/>
            <rFont val="Tahoma"/>
            <family val="2"/>
          </rPr>
          <t>21:30-22:00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Q19" authorId="1">
      <text>
        <r>
          <rPr>
            <b/>
            <sz val="9"/>
            <color indexed="81"/>
            <rFont val="宋体"/>
            <family val="3"/>
            <charset val="134"/>
          </rPr>
          <t>待料（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50-11:10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打码维修（</t>
        </r>
        <r>
          <rPr>
            <b/>
            <sz val="9"/>
            <color indexed="81"/>
            <rFont val="Tahoma"/>
            <family val="2"/>
          </rPr>
          <t>23:15-24:00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1">
      <text>
        <r>
          <rPr>
            <b/>
            <sz val="9"/>
            <color indexed="81"/>
            <rFont val="宋体"/>
            <family val="3"/>
            <charset val="134"/>
          </rPr>
          <t>流水线故障（</t>
        </r>
        <r>
          <rPr>
            <b/>
            <sz val="9"/>
            <color indexed="81"/>
            <rFont val="Tahoma"/>
            <family val="2"/>
          </rPr>
          <t>20:30-20:45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21:20-21:40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4" authorId="1">
      <text>
        <r>
          <rPr>
            <b/>
            <sz val="9"/>
            <color indexed="81"/>
            <rFont val="宋体"/>
            <family val="3"/>
            <charset val="134"/>
          </rPr>
          <t>隔膜泵坏了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（</t>
        </r>
        <r>
          <rPr>
            <b/>
            <sz val="9"/>
            <color indexed="81"/>
            <rFont val="Tahoma"/>
            <family val="2"/>
          </rPr>
          <t>18;30-19:00)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电眼检修（</t>
        </r>
        <r>
          <rPr>
            <b/>
            <sz val="9"/>
            <color indexed="81"/>
            <rFont val="Tahoma"/>
            <family val="2"/>
          </rPr>
          <t>22;45-23:45)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换回收泵（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15-3:50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<sst xmlns="http://schemas.openxmlformats.org/spreadsheetml/2006/main" count="841" uniqueCount="54">
  <si>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</si>
  <si>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</si>
  <si>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</si>
  <si>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</si>
  <si>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</si>
  <si>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</si>
  <si>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</si>
  <si>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</si>
  <si>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</si>
  <si>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</si>
  <si>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</si>
  <si>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</si>
  <si>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</si>
  <si>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</si>
  <si>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</si>
  <si>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</si>
  <si>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</si>
  <si>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</si>
  <si>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</si>
  <si>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</si>
  <si>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</si>
  <si>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</si>
  <si>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</si>
  <si>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</si>
  <si>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</si>
  <si>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</si>
  <si>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</si>
  <si>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</si>
  <si>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</si>
  <si>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</si>
  <si>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</si>
  <si>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</si>
  <si>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</si>
  <si>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</si>
  <si>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</si>
  <si>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</si>
  <si>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</si>
  <si>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</si>
  <si>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</si>
  <si>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</si>
  <si>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</si>
  <si>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</si>
  <si>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</si>
  <si>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</si>
  <si>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</si>
  <si>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</si>
  <si>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</si>
  <si>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</si>
  <si>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</si>
  <si>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</si>
  <si>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</si>
  <si>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</si>
  <si>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</si>
  <si>
    <t xml:space="preserve"> 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</si>
</sst>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38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780</v>
      </c>
      <c r="X34" s="17">
        <f t="shared" si="3"/>
        <v>80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4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207</v>
      </c>
      <c r="Y62" s="17">
        <f t="shared" si="6"/>
        <v>0</v>
      </c>
      <c r="Z62" s="17">
        <f t="shared" si="6"/>
        <v>390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20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287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20</v>
      </c>
      <c r="AD63" s="20">
        <f t="shared" si="7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38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33" si="2"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60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ref="B52:B61" si="5"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4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6">SUM(C35:C61)</f>
        <v>25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10</v>
      </c>
      <c r="V62" s="17">
        <f t="shared" si="6"/>
        <v>0</v>
      </c>
      <c r="W62" s="17">
        <f t="shared" si="6"/>
        <v>0</v>
      </c>
      <c r="X62" s="17">
        <f t="shared" si="6"/>
        <v>118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10</v>
      </c>
      <c r="V63" s="20">
        <f t="shared" si="7"/>
        <v>0</v>
      </c>
      <c r="W63" s="20">
        <f t="shared" si="7"/>
        <v>0</v>
      </c>
      <c r="X63" s="20">
        <f t="shared" si="7"/>
        <v>178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35</v>
      </c>
      <c r="AD63" s="20">
        <f t="shared" si="7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39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26" si="2">720-SUM(M24:N24,W24:Z24,E24)</f>
        <v>675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20+25</f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675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6.6666666666666666E-2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653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67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653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0.10260336906584992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1328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112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1328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8.4337349397590355E-2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5">720-SUM(M45:N45,W45:Z45,E45)</f>
        <v>660</v>
      </c>
      <c r="C45" s="36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60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4"/>
        <v>645</v>
      </c>
      <c r="AE45" s="29">
        <f t="array" ref="AE45">IF(ISERROR(SUM(C45:D45)/B45),"",SUM(C45:D45)/B45)</f>
        <v>2.2727272727272728E-2</v>
      </c>
      <c r="AF45" s="29">
        <f t="array" ref="AF45">IF(ISERROR(AD45/B45),"",AD45/B45)</f>
        <v>0.97727272727272729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2.2727272727272728E-2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30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30</v>
      </c>
      <c r="AD51" s="36">
        <f t="shared" si="4"/>
        <v>660</v>
      </c>
      <c r="AE51" s="29">
        <f t="array" ref="AE51">IF(ISERROR(SUM(C51:D51)/B51),"",SUM(C51:D51)/B51)</f>
        <v>4.3478260869565216E-2</v>
      </c>
      <c r="AF51" s="29">
        <f t="array" ref="AF51">IF(ISERROR(AD51/B51),"",AD51/B51)</f>
        <v>0.95652173913043481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4.3478260869565216E-2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180</v>
      </c>
      <c r="AA54" s="36">
        <v>0</v>
      </c>
      <c r="AB54" s="36">
        <v>0</v>
      </c>
      <c r="AC54" s="28">
        <f t="shared" si="1"/>
        <v>0</v>
      </c>
      <c r="AD54" s="36">
        <f t="shared" si="4"/>
        <v>510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0.41176470588235292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2540</v>
      </c>
      <c r="C62" s="18">
        <f t="shared" ref="C62:AD62" si="6">SUM(C35:C61)</f>
        <v>45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90</v>
      </c>
      <c r="X62" s="17">
        <f t="shared" si="6"/>
        <v>70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45</v>
      </c>
      <c r="AD62" s="18">
        <f t="shared" si="6"/>
        <v>2495</v>
      </c>
      <c r="AE62" s="29">
        <f t="array" ref="AE62">IF(ISERROR(SUM(C62:D62)/B62),"",SUM(C62:D62)/B62)</f>
        <v>1.7716535433070866E-2</v>
      </c>
      <c r="AF62" s="29">
        <f t="array" ref="AF62">IF(ISERROR(AD62/B62),"",AD62/B62)</f>
        <v>0.98228346456692917</v>
      </c>
      <c r="AG62" s="29">
        <f t="array" ref="AG62">IF(ISERROR(SUM(M62:N62,E62,W62:Z62)/B62),"",SUM(M62:N62,E62,W62:Z62)/B62)</f>
        <v>0.13385826771653545</v>
      </c>
      <c r="AH62" s="29">
        <f t="array" ref="AH62">IF(ISERROR(SUM(C62:D62)/B62),"",SUM(C62:D62)/B62)</f>
        <v>1.7716535433070866E-2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3868</v>
      </c>
      <c r="C63" s="20">
        <f>C62+C34</f>
        <v>45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90</v>
      </c>
      <c r="X63" s="20">
        <f t="shared" si="7"/>
        <v>182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45</v>
      </c>
      <c r="AD63" s="20">
        <f t="shared" si="7"/>
        <v>3823</v>
      </c>
      <c r="AE63" s="29">
        <f t="array" ref="AE63">IF(ISERROR(SUM(C63:D63)/B63),"",SUM(C63:D63)/B63)</f>
        <v>1.1633919338159255E-2</v>
      </c>
      <c r="AF63" s="29">
        <f t="array" ref="AF63">IF(ISERROR(AD63/B63),"",AD63/B63)</f>
        <v>0.98836608066184073</v>
      </c>
      <c r="AG63" s="29">
        <f t="array" ref="AG63">IF(ISERROR(SUM(M63:N63,E63,W63:Z63)/B63),"",SUM(M63:N63,E63,W63:Z63)/B63)</f>
        <v>0.11685625646328852</v>
      </c>
      <c r="AH63" s="29">
        <f t="array" ref="AH63">IF(ISERROR(SUM(C63:D63)/B63),"",SUM(C63:D63)/B63)</f>
        <v>1.1633919338159255E-2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40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customHeight="1">
      <c r="A7" s="36">
        <v>2501</v>
      </c>
      <c r="B7" s="36">
        <f t="shared" ref="B7:B24" si="0">720-SUM(M7:N7,W7:Z7,E7)</f>
        <v>240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450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240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240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450</v>
      </c>
      <c r="X8" s="36">
        <v>30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240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2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240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450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240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240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450</v>
      </c>
      <c r="X10" s="36">
        <v>30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240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2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240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450</v>
      </c>
      <c r="X11" s="36">
        <v>30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240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240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450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240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240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450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240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240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450</v>
      </c>
      <c r="X14" s="36">
        <v>30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240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2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240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450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240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240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450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240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4525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4500</v>
      </c>
      <c r="X34" s="17">
        <f t="shared" si="3"/>
        <v>335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4525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1.0685082872928178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2" si="4">720-SUM(M35:N35,W35:Z35,E35)</f>
        <v>700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700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4"/>
        <v>700</v>
      </c>
      <c r="C36" s="36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20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35</v>
      </c>
      <c r="AD36" s="36">
        <f t="shared" si="5"/>
        <v>665</v>
      </c>
      <c r="AE36" s="29">
        <f t="array" ref="AE36">IF(ISERROR(SUM(C36:D36)/B36),"",SUM(C36:D36)/B36)</f>
        <v>0.05</v>
      </c>
      <c r="AF36" s="29">
        <f t="array" ref="AF36">IF(ISERROR(AD36/B36),"",AD36/B36)</f>
        <v>0.95</v>
      </c>
      <c r="AG36" s="29">
        <f t="array" ref="AG36">IF(ISERROR(SUM(M36:N36,E36,W36:Z36)/B36),"",SUM(M36:N36,E36,W36:Z36)/B36)</f>
        <v>2.8571428571428571E-2</v>
      </c>
      <c r="AH36" s="29">
        <f t="array" ref="AH36">IF(ISERROR(SUM(C36:D36)/B36),"",SUM(C36:D36)/B36)</f>
        <v>0.05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4"/>
        <v>700</v>
      </c>
      <c r="C38" s="36">
        <v>35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20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35</v>
      </c>
      <c r="AD38" s="36">
        <f t="shared" si="5"/>
        <v>665</v>
      </c>
      <c r="AE38" s="29">
        <f t="array" ref="AE38">IF(ISERROR(SUM(C38:D38)/B38),"",SUM(C38:D38)/B38)</f>
        <v>0.05</v>
      </c>
      <c r="AF38" s="29">
        <f t="array" ref="AF38">IF(ISERROR(AD38/B38),"",AD38/B38)</f>
        <v>0.95</v>
      </c>
      <c r="AG38" s="29">
        <f t="array" ref="AG38">IF(ISERROR(SUM(M38:N38,E38,W38:Z38)/B38),"",SUM(M38:N38,E38,W38:Z38)/B38)</f>
        <v>2.8571428571428571E-2</v>
      </c>
      <c r="AH38" s="29">
        <f t="array" ref="AH38">IF(ISERROR(SUM(C38:D38)/B38),"",SUM(C38:D38)/B38)</f>
        <v>0.05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700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20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700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2.8571428571428571E-2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15</v>
      </c>
      <c r="AD41" s="36">
        <f t="shared" si="5"/>
        <v>685</v>
      </c>
      <c r="AE41" s="29">
        <f t="array" ref="AE41">IF(ISERROR(SUM(C41:D41)/B41),"",SUM(C41:D41)/B41)</f>
        <v>2.1428571428571429E-2</v>
      </c>
      <c r="AF41" s="29">
        <f t="array" ref="AF41">IF(ISERROR(AD41/B41),"",AD41/B41)</f>
        <v>0.97857142857142854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2.1428571428571429E-2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4"/>
        <v>700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20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700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2.8571428571428571E-2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700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20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700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2.8571428571428571E-2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675</v>
      </c>
      <c r="AE45" s="29">
        <f t="array" ref="AE45">IF(ISERROR(SUM(C45:D45)/B45),"",SUM(C45:D45)/B45)</f>
        <v>0</v>
      </c>
      <c r="AF45" s="29">
        <f t="array" ref="AF45">IF(ISERROR(AD45/B45),"",AD45/B45)</f>
        <v>1.0227272727272727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2.2727272727272728E-2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720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30</v>
      </c>
      <c r="AD51" s="36">
        <f t="shared" si="5"/>
        <v>690</v>
      </c>
      <c r="AE51" s="29">
        <f t="array" ref="AE51">IF(ISERROR(SUM(C51:D51)/B51),"",SUM(C51:D51)/B51)</f>
        <v>4.1666666666666664E-2</v>
      </c>
      <c r="AF51" s="29">
        <f t="array" ref="AF51">IF(ISERROR(AD51/B51),"",AD51/B51)</f>
        <v>0.95833333333333337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4.1666666666666664E-2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680</v>
      </c>
      <c r="C52" s="36">
        <v>40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40</v>
      </c>
      <c r="AD52" s="36">
        <f t="shared" si="5"/>
        <v>640</v>
      </c>
      <c r="AE52" s="29">
        <f t="array" ref="AE52">IF(ISERROR(SUM(C52:D52)/B52),"",SUM(C52:D52)/B52)</f>
        <v>5.8823529411764705E-2</v>
      </c>
      <c r="AF52" s="29">
        <f t="array" ref="AF52">IF(ISERROR(AD52/B52),"",AD52/B52)</f>
        <v>0.94117647058823528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5.8823529411764705E-2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9060</v>
      </c>
      <c r="C62" s="18">
        <f t="shared" ref="C62:AD62" si="6">SUM(C35:C61)</f>
        <v>155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270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170</v>
      </c>
      <c r="AD62" s="18">
        <f t="shared" si="6"/>
        <v>8920</v>
      </c>
      <c r="AE62" s="29">
        <f t="array" ref="AE62">IF(ISERROR(SUM(C62:D62)/B62),"",SUM(C62:D62)/B62)</f>
        <v>1.7108167770419427E-2</v>
      </c>
      <c r="AF62" s="29">
        <f t="array" ref="AF62">IF(ISERROR(AD62/B62),"",AD62/B62)</f>
        <v>0.98454746136865345</v>
      </c>
      <c r="AG62" s="29">
        <f t="array" ref="AG62">IF(ISERROR(SUM(M62:N62,E62,W62:Z62)/B62),"",SUM(M62:N62,E62,W62:Z62)/B62)</f>
        <v>3.3112582781456956E-2</v>
      </c>
      <c r="AH62" s="29">
        <f t="array" ref="AH62">IF(ISERROR(SUM(C62:D62)/B62),"",SUM(C62:D62)/B62)</f>
        <v>1.7108167770419427E-2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1.6556291390728477E-3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13585</v>
      </c>
      <c r="C63" s="20">
        <f>C62+C34</f>
        <v>155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4500</v>
      </c>
      <c r="X63" s="20">
        <f t="shared" si="7"/>
        <v>605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170</v>
      </c>
      <c r="AD63" s="20">
        <f t="shared" si="7"/>
        <v>13445</v>
      </c>
      <c r="AE63" s="29">
        <f t="array" ref="AE63">IF(ISERROR(SUM(C63:D63)/B63),"",SUM(C63:D63)/B63)</f>
        <v>1.1409642988590356E-2</v>
      </c>
      <c r="AF63" s="29">
        <f t="array" ref="AF63">IF(ISERROR(AD63/B63),"",AD63/B63)</f>
        <v>0.98969451601030545</v>
      </c>
      <c r="AG63" s="29">
        <f t="array" ref="AG63">IF(ISERROR(SUM(M63:N63,E63,W63:Z63)/B63),"",SUM(M63:N63,E63,W63:Z63)/B63)</f>
        <v>0.37799043062200954</v>
      </c>
      <c r="AH63" s="29">
        <f t="array" ref="AH63">IF(ISERROR(SUM(C63:D63)/B63),"",SUM(C63:D63)/B63)</f>
        <v>1.1409642988590356E-2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1.1041589988958411E-3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P12" sqref="P1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41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customHeight="1">
      <c r="A7" s="36">
        <v>2501</v>
      </c>
      <c r="B7" s="36">
        <f t="shared" ref="B7:B24" si="0">720-SUM(M7:N7,W7:Z7,E7)</f>
        <v>378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 t="shared" ref="X7:X16" si="1">20+22</f>
        <v>42</v>
      </c>
      <c r="Y7" s="36">
        <v>0</v>
      </c>
      <c r="Z7" s="36">
        <v>300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2">B7+N7+M7-AC7</f>
        <v>378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0.90476190476190477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378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f t="shared" si="1"/>
        <v>42</v>
      </c>
      <c r="Y8" s="36">
        <v>0</v>
      </c>
      <c r="Z8" s="36">
        <v>300</v>
      </c>
      <c r="AA8" s="36">
        <v>0</v>
      </c>
      <c r="AB8" s="36">
        <v>0</v>
      </c>
      <c r="AC8" s="28">
        <f t="shared" ref="AC8:AC63" si="3">SUM(C8:D8,F8:L8,O8:V8,AA8:AB8)</f>
        <v>0</v>
      </c>
      <c r="AD8" s="36">
        <f t="shared" si="2"/>
        <v>378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0.90476190476190477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378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 t="shared" si="1"/>
        <v>42</v>
      </c>
      <c r="Y9" s="36">
        <v>0</v>
      </c>
      <c r="Z9" s="36">
        <v>300</v>
      </c>
      <c r="AA9" s="36">
        <v>0</v>
      </c>
      <c r="AB9" s="36">
        <v>0</v>
      </c>
      <c r="AC9" s="28">
        <f t="shared" si="3"/>
        <v>0</v>
      </c>
      <c r="AD9" s="36">
        <f t="shared" si="2"/>
        <v>378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0.90476190476190477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378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f t="shared" si="1"/>
        <v>42</v>
      </c>
      <c r="Y10" s="36">
        <v>0</v>
      </c>
      <c r="Z10" s="36">
        <v>300</v>
      </c>
      <c r="AA10" s="36">
        <v>0</v>
      </c>
      <c r="AB10" s="36">
        <v>0</v>
      </c>
      <c r="AC10" s="28">
        <f t="shared" si="3"/>
        <v>0</v>
      </c>
      <c r="AD10" s="36">
        <f t="shared" si="2"/>
        <v>378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0.90476190476190477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378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 t="shared" si="1"/>
        <v>42</v>
      </c>
      <c r="Y11" s="36">
        <v>0</v>
      </c>
      <c r="Z11" s="36">
        <v>300</v>
      </c>
      <c r="AA11" s="36">
        <v>0</v>
      </c>
      <c r="AB11" s="36">
        <v>0</v>
      </c>
      <c r="AC11" s="28">
        <f t="shared" si="3"/>
        <v>0</v>
      </c>
      <c r="AD11" s="36">
        <f t="shared" si="2"/>
        <v>378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0.90476190476190477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378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f t="shared" si="1"/>
        <v>42</v>
      </c>
      <c r="Y12" s="36">
        <v>0</v>
      </c>
      <c r="Z12" s="36">
        <v>300</v>
      </c>
      <c r="AA12" s="36">
        <v>0</v>
      </c>
      <c r="AB12" s="36">
        <v>0</v>
      </c>
      <c r="AC12" s="28">
        <f t="shared" si="3"/>
        <v>0</v>
      </c>
      <c r="AD12" s="36">
        <f t="shared" si="2"/>
        <v>378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0.90476190476190477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378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 t="shared" si="1"/>
        <v>42</v>
      </c>
      <c r="Y13" s="36">
        <v>0</v>
      </c>
      <c r="Z13" s="36">
        <v>300</v>
      </c>
      <c r="AA13" s="36">
        <v>0</v>
      </c>
      <c r="AB13" s="36">
        <v>0</v>
      </c>
      <c r="AC13" s="28">
        <f t="shared" si="3"/>
        <v>0</v>
      </c>
      <c r="AD13" s="36">
        <f t="shared" si="2"/>
        <v>378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0.90476190476190477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378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f t="shared" si="1"/>
        <v>42</v>
      </c>
      <c r="Y14" s="36">
        <v>0</v>
      </c>
      <c r="Z14" s="36">
        <v>300</v>
      </c>
      <c r="AA14" s="36">
        <v>0</v>
      </c>
      <c r="AB14" s="36">
        <v>0</v>
      </c>
      <c r="AC14" s="28">
        <f t="shared" si="3"/>
        <v>0</v>
      </c>
      <c r="AD14" s="36">
        <f t="shared" si="2"/>
        <v>378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0.90476190476190477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378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 t="shared" si="1"/>
        <v>42</v>
      </c>
      <c r="Y15" s="36">
        <v>0</v>
      </c>
      <c r="Z15" s="36">
        <v>300</v>
      </c>
      <c r="AA15" s="36">
        <v>0</v>
      </c>
      <c r="AB15" s="36">
        <v>0</v>
      </c>
      <c r="AC15" s="28">
        <f t="shared" si="3"/>
        <v>0</v>
      </c>
      <c r="AD15" s="36">
        <f t="shared" si="2"/>
        <v>378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0.90476190476190477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378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f t="shared" si="1"/>
        <v>42</v>
      </c>
      <c r="Y16" s="36">
        <v>0</v>
      </c>
      <c r="Z16" s="36">
        <v>300</v>
      </c>
      <c r="AA16" s="36">
        <v>0</v>
      </c>
      <c r="AB16" s="36">
        <v>0</v>
      </c>
      <c r="AC16" s="28">
        <f t="shared" si="3"/>
        <v>0</v>
      </c>
      <c r="AD16" s="36">
        <f t="shared" si="2"/>
        <v>378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0.90476190476190477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3"/>
        <v>0</v>
      </c>
      <c r="AD17" s="36">
        <f t="shared" si="2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3"/>
        <v>0</v>
      </c>
      <c r="AD18" s="36">
        <f t="shared" si="2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3"/>
        <v>0</v>
      </c>
      <c r="AD19" s="36">
        <f t="shared" si="2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3"/>
        <v>0</v>
      </c>
      <c r="AD20" s="36">
        <f t="shared" si="2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3"/>
        <v>0</v>
      </c>
      <c r="AD21" s="36">
        <f t="shared" si="2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3"/>
        <v>0</v>
      </c>
      <c r="AD22" s="36">
        <f t="shared" si="2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3"/>
        <v>0</v>
      </c>
      <c r="AD23" s="36">
        <f t="shared" si="2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3"/>
        <v>0</v>
      </c>
      <c r="AD24" s="36">
        <f t="shared" si="2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3"/>
        <v>0</v>
      </c>
      <c r="AD25" s="36">
        <f t="shared" si="2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3"/>
        <v>0</v>
      </c>
      <c r="AD26" s="36">
        <f t="shared" si="2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3"/>
        <v>0</v>
      </c>
      <c r="AD27" s="36">
        <f t="shared" si="2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3"/>
        <v>0</v>
      </c>
      <c r="AD28" s="36">
        <f t="shared" si="2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3"/>
        <v>0</v>
      </c>
      <c r="AD29" s="36">
        <f t="shared" si="2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3"/>
        <v>0</v>
      </c>
      <c r="AD30" s="36">
        <f t="shared" si="2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3"/>
        <v>0</v>
      </c>
      <c r="AD31" s="36">
        <f t="shared" si="2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3"/>
        <v>0</v>
      </c>
      <c r="AD32" s="36">
        <f t="shared" si="2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3"/>
        <v>0</v>
      </c>
      <c r="AD33" s="36">
        <f t="shared" si="2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5910</v>
      </c>
      <c r="C34" s="17">
        <f t="shared" ref="C34:AB34" si="4">SUM(C7:C33)</f>
        <v>0</v>
      </c>
      <c r="D34" s="17">
        <f t="shared" si="4"/>
        <v>0</v>
      </c>
      <c r="E34" s="17">
        <f t="shared" si="4"/>
        <v>0</v>
      </c>
      <c r="F34" s="17">
        <f t="shared" si="4"/>
        <v>0</v>
      </c>
      <c r="G34" s="17">
        <f t="shared" si="4"/>
        <v>0</v>
      </c>
      <c r="H34" s="17">
        <f t="shared" si="4"/>
        <v>0</v>
      </c>
      <c r="I34" s="17">
        <f t="shared" si="4"/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0</v>
      </c>
      <c r="N34" s="17">
        <f t="shared" si="4"/>
        <v>0</v>
      </c>
      <c r="O34" s="17">
        <f t="shared" si="4"/>
        <v>0</v>
      </c>
      <c r="P34" s="17">
        <f t="shared" si="4"/>
        <v>0</v>
      </c>
      <c r="Q34" s="17">
        <f t="shared" si="4"/>
        <v>0</v>
      </c>
      <c r="R34" s="17">
        <f t="shared" si="4"/>
        <v>0</v>
      </c>
      <c r="S34" s="17">
        <f t="shared" si="4"/>
        <v>0</v>
      </c>
      <c r="T34" s="17">
        <f t="shared" si="4"/>
        <v>0</v>
      </c>
      <c r="U34" s="17">
        <f t="shared" si="4"/>
        <v>0</v>
      </c>
      <c r="V34" s="17">
        <f t="shared" si="4"/>
        <v>0</v>
      </c>
      <c r="W34" s="17">
        <f t="shared" si="4"/>
        <v>0</v>
      </c>
      <c r="X34" s="17">
        <f t="shared" si="4"/>
        <v>450</v>
      </c>
      <c r="Y34" s="17">
        <f t="shared" si="4"/>
        <v>0</v>
      </c>
      <c r="Z34" s="17">
        <f t="shared" si="4"/>
        <v>3000</v>
      </c>
      <c r="AA34" s="17">
        <f t="shared" si="4"/>
        <v>0</v>
      </c>
      <c r="AB34" s="17">
        <f t="shared" si="4"/>
        <v>0</v>
      </c>
      <c r="AC34" s="28">
        <f t="shared" si="3"/>
        <v>0</v>
      </c>
      <c r="AD34" s="17">
        <f>SUM(AD7:AD33)</f>
        <v>5910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0.58375634517766495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3"/>
        <v>0</v>
      </c>
      <c r="AD35" s="36">
        <f t="shared" ref="AD35:AD61" si="5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3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3"/>
        <v>0</v>
      </c>
      <c r="AD37" s="36">
        <f t="shared" si="5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3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3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3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3"/>
        <v>0</v>
      </c>
      <c r="AD41" s="36">
        <f t="shared" si="5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3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3"/>
        <v>0</v>
      </c>
      <c r="AD43" s="36">
        <f t="shared" si="5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3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6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30</v>
      </c>
      <c r="AA45" s="36">
        <v>0</v>
      </c>
      <c r="AB45" s="36">
        <v>0</v>
      </c>
      <c r="AC45" s="28">
        <f t="shared" si="3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3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3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3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3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3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6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3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6"/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3"/>
        <v>0</v>
      </c>
      <c r="AD52" s="36">
        <f t="shared" si="5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3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6"/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30+25</f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3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3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3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3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3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3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3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3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2710</v>
      </c>
      <c r="C62" s="18">
        <f t="shared" ref="C62:AD62" si="7">SUM(C35:C61)</f>
        <v>0</v>
      </c>
      <c r="D62" s="18">
        <f t="shared" si="7"/>
        <v>0</v>
      </c>
      <c r="E62" s="18">
        <f t="shared" si="7"/>
        <v>0</v>
      </c>
      <c r="F62" s="18">
        <f t="shared" si="7"/>
        <v>0</v>
      </c>
      <c r="G62" s="18">
        <f t="shared" si="7"/>
        <v>0</v>
      </c>
      <c r="H62" s="18">
        <f t="shared" si="7"/>
        <v>0</v>
      </c>
      <c r="I62" s="18">
        <f t="shared" si="7"/>
        <v>0</v>
      </c>
      <c r="J62" s="18">
        <f t="shared" si="7"/>
        <v>0</v>
      </c>
      <c r="K62" s="18">
        <f t="shared" si="7"/>
        <v>0</v>
      </c>
      <c r="L62" s="17">
        <f t="shared" si="7"/>
        <v>0</v>
      </c>
      <c r="M62" s="17">
        <f t="shared" si="7"/>
        <v>0</v>
      </c>
      <c r="N62" s="17">
        <f t="shared" si="7"/>
        <v>0</v>
      </c>
      <c r="O62" s="17">
        <f t="shared" si="7"/>
        <v>0</v>
      </c>
      <c r="P62" s="17">
        <f t="shared" si="7"/>
        <v>0</v>
      </c>
      <c r="Q62" s="17">
        <f t="shared" si="7"/>
        <v>0</v>
      </c>
      <c r="R62" s="17">
        <f t="shared" si="7"/>
        <v>0</v>
      </c>
      <c r="S62" s="17">
        <f t="shared" si="7"/>
        <v>0</v>
      </c>
      <c r="T62" s="17">
        <f t="shared" si="7"/>
        <v>0</v>
      </c>
      <c r="U62" s="17">
        <f t="shared" si="7"/>
        <v>0</v>
      </c>
      <c r="V62" s="17">
        <f t="shared" si="7"/>
        <v>0</v>
      </c>
      <c r="W62" s="17">
        <f t="shared" si="7"/>
        <v>0</v>
      </c>
      <c r="X62" s="17">
        <f t="shared" si="7"/>
        <v>140</v>
      </c>
      <c r="Y62" s="17">
        <f t="shared" si="7"/>
        <v>0</v>
      </c>
      <c r="Z62" s="17">
        <f t="shared" si="7"/>
        <v>30</v>
      </c>
      <c r="AA62" s="17">
        <f t="shared" si="7"/>
        <v>0</v>
      </c>
      <c r="AB62" s="18">
        <f t="shared" si="7"/>
        <v>0</v>
      </c>
      <c r="AC62" s="28">
        <f t="shared" si="3"/>
        <v>0</v>
      </c>
      <c r="AD62" s="18">
        <f t="shared" si="7"/>
        <v>2710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6.273062730627306E-2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8620</v>
      </c>
      <c r="C63" s="20">
        <f>C62+C34</f>
        <v>0</v>
      </c>
      <c r="D63" s="20">
        <f>D62+D34</f>
        <v>0</v>
      </c>
      <c r="E63" s="20">
        <f t="shared" ref="E63:AD63" si="8">E62+E34</f>
        <v>0</v>
      </c>
      <c r="F63" s="20">
        <f t="shared" si="8"/>
        <v>0</v>
      </c>
      <c r="G63" s="20">
        <f t="shared" si="8"/>
        <v>0</v>
      </c>
      <c r="H63" s="20">
        <f t="shared" si="8"/>
        <v>0</v>
      </c>
      <c r="I63" s="20">
        <f t="shared" si="8"/>
        <v>0</v>
      </c>
      <c r="J63" s="20">
        <f t="shared" si="8"/>
        <v>0</v>
      </c>
      <c r="K63" s="20">
        <f t="shared" si="8"/>
        <v>0</v>
      </c>
      <c r="L63" s="20">
        <f t="shared" si="8"/>
        <v>0</v>
      </c>
      <c r="M63" s="20">
        <f t="shared" si="8"/>
        <v>0</v>
      </c>
      <c r="N63" s="20">
        <f t="shared" si="8"/>
        <v>0</v>
      </c>
      <c r="O63" s="20">
        <f t="shared" si="8"/>
        <v>0</v>
      </c>
      <c r="P63" s="20">
        <f t="shared" si="8"/>
        <v>0</v>
      </c>
      <c r="Q63" s="20">
        <f t="shared" si="8"/>
        <v>0</v>
      </c>
      <c r="R63" s="20">
        <f t="shared" si="8"/>
        <v>0</v>
      </c>
      <c r="S63" s="20">
        <f t="shared" si="8"/>
        <v>0</v>
      </c>
      <c r="T63" s="20">
        <f t="shared" si="8"/>
        <v>0</v>
      </c>
      <c r="U63" s="20">
        <f t="shared" si="8"/>
        <v>0</v>
      </c>
      <c r="V63" s="20">
        <f t="shared" si="8"/>
        <v>0</v>
      </c>
      <c r="W63" s="20">
        <f t="shared" si="8"/>
        <v>0</v>
      </c>
      <c r="X63" s="20">
        <f t="shared" si="8"/>
        <v>590</v>
      </c>
      <c r="Y63" s="20">
        <f t="shared" si="8"/>
        <v>0</v>
      </c>
      <c r="Z63" s="20">
        <f t="shared" si="8"/>
        <v>3030</v>
      </c>
      <c r="AA63" s="20">
        <f t="shared" si="8"/>
        <v>0</v>
      </c>
      <c r="AB63" s="20">
        <f t="shared" si="8"/>
        <v>0</v>
      </c>
      <c r="AC63" s="28">
        <f t="shared" si="3"/>
        <v>0</v>
      </c>
      <c r="AD63" s="20">
        <f t="shared" si="8"/>
        <v>8620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0.41995359628770301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34" sqref="I34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42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" si="2">720-SUM(M17:N17,W17:Z17,E17)</f>
        <v>150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570</v>
      </c>
      <c r="AA17" s="36">
        <v>0</v>
      </c>
      <c r="AB17" s="36">
        <v>0</v>
      </c>
      <c r="AC17" s="28">
        <f t="shared" si="1"/>
        <v>0</v>
      </c>
      <c r="AD17" s="36">
        <f t="shared" si="0"/>
        <v>150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3.8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150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570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150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4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1"/>
        <v>0</v>
      </c>
      <c r="AD62" s="18">
        <f t="shared" si="5"/>
        <v>0</v>
      </c>
      <c r="AE62" s="29" t="str">
        <f t="array" ref="AE62">IF(ISERROR(SUM(C62:D62)/B62),"",SUM(C62:D62)/B62)</f>
        <v/>
      </c>
      <c r="AF62" s="29" t="str">
        <f t="array" ref="AF62">IF(ISERROR(AD62/B62),"",AD62/B62)</f>
        <v/>
      </c>
      <c r="AG62" s="29" t="str">
        <f t="array" ref="AG62">IF(ISERROR(SUM(M62:N62,E62,W62:Z62)/B62),"",SUM(M62:N62,E62,W62:Z62)/B62)</f>
        <v/>
      </c>
      <c r="AH62" s="29" t="str">
        <f t="array" ref="AH62">IF(ISERROR(SUM(C62:D62)/B62),"",SUM(C62:D62)/B62)</f>
        <v/>
      </c>
      <c r="AI62" s="29" t="str">
        <f t="array" ref="AI62">IF(ISERROR(SUM(F62:I62)/B62),"",SUM(F62:I62)/B62)</f>
        <v/>
      </c>
      <c r="AJ62" s="29" t="str">
        <f t="array" ref="AJ62">IF(ISERROR(SUM(J62:L62)/B62),"",SUM(J62:L62)/B62)</f>
        <v/>
      </c>
      <c r="AK62" s="29" t="str">
        <f t="array" ref="AK62">IF(ISERROR(SUM(O62:V62)/B62),"",SUM(O62:V62)/B62)</f>
        <v/>
      </c>
      <c r="AL62" s="29" t="str">
        <f t="array" ref="AL62">IF(ISERROR(SUM(AA62)/B62),"",SUM(AA62)/B62)</f>
        <v/>
      </c>
      <c r="AM62" s="29" t="str">
        <f t="array" ref="AM62">IF(ISERROR(AB62/B62),"",AB62/B62)</f>
        <v/>
      </c>
      <c r="AN62" s="31"/>
      <c r="AO62" s="31"/>
    </row>
    <row r="63" spans="1:41" ht="15.75">
      <c r="A63" s="19" t="s">
        <v>50</v>
      </c>
      <c r="B63" s="20">
        <f>+B62+B34</f>
        <v>150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570</v>
      </c>
      <c r="AA63" s="20">
        <f t="shared" si="6"/>
        <v>0</v>
      </c>
      <c r="AB63" s="20">
        <f t="shared" si="6"/>
        <v>0</v>
      </c>
      <c r="AC63" s="28">
        <f t="shared" si="1"/>
        <v>0</v>
      </c>
      <c r="AD63" s="20">
        <f t="shared" si="6"/>
        <v>150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3.8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43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540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180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540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0.33333333333333331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540</v>
      </c>
      <c r="C23" s="36">
        <v>70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180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70</v>
      </c>
      <c r="AD23" s="36">
        <f t="shared" si="0"/>
        <v>470</v>
      </c>
      <c r="AE23" s="29">
        <f t="array" ref="AE23">IF(ISERROR(SUM(C23:D23)/B23),"",SUM(C23:D23)/B23)</f>
        <v>0.12962962962962962</v>
      </c>
      <c r="AF23" s="29">
        <f t="array" ref="AF23">IF(ISERROR(AD23/B23),"",AD23/B23)</f>
        <v>0.87037037037037035</v>
      </c>
      <c r="AG23" s="29">
        <f t="array" ref="AG23">IF(ISERROR(SUM(M23:N23,E23,W23:Z23)/B23),"",SUM(M23:N23,E23,W23:Z23)/B23)</f>
        <v>0.33333333333333331</v>
      </c>
      <c r="AH23" s="29">
        <f t="array" ref="AH23">IF(ISERROR(SUM(C23:D23)/B23),"",SUM(C23:D23)/B23)</f>
        <v>0.12962962962962962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510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210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510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0.41176470588235292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510</v>
      </c>
      <c r="C27" s="36">
        <v>30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20</v>
      </c>
      <c r="W27" s="36">
        <v>210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50</v>
      </c>
      <c r="AD27" s="36">
        <f t="shared" si="0"/>
        <v>460</v>
      </c>
      <c r="AE27" s="29">
        <f t="array" ref="AE27">IF(ISERROR(SUM(C27:D27)/B27),"",SUM(C27:D27)/B27)</f>
        <v>5.8823529411764705E-2</v>
      </c>
      <c r="AF27" s="29">
        <f t="array" ref="AF27">IF(ISERROR(AD27/B27),"",AD27/B27)</f>
        <v>0.90196078431372551</v>
      </c>
      <c r="AG27" s="29">
        <f t="array" ref="AG27">IF(ISERROR(SUM(M27:N27,E27,W27:Z27)/B27),"",SUM(M27:N27,E27,W27:Z27)/B27)</f>
        <v>0.41176470588235292</v>
      </c>
      <c r="AH27" s="29">
        <f t="array" ref="AH27">IF(ISERROR(SUM(C27:D27)/B27),"",SUM(C27:D27)/B27)</f>
        <v>5.8823529411764705E-2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3.9215686274509803E-2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120</v>
      </c>
      <c r="X28" s="36">
        <f>15+15</f>
        <v>30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2670</v>
      </c>
      <c r="C34" s="17">
        <f t="shared" ref="C34:AB34" si="3">SUM(C7:C33)</f>
        <v>100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20</v>
      </c>
      <c r="W34" s="17">
        <f t="shared" si="3"/>
        <v>900</v>
      </c>
      <c r="X34" s="17">
        <f t="shared" si="3"/>
        <v>30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2550</v>
      </c>
      <c r="AE34" s="29">
        <f t="array" ref="AE34">IF(ISERROR(SUM(C34:D34)/B34),"",SUM(C34:D34)/B34)</f>
        <v>3.7453183520599252E-2</v>
      </c>
      <c r="AF34" s="29">
        <f t="array" ref="AF34">IF(ISERROR(AD34/B34),"",AD34/B34)</f>
        <v>0.9550561797752809</v>
      </c>
      <c r="AG34" s="29">
        <f t="array" ref="AG34">IF(ISERROR(SUM(M34:N34,E34,W34:Z34)/B34),"",SUM(M34:N34,E34,W34:Z34)/B34)</f>
        <v>0.34831460674157305</v>
      </c>
      <c r="AH34" s="29">
        <f t="array" ref="AH34">IF(ISERROR(SUM(C34:D34)/B34),"",SUM(C34:D34)/B34)</f>
        <v>3.7453183520599252E-2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7.4906367041198503E-3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10</v>
      </c>
      <c r="AD45" s="36">
        <f t="shared" si="4"/>
        <v>680</v>
      </c>
      <c r="AE45" s="29">
        <f t="array" ref="AE45">IF(ISERROR(SUM(C45:D45)/B45),"",SUM(C45:D45)/B45)</f>
        <v>0</v>
      </c>
      <c r="AF45" s="29">
        <f t="array" ref="AF45">IF(ISERROR(AD45/B45),"",AD45/B45)</f>
        <v>1.0303030303030303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1.5151515151515152E-2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4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customHeight="1">
      <c r="A53" s="36">
        <v>5002</v>
      </c>
      <c r="B53" s="36">
        <f t="shared" si="5"/>
        <v>695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25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4"/>
        <v>695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3.5971223021582732E-2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700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20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700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2.8571428571428571E-2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3495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75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10</v>
      </c>
      <c r="AD62" s="18">
        <f t="shared" si="6"/>
        <v>3515</v>
      </c>
      <c r="AE62" s="29">
        <f t="array" ref="AE62">IF(ISERROR(SUM(C62:D62)/B62),"",SUM(C62:D62)/B62)</f>
        <v>0</v>
      </c>
      <c r="AF62" s="29">
        <f t="array" ref="AF62">IF(ISERROR(AD62/B62),"",AD62/B62)</f>
        <v>1.005722460658083</v>
      </c>
      <c r="AG62" s="29">
        <f t="array" ref="AG62">IF(ISERROR(SUM(M62:N62,E62,W62:Z62)/B62),"",SUM(M62:N62,E62,W62:Z62)/B62)</f>
        <v>3.0042918454935622E-2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2.8612303290414878E-3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6165</v>
      </c>
      <c r="C63" s="20">
        <f>C62+C34</f>
        <v>100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20</v>
      </c>
      <c r="W63" s="20">
        <f t="shared" si="7"/>
        <v>900</v>
      </c>
      <c r="X63" s="20">
        <f t="shared" si="7"/>
        <v>105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130</v>
      </c>
      <c r="AD63" s="20">
        <f t="shared" si="7"/>
        <v>6065</v>
      </c>
      <c r="AE63" s="29">
        <f t="array" ref="AE63">IF(ISERROR(SUM(C63:D63)/B63),"",SUM(C63:D63)/B63)</f>
        <v>1.6220600162206E-2</v>
      </c>
      <c r="AF63" s="29">
        <f t="array" ref="AF63">IF(ISERROR(AD63/B63),"",AD63/B63)</f>
        <v>0.98377939983779394</v>
      </c>
      <c r="AG63" s="29">
        <f t="array" ref="AG63">IF(ISERROR(SUM(M63:N63,E63,W63:Z63)/B63),"",SUM(M63:N63,E63,W63:Z63)/B63)</f>
        <v>0.16788321167883211</v>
      </c>
      <c r="AH63" s="29">
        <f t="array" ref="AH63">IF(ISERROR(SUM(C63:D63)/B63),"",SUM(C63:D63)/B63)</f>
        <v>1.6220600162206E-2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4.8661800486618006E-3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55" sqref="M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43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660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10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10</v>
      </c>
      <c r="AD17" s="36">
        <f t="shared" si="0"/>
        <v>680</v>
      </c>
      <c r="AE17" s="29">
        <f t="array" ref="AE17">IF(ISERROR(SUM(C17:D17)/B17),"",SUM(C17:D17)/B17)</f>
        <v>0</v>
      </c>
      <c r="AF17" s="29">
        <f t="array" ref="AF17">IF(ISERROR(AD17/B17),"",AD17/B17)</f>
        <v>1.0303030303030303</v>
      </c>
      <c r="AG17" s="29">
        <f t="array" ref="AG17">IF(ISERROR(SUM(M17:N17,E17,W17:Z17)/B17),"",SUM(M17:N17,E17,W17:Z17)/B17)</f>
        <v>9.0909090909090912E-2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1.5151515151515152E-2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480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240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480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0.5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300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420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300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1.4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705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15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705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2.1276595744680851E-2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3585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45</v>
      </c>
      <c r="Y34" s="17">
        <f t="shared" si="3"/>
        <v>660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10</v>
      </c>
      <c r="AD34" s="17">
        <f>SUM(AD7:AD33)</f>
        <v>3605</v>
      </c>
      <c r="AE34" s="29">
        <f t="array" ref="AE34">IF(ISERROR(SUM(C34:D34)/B34),"",SUM(C34:D34)/B34)</f>
        <v>0</v>
      </c>
      <c r="AF34" s="29">
        <f t="array" ref="AF34">IF(ISERROR(AD34/B34),"",AD34/B34)</f>
        <v>1.0055788005578801</v>
      </c>
      <c r="AG34" s="29">
        <f t="array" ref="AG34">IF(ISERROR(SUM(M34:N34,E34,W34:Z34)/B34),"",SUM(M34:N34,E34,W34:Z34)/B34)</f>
        <v>0.20502092050209206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2.7894002789400278E-3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52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668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7.7844311377245512E-2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570</v>
      </c>
      <c r="C47" s="36">
        <v>20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120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20</v>
      </c>
      <c r="AD47" s="36">
        <f t="shared" si="4"/>
        <v>550</v>
      </c>
      <c r="AE47" s="29">
        <f t="array" ref="AE47">IF(ISERROR(SUM(C47:D47)/B47),"",SUM(C47:D47)/B47)</f>
        <v>3.5087719298245612E-2</v>
      </c>
      <c r="AF47" s="29">
        <f t="array" ref="AF47">IF(ISERROR(AD47/B47),"",AD47/B47)</f>
        <v>0.96491228070175439</v>
      </c>
      <c r="AG47" s="29">
        <f t="array" ref="AG47">IF(ISERROR(SUM(M47:N47,E47,W47:Z47)/B47),"",SUM(M47:N47,E47,W47:Z47)/B47)</f>
        <v>0.26315789473684209</v>
      </c>
      <c r="AH47" s="29">
        <f t="array" ref="AH47">IF(ISERROR(SUM(C47:D47)/B47),"",SUM(C47:D47)/B47)</f>
        <v>3.5087719298245612E-2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675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f>30+15</f>
        <v>45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675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6.6666666666666666E-2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4053</v>
      </c>
      <c r="C62" s="18">
        <f t="shared" ref="C62:AD62" si="6">SUM(C35:C61)</f>
        <v>20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120</v>
      </c>
      <c r="X62" s="17">
        <f t="shared" si="6"/>
        <v>147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4033</v>
      </c>
      <c r="AE62" s="29">
        <f t="array" ref="AE62">IF(ISERROR(SUM(C62:D62)/B62),"",SUM(C62:D62)/B62)</f>
        <v>4.9346163335800639E-3</v>
      </c>
      <c r="AF62" s="29">
        <f t="array" ref="AF62">IF(ISERROR(AD62/B62),"",AD62/B62)</f>
        <v>0.99506538366641994</v>
      </c>
      <c r="AG62" s="29">
        <f t="array" ref="AG62">IF(ISERROR(SUM(M62:N62,E62,W62:Z62)/B62),"",SUM(M62:N62,E62,W62:Z62)/B62)</f>
        <v>6.5877128053293862E-2</v>
      </c>
      <c r="AH62" s="29">
        <f t="array" ref="AH62">IF(ISERROR(SUM(C62:D62)/B62),"",SUM(C62:D62)/B62)</f>
        <v>4.9346163335800639E-3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7638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192</v>
      </c>
      <c r="Y63" s="20">
        <f t="shared" si="7"/>
        <v>660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30</v>
      </c>
      <c r="AD63" s="20">
        <f t="shared" si="7"/>
        <v>7638</v>
      </c>
      <c r="AE63" s="29">
        <f t="array" ref="AE63">IF(ISERROR(SUM(C63:D63)/B63),"",SUM(C63:D63)/B63)</f>
        <v>2.618486514794449E-3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0.13118617439120189</v>
      </c>
      <c r="AH63" s="29">
        <f t="array" ref="AH63">IF(ISERROR(SUM(C63:D63)/B63),"",SUM(C63:D63)/B63)</f>
        <v>2.618486514794449E-3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1.3092432573972245E-3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L52" sqref="L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44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1" si="2">720-SUM(M17:N17,W17:Z17,E17)</f>
        <v>360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20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330</v>
      </c>
      <c r="AA17" s="36">
        <v>0</v>
      </c>
      <c r="AB17" s="36">
        <v>0</v>
      </c>
      <c r="AC17" s="28">
        <f t="shared" si="1"/>
        <v>20</v>
      </c>
      <c r="AD17" s="36">
        <f t="shared" si="0"/>
        <v>370</v>
      </c>
      <c r="AE17" s="29">
        <f t="array" ref="AE17">IF(ISERROR(SUM(C17:D17)/B17),"",SUM(C17:D17)/B17)</f>
        <v>0</v>
      </c>
      <c r="AF17" s="29">
        <f t="array" ref="AF17">IF(ISERROR(AD17/B17),"",AD17/B17)</f>
        <v>1.0277777777777777</v>
      </c>
      <c r="AG17" s="29">
        <f t="array" ref="AG17">IF(ISERROR(SUM(M17:N17,E17,W17:Z17)/B17),"",SUM(M17:N17,E17,W17:Z17)/B17)</f>
        <v>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5.5555555555555552E-2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640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f>18+32</f>
        <v>50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20</v>
      </c>
      <c r="AD19" s="36">
        <f t="shared" si="0"/>
        <v>650</v>
      </c>
      <c r="AE19" s="29">
        <f t="array" ref="AE19">IF(ISERROR(SUM(C19:D19)/B19),"",SUM(C19:D19)/B19)</f>
        <v>0</v>
      </c>
      <c r="AF19" s="29">
        <f t="array" ref="AF19">IF(ISERROR(AD19/B19),"",AD19/B19)</f>
        <v>1.015625</v>
      </c>
      <c r="AG19" s="29">
        <f t="array" ref="AG19">IF(ISERROR(SUM(M19:N19,E19,W19:Z19)/B19),"",SUM(M19:N19,E19,W19:Z19)/B19)</f>
        <v>0.125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3.125E-2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680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40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680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5.8823529411764705E-2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3.5971223021582732E-2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60</v>
      </c>
      <c r="O28" s="36">
        <v>0</v>
      </c>
      <c r="P28" s="36">
        <v>50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50</v>
      </c>
      <c r="AD28" s="36">
        <f t="shared" si="0"/>
        <v>670</v>
      </c>
      <c r="AE28" s="29">
        <f t="array" ref="AE28">IF(ISERROR(SUM(C28:D28)/B28),"",SUM(C28:D28)/B28)</f>
        <v>0</v>
      </c>
      <c r="AF28" s="29">
        <f t="array" ref="AF28">IF(ISERROR(AD28/B28),"",AD28/B28)</f>
        <v>1.0151515151515151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7.575757575757576E-2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300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390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300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1.4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0.1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90</v>
      </c>
      <c r="O34" s="17">
        <f t="shared" si="3"/>
        <v>40</v>
      </c>
      <c r="P34" s="17">
        <f t="shared" si="3"/>
        <v>80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390</v>
      </c>
      <c r="X34" s="17">
        <f t="shared" si="3"/>
        <v>115</v>
      </c>
      <c r="Y34" s="17">
        <f t="shared" si="3"/>
        <v>0</v>
      </c>
      <c r="Z34" s="17">
        <f t="shared" si="3"/>
        <v>330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1.0073982737361282</v>
      </c>
      <c r="AG34" s="29">
        <f t="array" ref="AG34">IF(ISERROR(SUM(M34:N34,E34,W34:Z34)/B34),"",SUM(M34:N34,E34,W34:Z34)/B34)</f>
        <v>0.24290998766954378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2.9593094944512947E-2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9" si="5">720-SUM(M47:N47,W47:Z47,E47)</f>
        <v>670</v>
      </c>
      <c r="C47" s="36">
        <v>50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65</v>
      </c>
      <c r="AD47" s="36">
        <f t="shared" si="4"/>
        <v>635</v>
      </c>
      <c r="AE47" s="29">
        <f t="array" ref="AE47">IF(ISERROR(SUM(C47:D47)/B47),"",SUM(C47:D47)/B47)</f>
        <v>7.4626865671641784E-2</v>
      </c>
      <c r="AF47" s="29">
        <f t="array" ref="AF47">IF(ISERROR(AD47/B47),"",AD47/B47)</f>
        <v>0.94776119402985071</v>
      </c>
      <c r="AG47" s="29">
        <f t="array" ref="AG47">IF(ISERROR(SUM(M47:N47,E47,W47:Z47)/B47),"",SUM(M47:N47,E47,W47:Z47)/B47)</f>
        <v>7.4626865671641784E-2</v>
      </c>
      <c r="AH47" s="29">
        <f t="array" ref="AH47">IF(ISERROR(SUM(C47:D47)/B47),"",SUM(C47:D47)/B47)</f>
        <v>7.4626865671641784E-2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2.2388059701492536E-2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300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420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300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1.4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670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25+25</f>
        <v>50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670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7.4626865671641784E-2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510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210</v>
      </c>
      <c r="AA55" s="36">
        <v>0</v>
      </c>
      <c r="AB55" s="36">
        <v>0</v>
      </c>
      <c r="AC55" s="28">
        <f t="shared" si="1"/>
        <v>0</v>
      </c>
      <c r="AD55" s="36">
        <f t="shared" si="4"/>
        <v>510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0.41176470588235292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635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f>45+10</f>
        <v>55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4"/>
        <v>630</v>
      </c>
      <c r="AE59" s="29">
        <f t="array" ref="AE59">IF(ISERROR(SUM(C59:D59)/B59),"",SUM(C59:D59)/B59)</f>
        <v>0</v>
      </c>
      <c r="AF59" s="29">
        <f t="array" ref="AF59">IF(ISERROR(AD59/B59),"",AD59/B59)</f>
        <v>0.99212598425196852</v>
      </c>
      <c r="AG59" s="29">
        <f t="array" ref="AG59">IF(ISERROR(SUM(M59:N59,E59,W59:Z59)/B59),"",SUM(M59:N59,E59,W59:Z59)/B59)</f>
        <v>0.13385826771653545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5.5118110236220472E-2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3505</v>
      </c>
      <c r="C62" s="18">
        <f t="shared" ref="C62:AD62" si="6">SUM(C35:C61)</f>
        <v>50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30</v>
      </c>
      <c r="O62" s="17">
        <f t="shared" si="6"/>
        <v>15</v>
      </c>
      <c r="P62" s="17">
        <f t="shared" si="6"/>
        <v>35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420</v>
      </c>
      <c r="X62" s="17">
        <f t="shared" si="6"/>
        <v>125</v>
      </c>
      <c r="Y62" s="17">
        <f t="shared" si="6"/>
        <v>0</v>
      </c>
      <c r="Z62" s="17">
        <f t="shared" si="6"/>
        <v>210</v>
      </c>
      <c r="AA62" s="17">
        <f t="shared" si="6"/>
        <v>0</v>
      </c>
      <c r="AB62" s="18">
        <f t="shared" si="6"/>
        <v>0</v>
      </c>
      <c r="AC62" s="28">
        <f t="shared" si="1"/>
        <v>100</v>
      </c>
      <c r="AD62" s="18">
        <f t="shared" si="6"/>
        <v>3465</v>
      </c>
      <c r="AE62" s="29">
        <f t="array" ref="AE62">IF(ISERROR(SUM(C62:D62)/B62),"",SUM(C62:D62)/B62)</f>
        <v>1.4265335235378032E-2</v>
      </c>
      <c r="AF62" s="29">
        <f t="array" ref="AF62">IF(ISERROR(AD62/B62),"",AD62/B62)</f>
        <v>0.98858773181169757</v>
      </c>
      <c r="AG62" s="29">
        <f t="array" ref="AG62">IF(ISERROR(SUM(M62:N62,E62,W62:Z62)/B62),"",SUM(M62:N62,E62,W62:Z62)/B62)</f>
        <v>0.23252496433666192</v>
      </c>
      <c r="AH62" s="29">
        <f t="array" ref="AH62">IF(ISERROR(SUM(C62:D62)/B62),"",SUM(C62:D62)/B62)</f>
        <v>1.4265335235378032E-2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1.4265335235378032E-2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7560</v>
      </c>
      <c r="C63" s="20">
        <f>C62+C34</f>
        <v>50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90</v>
      </c>
      <c r="N63" s="20">
        <f t="shared" si="7"/>
        <v>120</v>
      </c>
      <c r="O63" s="20">
        <f t="shared" si="7"/>
        <v>55</v>
      </c>
      <c r="P63" s="20">
        <f t="shared" si="7"/>
        <v>115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810</v>
      </c>
      <c r="X63" s="20">
        <f t="shared" si="7"/>
        <v>240</v>
      </c>
      <c r="Y63" s="20">
        <f t="shared" si="7"/>
        <v>0</v>
      </c>
      <c r="Z63" s="20">
        <f t="shared" si="7"/>
        <v>540</v>
      </c>
      <c r="AA63" s="20">
        <f t="shared" si="7"/>
        <v>0</v>
      </c>
      <c r="AB63" s="20">
        <f t="shared" si="7"/>
        <v>0</v>
      </c>
      <c r="AC63" s="28">
        <f t="shared" si="1"/>
        <v>220</v>
      </c>
      <c r="AD63" s="20">
        <f t="shared" si="7"/>
        <v>7550</v>
      </c>
      <c r="AE63" s="29">
        <f t="array" ref="AE63">IF(ISERROR(SUM(C63:D63)/B63),"",SUM(C63:D63)/B63)</f>
        <v>6.6137566137566134E-3</v>
      </c>
      <c r="AF63" s="29">
        <f t="array" ref="AF63">IF(ISERROR(AD63/B63),"",AD63/B63)</f>
        <v>0.99867724867724872</v>
      </c>
      <c r="AG63" s="29">
        <f t="array" ref="AG63">IF(ISERROR(SUM(M63:N63,E63,W63:Z63)/B63),"",SUM(M63:N63,E63,W63:Z63)/B63)</f>
        <v>0.23809523809523808</v>
      </c>
      <c r="AH63" s="29">
        <f t="array" ref="AH63">IF(ISERROR(SUM(C63:D63)/B63),"",SUM(C63:D63)/B63)</f>
        <v>6.6137566137566134E-3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2.2486772486772486E-2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52" sqref="X51:X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45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690</v>
      </c>
      <c r="AE19" s="29">
        <f t="array" ref="AE19">IF(ISERROR(SUM(C19:D19)/B19),"",SUM(C19:D19)/B19)</f>
        <v>0</v>
      </c>
      <c r="AF19" s="29">
        <f t="array" ref="AF19">IF(ISERROR(AD19/B19),"",AD19/B19)</f>
        <v>1.0222222222222221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2.2222222222222223E-2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24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696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3.4482758620689655E-2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680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40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680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5.8823529411764705E-2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330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390</v>
      </c>
      <c r="AA31" s="36">
        <v>0</v>
      </c>
      <c r="AB31" s="36">
        <v>0</v>
      </c>
      <c r="AC31" s="28">
        <f t="shared" si="1"/>
        <v>0</v>
      </c>
      <c r="AD31" s="36">
        <f t="shared" si="0"/>
        <v>330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1.1818181818181819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3791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109</v>
      </c>
      <c r="Y34" s="17">
        <f t="shared" si="3"/>
        <v>0</v>
      </c>
      <c r="Z34" s="17">
        <f t="shared" si="3"/>
        <v>390</v>
      </c>
      <c r="AA34" s="17">
        <f t="shared" si="3"/>
        <v>0</v>
      </c>
      <c r="AB34" s="17">
        <f t="shared" si="3"/>
        <v>0</v>
      </c>
      <c r="AC34" s="28">
        <f t="shared" si="1"/>
        <v>15</v>
      </c>
      <c r="AD34" s="17">
        <f>SUM(AD7:AD33)</f>
        <v>3806</v>
      </c>
      <c r="AE34" s="29">
        <f t="array" ref="AE34">IF(ISERROR(SUM(C34:D34)/B34),"",SUM(C34:D34)/B34)</f>
        <v>0</v>
      </c>
      <c r="AF34" s="29">
        <f t="array" ref="AF34">IF(ISERROR(AD34/B34),"",AD34/B34)</f>
        <v>1.0039567396465312</v>
      </c>
      <c r="AG34" s="29">
        <f t="array" ref="AG34">IF(ISERROR(SUM(M34:N34,E34,W34:Z34)/B34),"",SUM(M34:N34,E34,W34:Z34)/B34)</f>
        <v>0.13954101820100237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3.9567396465312581E-3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4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695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3.5971223021582732E-2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3490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0</v>
      </c>
      <c r="X62" s="17">
        <f t="shared" si="6"/>
        <v>80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3485</v>
      </c>
      <c r="AE62" s="29">
        <f t="array" ref="AE62">IF(ISERROR(SUM(C62:D62)/B62),"",SUM(C62:D62)/B62)</f>
        <v>0</v>
      </c>
      <c r="AF62" s="29">
        <f t="array" ref="AF62">IF(ISERROR(AD62/B62),"",AD62/B62)</f>
        <v>0.99856733524355301</v>
      </c>
      <c r="AG62" s="29">
        <f t="array" ref="AG62">IF(ISERROR(SUM(M62:N62,E62,W62:Z62)/B62),"",SUM(M62:N62,E62,W62:Z62)/B62)</f>
        <v>3.151862464183381E-2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1.0028653295128941E-2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7281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0</v>
      </c>
      <c r="X63" s="20">
        <f t="shared" si="7"/>
        <v>189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50</v>
      </c>
      <c r="AD63" s="20">
        <f t="shared" si="7"/>
        <v>7291</v>
      </c>
      <c r="AE63" s="29">
        <f t="array" ref="AE63">IF(ISERROR(SUM(C63:D63)/B63),"",SUM(C63:D63)/B63)</f>
        <v>0</v>
      </c>
      <c r="AF63" s="29">
        <f t="array" ref="AF63">IF(ISERROR(AD63/B63),"",AD63/B63)</f>
        <v>1.0013734377145997</v>
      </c>
      <c r="AG63" s="29">
        <f t="array" ref="AG63">IF(ISERROR(SUM(M63:N63,E63,W63:Z63)/B63),"",SUM(M63:N63,E63,W63:Z63)/B63)</f>
        <v>8.7762669962917178E-2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6.8671885729982146E-3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D62" sqref="D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46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2.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660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13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13</v>
      </c>
      <c r="AD19" s="36">
        <f t="shared" si="0"/>
        <v>677</v>
      </c>
      <c r="AE19" s="29">
        <f t="array" ref="AE19">IF(ISERROR(SUM(C19:D19)/B19),"",SUM(C19:D19)/B19)</f>
        <v>0</v>
      </c>
      <c r="AF19" s="29">
        <f t="array" ref="AF19">IF(ISERROR(AD19/B19),"",AD19/B19)</f>
        <v>1.0257575757575759</v>
      </c>
      <c r="AG19" s="29">
        <f t="array" ref="AG19">IF(ISERROR(SUM(M19:N19,E19,W19:Z19)/B19),"",SUM(M19:N19,E19,W19:Z19)/B19)</f>
        <v>9.0909090909090912E-2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1.9696969696969695E-2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702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18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702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2.564102564102564E-2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660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60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660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9.0909090909090912E-2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450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270</v>
      </c>
      <c r="AA28" s="36">
        <v>0</v>
      </c>
      <c r="AB28" s="36">
        <v>0</v>
      </c>
      <c r="AC28" s="28">
        <f t="shared" si="1"/>
        <v>0</v>
      </c>
      <c r="AD28" s="36">
        <f t="shared" si="0"/>
        <v>450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0.6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3912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13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60</v>
      </c>
      <c r="X34" s="17">
        <f t="shared" si="3"/>
        <v>48</v>
      </c>
      <c r="Y34" s="17">
        <f t="shared" si="3"/>
        <v>0</v>
      </c>
      <c r="Z34" s="17">
        <f t="shared" si="3"/>
        <v>270</v>
      </c>
      <c r="AA34" s="17">
        <f t="shared" si="3"/>
        <v>0</v>
      </c>
      <c r="AB34" s="17">
        <f t="shared" si="3"/>
        <v>0</v>
      </c>
      <c r="AC34" s="28">
        <f t="shared" si="1"/>
        <v>13</v>
      </c>
      <c r="AD34" s="17">
        <f>SUM(AD7:AD33)</f>
        <v>3929</v>
      </c>
      <c r="AE34" s="29">
        <f t="array" ref="AE34">IF(ISERROR(SUM(C34:D34)/B34),"",SUM(C34:D34)/B34)</f>
        <v>0</v>
      </c>
      <c r="AF34" s="29">
        <f t="array" ref="AF34">IF(ISERROR(AD34/B34),"",AD34/B34)</f>
        <v>1.0043456032719837</v>
      </c>
      <c r="AG34" s="29">
        <f t="array" ref="AG34">IF(ISERROR(SUM(M34:N34,E34,W34:Z34)/B34),"",SUM(M34:N34,E34,W34:Z34)/B34)</f>
        <v>0.10429447852760736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3.3231083844580778E-3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695</v>
      </c>
      <c r="C47" s="36">
        <v>0</v>
      </c>
      <c r="D47" s="36">
        <v>25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40</v>
      </c>
      <c r="AD47" s="36">
        <f t="shared" si="4"/>
        <v>655</v>
      </c>
      <c r="AE47" s="29">
        <f t="array" ref="AE47">IF(ISERROR(SUM(C47:D47)/B47),"",SUM(C47:D47)/B47)</f>
        <v>3.5971223021582732E-2</v>
      </c>
      <c r="AF47" s="29">
        <f t="array" ref="AF47">IF(ISERROR(AD47/B47),"",AD47/B47)</f>
        <v>0.94244604316546765</v>
      </c>
      <c r="AG47" s="29">
        <f t="array" ref="AG47">IF(ISERROR(SUM(M47:N47,E47,W47:Z47)/B47),"",SUM(M47:N47,E47,W47:Z47)/B47)</f>
        <v>3.5971223021582732E-2</v>
      </c>
      <c r="AH47" s="29">
        <f t="array" ref="AH47">IF(ISERROR(SUM(C47:D47)/B47),"",SUM(C47:D47)/B47)</f>
        <v>3.5971223021582732E-2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2.1582733812949641E-2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25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25</v>
      </c>
      <c r="AD51" s="36">
        <f t="shared" si="4"/>
        <v>665</v>
      </c>
      <c r="AE51" s="29">
        <f t="array" ref="AE51">IF(ISERROR(SUM(C51:D51)/B51),"",SUM(C51:D51)/B51)</f>
        <v>3.6231884057971016E-2</v>
      </c>
      <c r="AF51" s="29">
        <f t="array" ref="AF51">IF(ISERROR(AD51/B51),"",AD51/B51)</f>
        <v>0.96376811594202894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3.6231884057971016E-2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690</v>
      </c>
      <c r="C52" s="36">
        <v>0</v>
      </c>
      <c r="D52" s="36">
        <v>20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20</v>
      </c>
      <c r="AD52" s="36">
        <f t="shared" si="4"/>
        <v>670</v>
      </c>
      <c r="AE52" s="29">
        <f t="array" ref="AE52">IF(ISERROR(SUM(C52:D52)/B52),"",SUM(C52:D52)/B52)</f>
        <v>2.8985507246376812E-2</v>
      </c>
      <c r="AF52" s="29">
        <f t="array" ref="AF52">IF(ISERROR(AD52/B52),"",AD52/B52)</f>
        <v>0.97101449275362317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2.8985507246376812E-2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0</v>
      </c>
      <c r="D55" s="36">
        <v>25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25</v>
      </c>
      <c r="AD55" s="36">
        <f t="shared" si="4"/>
        <v>695</v>
      </c>
      <c r="AE55" s="29">
        <f t="array" ref="AE55">IF(ISERROR(SUM(C55:D55)/B55),"",SUM(C55:D55)/B55)</f>
        <v>3.4722222222222224E-2</v>
      </c>
      <c r="AF55" s="29">
        <f t="array" ref="AF55">IF(ISERROR(AD55/B55),"",AD55/B55)</f>
        <v>0.96527777777777779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3.4722222222222224E-2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720</v>
      </c>
      <c r="C59" s="36">
        <v>0</v>
      </c>
      <c r="D59" s="36">
        <v>15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30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45</v>
      </c>
      <c r="AD59" s="36">
        <f t="shared" si="4"/>
        <v>675</v>
      </c>
      <c r="AE59" s="29">
        <f t="array" ref="AE59">IF(ISERROR(SUM(C59:D59)/B59),"",SUM(C59:D59)/B59)</f>
        <v>2.0833333333333332E-2</v>
      </c>
      <c r="AF59" s="29">
        <f t="array" ref="AF59">IF(ISERROR(AD59/B59),"",AD59/B59)</f>
        <v>0.9375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2.0833333333333332E-2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4.1666666666666664E-2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20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20</v>
      </c>
      <c r="AD61" s="36">
        <f t="shared" si="4"/>
        <v>680</v>
      </c>
      <c r="AE61" s="29">
        <f t="array" ref="AE61">IF(ISERROR(SUM(C61:D61)/B61),"",SUM(C61:D61)/B61)</f>
        <v>2.8571428571428571E-2</v>
      </c>
      <c r="AF61" s="29">
        <f t="array" ref="AF61">IF(ISERROR(AD61/B61),"",AD61/B61)</f>
        <v>0.97142857142857142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2.8571428571428571E-2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4215</v>
      </c>
      <c r="C62" s="18">
        <f t="shared" ref="C62:AD62" si="6">SUM(C35:C61)</f>
        <v>0</v>
      </c>
      <c r="D62" s="18">
        <f t="shared" si="6"/>
        <v>130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30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0</v>
      </c>
      <c r="X62" s="17">
        <f t="shared" si="6"/>
        <v>105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175</v>
      </c>
      <c r="AD62" s="18">
        <f t="shared" si="6"/>
        <v>4040</v>
      </c>
      <c r="AE62" s="29">
        <f t="array" ref="AE62">IF(ISERROR(SUM(C62:D62)/B62),"",SUM(C62:D62)/B62)</f>
        <v>3.084223013048636E-2</v>
      </c>
      <c r="AF62" s="29">
        <f t="array" ref="AF62">IF(ISERROR(AD62/B62),"",AD62/B62)</f>
        <v>0.95848161328588377</v>
      </c>
      <c r="AG62" s="29">
        <f t="array" ref="AG62">IF(ISERROR(SUM(M62:N62,E62,W62:Z62)/B62),"",SUM(M62:N62,E62,W62:Z62)/B62)</f>
        <v>2.491103202846975E-2</v>
      </c>
      <c r="AH62" s="29">
        <f t="array" ref="AH62">IF(ISERROR(SUM(C62:D62)/B62),"",SUM(C62:D62)/B62)</f>
        <v>3.084223013048636E-2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1.0676156583629894E-2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8127</v>
      </c>
      <c r="C63" s="20">
        <f>C62+C34</f>
        <v>0</v>
      </c>
      <c r="D63" s="20">
        <f>D62+D34</f>
        <v>130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13</v>
      </c>
      <c r="P63" s="20">
        <f t="shared" si="7"/>
        <v>0</v>
      </c>
      <c r="Q63" s="20">
        <f t="shared" si="7"/>
        <v>0</v>
      </c>
      <c r="R63" s="20">
        <f t="shared" si="7"/>
        <v>30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60</v>
      </c>
      <c r="X63" s="20">
        <f t="shared" si="7"/>
        <v>153</v>
      </c>
      <c r="Y63" s="20">
        <f t="shared" si="7"/>
        <v>0</v>
      </c>
      <c r="Z63" s="20">
        <f t="shared" si="7"/>
        <v>270</v>
      </c>
      <c r="AA63" s="20">
        <f t="shared" si="7"/>
        <v>0</v>
      </c>
      <c r="AB63" s="20">
        <f t="shared" si="7"/>
        <v>0</v>
      </c>
      <c r="AC63" s="28">
        <f t="shared" si="1"/>
        <v>188</v>
      </c>
      <c r="AD63" s="20">
        <f t="shared" si="7"/>
        <v>7969</v>
      </c>
      <c r="AE63" s="29">
        <f t="array" ref="AE63">IF(ISERROR(SUM(C63:D63)/B63),"",SUM(C63:D63)/B63)</f>
        <v>1.5996062507690416E-2</v>
      </c>
      <c r="AF63" s="29">
        <f t="array" ref="AF63">IF(ISERROR(AD63/B63),"",AD63/B63)</f>
        <v>0.98055863172142244</v>
      </c>
      <c r="AG63" s="29">
        <f t="array" ref="AG63">IF(ISERROR(SUM(M63:N63,E63,W63:Z63)/B63),"",SUM(M63:N63,E63,W63:Z63)/B63)</f>
        <v>6.3122923588039864E-2</v>
      </c>
      <c r="AH63" s="29">
        <f t="array" ref="AH63">IF(ISERROR(SUM(C63:D63)/B63),"",SUM(C63:D63)/B63)</f>
        <v>1.5996062507690416E-2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7.1367048111234156E-3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55" sqref="H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47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20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35</v>
      </c>
      <c r="AD19" s="36">
        <f t="shared" si="0"/>
        <v>670</v>
      </c>
      <c r="AE19" s="29">
        <f t="array" ref="AE19">IF(ISERROR(SUM(C19:D19)/B19),"",SUM(C19:D19)/B19)</f>
        <v>0</v>
      </c>
      <c r="AF19" s="29">
        <f t="array" ref="AF19">IF(ISERROR(AD19/B19),"",AD19/B19)</f>
        <v>0.99259259259259258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5.185185185185185E-2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690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30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690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4.3478260869565216E-2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645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45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645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0.11627906976744186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4.6511627906976744E-2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685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35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685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5.1094890510948905E-2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4090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30</v>
      </c>
      <c r="O34" s="17">
        <f t="shared" si="3"/>
        <v>15</v>
      </c>
      <c r="P34" s="17">
        <f t="shared" si="3"/>
        <v>30</v>
      </c>
      <c r="Q34" s="17">
        <f t="shared" si="3"/>
        <v>20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170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65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0.9987775061124694</v>
      </c>
      <c r="AG34" s="29">
        <f t="array" ref="AG34">IF(ISERROR(SUM(M34:N34,E34,W34:Z34)/B34),"",SUM(M34:N34,E34,W34:Z34)/B34)</f>
        <v>5.623471882640587E-2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1.5892420537897311E-2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680</v>
      </c>
      <c r="AE47" s="29">
        <f t="array" ref="AE47">IF(ISERROR(SUM(C47:D47)/B47),"",SUM(C47:D47)/B47)</f>
        <v>0</v>
      </c>
      <c r="AF47" s="29">
        <f t="array" ref="AF47">IF(ISERROR(AD47/B47),"",AD47/B47)</f>
        <v>1.0225563909774436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2.2556390977443608E-2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45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45</v>
      </c>
      <c r="AD51" s="36">
        <f t="shared" si="4"/>
        <v>675</v>
      </c>
      <c r="AE51" s="29">
        <f t="array" ref="AE51">IF(ISERROR(SUM(C51:D51)/B51),"",SUM(C51:D51)/B51)</f>
        <v>6.25E-2</v>
      </c>
      <c r="AF51" s="29">
        <f t="array" ref="AF51">IF(ISERROR(AD51/B51),"",AD51/B51)</f>
        <v>0.9375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6.25E-2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720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35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35</v>
      </c>
      <c r="AD55" s="36">
        <f t="shared" si="4"/>
        <v>685</v>
      </c>
      <c r="AE55" s="29">
        <f t="array" ref="AE55">IF(ISERROR(SUM(C55:D55)/B55),"",SUM(C55:D55)/B55)</f>
        <v>4.8611111111111112E-2</v>
      </c>
      <c r="AF55" s="29">
        <f t="array" ref="AF55">IF(ISERROR(AD55/B55),"",AD55/B55)</f>
        <v>0.95138888888888884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4.8611111111111112E-2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4265</v>
      </c>
      <c r="C62" s="18">
        <f t="shared" ref="C62:AD62" si="6">SUM(C35:C61)</f>
        <v>80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95</v>
      </c>
      <c r="AD62" s="18">
        <f t="shared" si="6"/>
        <v>4200</v>
      </c>
      <c r="AE62" s="29">
        <f t="array" ref="AE62">IF(ISERROR(SUM(C62:D62)/B62),"",SUM(C62:D62)/B62)</f>
        <v>1.8757327080890972E-2</v>
      </c>
      <c r="AF62" s="29">
        <f t="array" ref="AF62">IF(ISERROR(AD62/B62),"",AD62/B62)</f>
        <v>0.98475967174677603</v>
      </c>
      <c r="AG62" s="29">
        <f t="array" ref="AG62">IF(ISERROR(SUM(M62:N62,E62,W62:Z62)/B62),"",SUM(M62:N62,E62,W62:Z62)/B62)</f>
        <v>1.2895662368112544E-2</v>
      </c>
      <c r="AH62" s="29">
        <f t="array" ref="AH62">IF(ISERROR(SUM(C62:D62)/B62),"",SUM(C62:D62)/B62)</f>
        <v>1.8757327080890972E-2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3.5169988276670576E-3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8355</v>
      </c>
      <c r="C63" s="20">
        <f>C62+C34</f>
        <v>80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30</v>
      </c>
      <c r="O63" s="20">
        <f t="shared" si="7"/>
        <v>30</v>
      </c>
      <c r="P63" s="20">
        <f t="shared" si="7"/>
        <v>30</v>
      </c>
      <c r="Q63" s="20">
        <f t="shared" si="7"/>
        <v>20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195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160</v>
      </c>
      <c r="AD63" s="20">
        <f t="shared" si="7"/>
        <v>8285</v>
      </c>
      <c r="AE63" s="29">
        <f t="array" ref="AE63">IF(ISERROR(SUM(C63:D63)/B63),"",SUM(C63:D63)/B63)</f>
        <v>9.5751047277079591E-3</v>
      </c>
      <c r="AF63" s="29">
        <f t="array" ref="AF63">IF(ISERROR(AD63/B63),"",AD63/B63)</f>
        <v>0.99162178336325557</v>
      </c>
      <c r="AG63" s="29">
        <f t="array" ref="AG63">IF(ISERROR(SUM(M63:N63,E63,W63:Z63)/B63),"",SUM(M63:N63,E63,W63:Z63)/B63)</f>
        <v>3.4111310592459608E-2</v>
      </c>
      <c r="AH63" s="29">
        <f t="array" ref="AH63">IF(ISERROR(SUM(C63:D63)/B63),"",SUM(C63:D63)/B63)</f>
        <v>9.5751047277079591E-3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9.5751047277079591E-3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48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7:B61" si="2"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700</v>
      </c>
      <c r="C24" s="36">
        <v>30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30</v>
      </c>
      <c r="AD24" s="36">
        <f t="shared" si="0"/>
        <v>670</v>
      </c>
      <c r="AE24" s="29">
        <f t="array" ref="AE24">IF(ISERROR(SUM(C24:D24)/B24),"",SUM(C24:D24)/B24)</f>
        <v>4.2857142857142858E-2</v>
      </c>
      <c r="AF24" s="29">
        <f t="array" ref="AF24">IF(ISERROR(AD24/B24),"",AD24/B24)</f>
        <v>0.95714285714285718</v>
      </c>
      <c r="AG24" s="29">
        <f t="array" ref="AG24">IF(ISERROR(SUM(M24:N24,E24,W24:Z24)/B24),"",SUM(M24:N24,E24,W24:Z24)/B24)</f>
        <v>2.8571428571428571E-2</v>
      </c>
      <c r="AH24" s="29">
        <f t="array" ref="AH24">IF(ISERROR(SUM(C24:D24)/B24),"",SUM(C24:D24)/B24)</f>
        <v>4.2857142857142858E-2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480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240</v>
      </c>
      <c r="AA27" s="36">
        <v>0</v>
      </c>
      <c r="AB27" s="36">
        <v>0</v>
      </c>
      <c r="AC27" s="28">
        <f t="shared" si="1"/>
        <v>0</v>
      </c>
      <c r="AD27" s="36">
        <f t="shared" si="0"/>
        <v>480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0.5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0</v>
      </c>
      <c r="AD31" s="36">
        <f t="shared" si="0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670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f>20+30</f>
        <v>50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7.4626865671641784E-2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3950</v>
      </c>
      <c r="C34" s="17">
        <f t="shared" ref="C34:AB34" si="3">SUM(C7:C33)</f>
        <v>30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100</v>
      </c>
      <c r="Y34" s="17">
        <f t="shared" si="3"/>
        <v>0</v>
      </c>
      <c r="Z34" s="17">
        <f t="shared" si="3"/>
        <v>240</v>
      </c>
      <c r="AA34" s="17">
        <f t="shared" si="3"/>
        <v>0</v>
      </c>
      <c r="AB34" s="17">
        <f t="shared" si="3"/>
        <v>0</v>
      </c>
      <c r="AC34" s="28">
        <f t="shared" si="1"/>
        <v>45</v>
      </c>
      <c r="AD34" s="17">
        <f>SUM(AD7:AD33)</f>
        <v>3935</v>
      </c>
      <c r="AE34" s="29">
        <f t="array" ref="AE34">IF(ISERROR(SUM(C34:D34)/B34),"",SUM(C34:D34)/B34)</f>
        <v>7.5949367088607592E-3</v>
      </c>
      <c r="AF34" s="29">
        <f t="array" ref="AF34">IF(ISERROR(AD34/B34),"",AD34/B34)</f>
        <v>0.9962025316455696</v>
      </c>
      <c r="AG34" s="29">
        <f t="array" ref="AG34">IF(ISERROR(SUM(M34:N34,E34,W34:Z34)/B34),"",SUM(M34:N34,E34,W34:Z34)/B34)</f>
        <v>9.3670886075949367E-2</v>
      </c>
      <c r="AH34" s="29">
        <f t="array" ref="AH34">IF(ISERROR(SUM(C34:D34)/B34),"",SUM(C34:D34)/B34)</f>
        <v>7.5949367088607592E-3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3.7974683544303796E-3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35:B89" si="5"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4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630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90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630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0.14285714285714285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60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60</v>
      </c>
      <c r="AD51" s="36">
        <f t="shared" si="4"/>
        <v>660</v>
      </c>
      <c r="AE51" s="29">
        <f t="array" ref="AE51">IF(ISERROR(SUM(C51:D51)/B51),"",SUM(C51:D51)/B51)</f>
        <v>8.3333333333333329E-2</v>
      </c>
      <c r="AF51" s="29">
        <f t="array" ref="AF51">IF(ISERROR(AD51/B51),"",AD51/B51)</f>
        <v>0.91666666666666663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8.3333333333333329E-2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690</v>
      </c>
      <c r="C52" s="36">
        <v>35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35</v>
      </c>
      <c r="AD52" s="36">
        <f t="shared" si="4"/>
        <v>655</v>
      </c>
      <c r="AE52" s="29">
        <f t="array" ref="AE52">IF(ISERROR(SUM(C52:D52)/B52),"",SUM(C52:D52)/B52)</f>
        <v>5.0724637681159424E-2</v>
      </c>
      <c r="AF52" s="29">
        <f t="array" ref="AF52">IF(ISERROR(AD52/B52),"",AD52/B52)</f>
        <v>0.94927536231884058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5.0724637681159424E-2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 t="s">
        <v>53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570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150</v>
      </c>
      <c r="AA59" s="36">
        <v>0</v>
      </c>
      <c r="AB59" s="36">
        <v>0</v>
      </c>
      <c r="AC59" s="28">
        <f t="shared" si="1"/>
        <v>0</v>
      </c>
      <c r="AD59" s="36">
        <f t="shared" si="4"/>
        <v>570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0.26315789473684209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3275</v>
      </c>
      <c r="C62" s="18">
        <f t="shared" ref="C62:AD62" si="6">SUM(C35:C61)</f>
        <v>95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90</v>
      </c>
      <c r="X62" s="17">
        <f t="shared" si="6"/>
        <v>55</v>
      </c>
      <c r="Y62" s="17">
        <f t="shared" si="6"/>
        <v>0</v>
      </c>
      <c r="Z62" s="17">
        <f t="shared" si="6"/>
        <v>150</v>
      </c>
      <c r="AA62" s="17">
        <f t="shared" si="6"/>
        <v>0</v>
      </c>
      <c r="AB62" s="18">
        <f t="shared" si="6"/>
        <v>0</v>
      </c>
      <c r="AC62" s="28">
        <f t="shared" si="1"/>
        <v>130</v>
      </c>
      <c r="AD62" s="18">
        <f t="shared" si="6"/>
        <v>3175</v>
      </c>
      <c r="AE62" s="29">
        <f t="array" ref="AE62">IF(ISERROR(SUM(C62:D62)/B62),"",SUM(C62:D62)/B62)</f>
        <v>2.9007633587786259E-2</v>
      </c>
      <c r="AF62" s="29">
        <f t="array" ref="AF62">IF(ISERROR(AD62/B62),"",AD62/B62)</f>
        <v>0.96946564885496178</v>
      </c>
      <c r="AG62" s="29">
        <f t="array" ref="AG62">IF(ISERROR(SUM(M62:N62,E62,W62:Z62)/B62),"",SUM(M62:N62,E62,W62:Z62)/B62)</f>
        <v>9.9236641221374045E-2</v>
      </c>
      <c r="AH62" s="29">
        <f t="array" ref="AH62">IF(ISERROR(SUM(C62:D62)/B62),"",SUM(C62:D62)/B62)</f>
        <v>2.9007633587786259E-2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1.0687022900763359E-2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7225</v>
      </c>
      <c r="C63" s="20">
        <f>C62+C34</f>
        <v>125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90</v>
      </c>
      <c r="X63" s="20">
        <f t="shared" si="7"/>
        <v>155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175</v>
      </c>
      <c r="AD63" s="20">
        <f t="shared" si="7"/>
        <v>7110</v>
      </c>
      <c r="AE63" s="29">
        <f t="array" ref="AE63">IF(ISERROR(SUM(C63:D63)/B63),"",SUM(C63:D63)/B63)</f>
        <v>1.7301038062283738E-2</v>
      </c>
      <c r="AF63" s="29">
        <f t="array" ref="AF63">IF(ISERROR(AD63/B63),"",AD63/B63)</f>
        <v>0.98408304498269894</v>
      </c>
      <c r="AG63" s="29">
        <f t="array" ref="AG63">IF(ISERROR(SUM(M63:N63,E63,W63:Z63)/B63),"",SUM(M63:N63,E63,W63:Z63)/B63)</f>
        <v>9.6193771626297581E-2</v>
      </c>
      <c r="AH63" s="29">
        <f t="array" ref="AH63">IF(ISERROR(SUM(C63:D63)/B63),"",SUM(C63:D63)/B63)</f>
        <v>1.7301038062283738E-2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6.920415224913495E-3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E45" sqref="E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</row>
    <row r="3" spans="1:41" s="2" customFormat="1" ht="17.25" customHeight="1">
      <c r="A3" s="60" t="s">
        <v>2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5"/>
      <c r="AD3" s="66" t="s">
        <v>4</v>
      </c>
      <c r="AE3" s="69" t="s">
        <v>5</v>
      </c>
      <c r="AF3" s="69" t="s">
        <v>6</v>
      </c>
      <c r="AG3" s="72" t="s">
        <v>7</v>
      </c>
      <c r="AH3" s="72"/>
      <c r="AI3" s="72"/>
      <c r="AJ3" s="72"/>
      <c r="AK3" s="72"/>
      <c r="AL3" s="72"/>
      <c r="AM3" s="72"/>
      <c r="AN3" s="73" t="s">
        <v>8</v>
      </c>
      <c r="AO3" s="74" t="s">
        <v>9</v>
      </c>
    </row>
    <row r="4" spans="1:41" s="2" customFormat="1" ht="17.25" customHeight="1">
      <c r="A4" s="61"/>
      <c r="B4" s="75" t="s">
        <v>10</v>
      </c>
      <c r="C4" s="52" t="s">
        <v>11</v>
      </c>
      <c r="D4" s="53"/>
      <c r="E4" s="54"/>
      <c r="F4" s="95" t="s">
        <v>12</v>
      </c>
      <c r="G4" s="96"/>
      <c r="H4" s="96"/>
      <c r="I4" s="96"/>
      <c r="J4" s="97" t="s">
        <v>13</v>
      </c>
      <c r="K4" s="97"/>
      <c r="L4" s="97"/>
      <c r="M4" s="49" t="s">
        <v>14</v>
      </c>
      <c r="N4" s="50"/>
      <c r="O4" s="50"/>
      <c r="P4" s="50"/>
      <c r="Q4" s="50"/>
      <c r="R4" s="50"/>
      <c r="S4" s="50"/>
      <c r="T4" s="50"/>
      <c r="U4" s="50"/>
      <c r="V4" s="51"/>
      <c r="W4" s="52" t="s">
        <v>15</v>
      </c>
      <c r="X4" s="53"/>
      <c r="Y4" s="53"/>
      <c r="Z4" s="53"/>
      <c r="AA4" s="54"/>
      <c r="AB4" s="58" t="s">
        <v>16</v>
      </c>
      <c r="AC4" s="92" t="s">
        <v>7</v>
      </c>
      <c r="AD4" s="67"/>
      <c r="AE4" s="70"/>
      <c r="AF4" s="70"/>
      <c r="AG4" s="72"/>
      <c r="AH4" s="72"/>
      <c r="AI4" s="72"/>
      <c r="AJ4" s="72"/>
      <c r="AK4" s="72"/>
      <c r="AL4" s="72"/>
      <c r="AM4" s="72"/>
      <c r="AN4" s="73"/>
      <c r="AO4" s="74"/>
    </row>
    <row r="5" spans="1:41" s="2" customFormat="1" ht="18.75" customHeight="1">
      <c r="A5" s="61"/>
      <c r="B5" s="76"/>
      <c r="C5" s="55"/>
      <c r="D5" s="56"/>
      <c r="E5" s="57"/>
      <c r="F5" s="95" t="s">
        <v>17</v>
      </c>
      <c r="G5" s="96"/>
      <c r="H5" s="96"/>
      <c r="I5" s="37" t="s">
        <v>18</v>
      </c>
      <c r="J5" s="97" t="s">
        <v>19</v>
      </c>
      <c r="K5" s="97"/>
      <c r="L5" s="97"/>
      <c r="M5" s="49" t="s">
        <v>20</v>
      </c>
      <c r="N5" s="50"/>
      <c r="O5" s="50"/>
      <c r="P5" s="51"/>
      <c r="Q5" s="49" t="s">
        <v>21</v>
      </c>
      <c r="R5" s="50"/>
      <c r="S5" s="50"/>
      <c r="T5" s="50"/>
      <c r="U5" s="50"/>
      <c r="V5" s="51"/>
      <c r="W5" s="55"/>
      <c r="X5" s="56"/>
      <c r="Y5" s="56"/>
      <c r="Z5" s="56"/>
      <c r="AA5" s="57"/>
      <c r="AB5" s="58"/>
      <c r="AC5" s="93"/>
      <c r="AD5" s="67"/>
      <c r="AE5" s="70"/>
      <c r="AF5" s="70"/>
      <c r="AG5" s="91" t="s">
        <v>22</v>
      </c>
      <c r="AH5" s="87" t="s">
        <v>11</v>
      </c>
      <c r="AI5" s="88" t="s">
        <v>23</v>
      </c>
      <c r="AJ5" s="88" t="s">
        <v>24</v>
      </c>
      <c r="AK5" s="89" t="s">
        <v>21</v>
      </c>
      <c r="AL5" s="90" t="s">
        <v>15</v>
      </c>
      <c r="AM5" s="91" t="s">
        <v>16</v>
      </c>
      <c r="AN5" s="73"/>
      <c r="AO5" s="74"/>
    </row>
    <row r="6" spans="1:41" s="3" customFormat="1" ht="48" customHeight="1">
      <c r="A6" s="62"/>
      <c r="B6" s="77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8"/>
      <c r="AC6" s="94"/>
      <c r="AD6" s="68"/>
      <c r="AE6" s="71"/>
      <c r="AF6" s="71"/>
      <c r="AG6" s="91"/>
      <c r="AH6" s="87"/>
      <c r="AI6" s="88"/>
      <c r="AJ6" s="88"/>
      <c r="AK6" s="89"/>
      <c r="AL6" s="90"/>
      <c r="AM6" s="91"/>
      <c r="AN6" s="73"/>
      <c r="AO6" s="74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8" t="s">
        <v>51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1"/>
      <c r="AO64" s="31"/>
    </row>
    <row r="65" spans="1:41" ht="43.5" customHeight="1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3"/>
      <c r="AN65" s="31"/>
      <c r="AO65" s="31"/>
    </row>
    <row r="66" spans="1:41" ht="43.5" customHeight="1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6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3</vt:lpstr>
      <vt:lpstr>4</vt:lpstr>
      <vt:lpstr>5</vt:lpstr>
      <vt:lpstr>6</vt:lpstr>
      <vt:lpstr>7</vt:lpstr>
      <vt:lpstr>8</vt:lpstr>
      <vt:lpstr>10</vt:lpstr>
      <vt:lpstr>11</vt:lpstr>
      <vt:lpstr>12</vt:lpstr>
      <vt:lpstr>13</vt:lpstr>
      <vt:lpstr>14</vt:lpstr>
      <vt:lpstr>15</vt:lpstr>
      <vt:lpstr>16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2016-12-17T05:33:24Z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