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480" windowHeight="11640" activeTab="4"/>
  </bookViews>
  <sheets>
    <sheet name="3" sheetId="187" r:id="rId1"/>
    <sheet name="4" sheetId="188" r:id="rId2"/>
    <sheet name="5" sheetId="189" r:id="rId3"/>
    <sheet name="6" sheetId="190" r:id="rId4"/>
    <sheet name="7" sheetId="191" r:id="rId5"/>
    <sheet name="样本" sheetId="173" r:id="rId6"/>
    <sheet name="Sheet3" sheetId="158" r:id="rId7"/>
  </sheets>
  <calcPr calcId="124519"/>
</workbook>
</file>

<file path=xl/calcChain.xml><?xml version="1.0" encoding="utf-8"?>
<calcChain xmlns="http://schemas.openxmlformats.org/spreadsheetml/2006/main">
  <c r="X54" i="191"/>
  <c r="X52"/>
  <c r="X16"/>
  <c r="X15"/>
  <c r="X14"/>
  <c r="X13"/>
  <c r="X12"/>
  <c r="X11"/>
  <c r="X10"/>
  <c r="X9"/>
  <c r="X8"/>
  <c r="X7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AM61" a="1"/>
  <c r="AM61" s="1"/>
  <c r="AI60" a="1"/>
  <c r="AI60" s="1"/>
  <c r="AH60" a="1"/>
  <c r="AH60" s="1"/>
  <c r="AG60" a="1"/>
  <c r="AG60" s="1"/>
  <c r="AE60" a="1"/>
  <c r="AE60" s="1"/>
  <c r="AC60"/>
  <c r="AD60"/>
  <c r="AF60" s="1" a="1"/>
  <c r="AF60" s="1"/>
  <c r="AC59"/>
  <c r="AM59" a="1"/>
  <c r="AM59" s="1"/>
  <c r="AM58" a="1"/>
  <c r="AM58" s="1"/>
  <c r="AL58" a="1"/>
  <c r="AL58" s="1"/>
  <c r="AK58" a="1"/>
  <c r="AK58" s="1"/>
  <c r="AJ58" a="1"/>
  <c r="AJ58" s="1"/>
  <c r="AI58" a="1"/>
  <c r="AI58" s="1"/>
  <c r="AH58" a="1"/>
  <c r="AH58" s="1"/>
  <c r="AG58" a="1"/>
  <c r="AG58" s="1"/>
  <c r="AE58" a="1"/>
  <c r="AE58" s="1"/>
  <c r="AC58"/>
  <c r="AD58"/>
  <c r="AF58" s="1" a="1"/>
  <c r="AF58" s="1"/>
  <c r="AC57"/>
  <c r="AM57" a="1"/>
  <c r="AM57" s="1"/>
  <c r="AM56" a="1"/>
  <c r="AM56" s="1"/>
  <c r="AL56" a="1"/>
  <c r="AL56" s="1"/>
  <c r="AK56" a="1"/>
  <c r="AK56" s="1"/>
  <c r="AJ56" a="1"/>
  <c r="AJ56" s="1"/>
  <c r="AI56" a="1"/>
  <c r="AI56" s="1"/>
  <c r="AH56" a="1"/>
  <c r="AH56" s="1"/>
  <c r="AG56" a="1"/>
  <c r="AG56" s="1"/>
  <c r="AE56" a="1"/>
  <c r="AE56" s="1"/>
  <c r="AC56"/>
  <c r="AD56"/>
  <c r="AF56" s="1" a="1"/>
  <c r="AF56" s="1"/>
  <c r="AC55"/>
  <c r="AM55" a="1"/>
  <c r="AM55" s="1"/>
  <c r="AC54"/>
  <c r="B54"/>
  <c r="AC53"/>
  <c r="AM53" a="1"/>
  <c r="AM53" s="1"/>
  <c r="AC52"/>
  <c r="B52"/>
  <c r="AM52" s="1" a="1"/>
  <c r="AM52" s="1"/>
  <c r="AC51"/>
  <c r="B51"/>
  <c r="AM51" s="1" a="1"/>
  <c r="AM51" s="1"/>
  <c r="AM50" a="1"/>
  <c r="AM50" s="1"/>
  <c r="AL50" a="1"/>
  <c r="AL50" s="1"/>
  <c r="AK50" a="1"/>
  <c r="AK50" s="1"/>
  <c r="AJ50" a="1"/>
  <c r="AJ50" s="1"/>
  <c r="AI50" a="1"/>
  <c r="AI50" s="1"/>
  <c r="AH50" a="1"/>
  <c r="AH50" s="1"/>
  <c r="AG50" a="1"/>
  <c r="AG50" s="1"/>
  <c r="AE50" a="1"/>
  <c r="AE50" s="1"/>
  <c r="AC50"/>
  <c r="AD50" s="1"/>
  <c r="AF50" s="1" a="1"/>
  <c r="AF50" s="1"/>
  <c r="AC49"/>
  <c r="AM49" a="1"/>
  <c r="AM49" s="1"/>
  <c r="AM48" a="1"/>
  <c r="AM48" s="1"/>
  <c r="AL48" a="1"/>
  <c r="AL48" s="1"/>
  <c r="AK48" a="1"/>
  <c r="AK48" s="1"/>
  <c r="AJ48" a="1"/>
  <c r="AJ48" s="1"/>
  <c r="AI48" a="1"/>
  <c r="AI48" s="1"/>
  <c r="AH48" a="1"/>
  <c r="AH48" s="1"/>
  <c r="AG48" a="1"/>
  <c r="AG48" s="1"/>
  <c r="AE48" a="1"/>
  <c r="AE48" s="1"/>
  <c r="AC48"/>
  <c r="AD48" s="1"/>
  <c r="AF48" s="1" a="1"/>
  <c r="AF48" s="1"/>
  <c r="AC47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C46"/>
  <c r="AC45"/>
  <c r="B45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44"/>
  <c r="AD44" s="1"/>
  <c r="AF44" s="1" a="1"/>
  <c r="AF44" s="1"/>
  <c r="AC43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C42"/>
  <c r="AC4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C40"/>
  <c r="AD40" s="1"/>
  <c r="AF40" s="1" a="1"/>
  <c r="AF40" s="1"/>
  <c r="AC39"/>
  <c r="AL38" a="1"/>
  <c r="AL38" s="1"/>
  <c r="AJ38" a="1"/>
  <c r="AJ38" s="1"/>
  <c r="AI38" a="1"/>
  <c r="AI38" s="1"/>
  <c r="AH38" a="1"/>
  <c r="AH38" s="1"/>
  <c r="AG38" a="1"/>
  <c r="AG38" s="1"/>
  <c r="AE38" a="1"/>
  <c r="AE38" s="1"/>
  <c r="AC38"/>
  <c r="AM38" a="1"/>
  <c r="AM38" s="1"/>
  <c r="AC37"/>
  <c r="AD37"/>
  <c r="AF37" s="1" a="1"/>
  <c r="AF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AD33" s="1"/>
  <c r="AF33" s="1" a="1"/>
  <c r="AF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D31" s="1"/>
  <c r="AF31" s="1" a="1"/>
  <c r="AF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D29" s="1"/>
  <c r="AF29" s="1" a="1"/>
  <c r="AF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 s="1"/>
  <c r="AF28" s="1" a="1"/>
  <c r="AF28" s="1"/>
  <c r="AC27"/>
  <c r="AD27" s="1"/>
  <c r="AF27" s="1" a="1"/>
  <c r="AF27" s="1"/>
  <c r="AM26" a="1"/>
  <c r="AM26" s="1"/>
  <c r="AL26" a="1"/>
  <c r="AL26" s="1"/>
  <c r="AK26" a="1"/>
  <c r="AK26" s="1"/>
  <c r="AJ26" a="1"/>
  <c r="AJ26" s="1"/>
  <c r="AI26" a="1"/>
  <c r="AI26" s="1"/>
  <c r="AH26" a="1"/>
  <c r="AH26" s="1"/>
  <c r="AG26" a="1"/>
  <c r="AG26" s="1"/>
  <c r="AE26" a="1"/>
  <c r="AE26" s="1"/>
  <c r="AC26"/>
  <c r="AD26" s="1"/>
  <c r="AF26" s="1" a="1"/>
  <c r="AF26" s="1"/>
  <c r="AC25"/>
  <c r="AD25" s="1"/>
  <c r="AF25" s="1" a="1"/>
  <c r="AF25" s="1"/>
  <c r="AC24"/>
  <c r="B24"/>
  <c r="AM24" s="1" a="1"/>
  <c r="AM24" s="1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/>
  <c r="AF20" s="1" a="1"/>
  <c r="AF20" s="1"/>
  <c r="AC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B17"/>
  <c r="AC16"/>
  <c r="B16"/>
  <c r="AM16" s="1" a="1"/>
  <c r="AM16" s="1"/>
  <c r="AC15"/>
  <c r="B15"/>
  <c r="AD15" s="1"/>
  <c r="AF15" s="1" a="1"/>
  <c r="AF15" s="1"/>
  <c r="AC14"/>
  <c r="B14"/>
  <c r="AD14" s="1"/>
  <c r="AF14" s="1" a="1"/>
  <c r="AF14" s="1"/>
  <c r="AC13"/>
  <c r="B13"/>
  <c r="AD13" s="1"/>
  <c r="AF13" s="1" a="1"/>
  <c r="AF13" s="1"/>
  <c r="AC12"/>
  <c r="B12"/>
  <c r="AD12" s="1"/>
  <c r="AF12" s="1" a="1"/>
  <c r="AF12" s="1"/>
  <c r="AC11"/>
  <c r="B11"/>
  <c r="AD11" s="1"/>
  <c r="AF11" s="1" a="1"/>
  <c r="AF11" s="1"/>
  <c r="AC10"/>
  <c r="B10"/>
  <c r="AD10" s="1"/>
  <c r="AF10" s="1" a="1"/>
  <c r="AF10" s="1"/>
  <c r="AC9"/>
  <c r="B9"/>
  <c r="AD9" s="1"/>
  <c r="AF9" s="1" a="1"/>
  <c r="AF9" s="1"/>
  <c r="AC8"/>
  <c r="B8"/>
  <c r="AD8" s="1"/>
  <c r="AF8" s="1" a="1"/>
  <c r="AF8" s="1"/>
  <c r="AC7"/>
  <c r="B7"/>
  <c r="AL7" s="1" a="1"/>
  <c r="AL7" s="1"/>
  <c r="AB62" i="190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M61" a="1"/>
  <c r="AM61" s="1"/>
  <c r="AL61" a="1"/>
  <c r="AL61" s="1"/>
  <c r="AK61" a="1"/>
  <c r="AK61" s="1"/>
  <c r="AJ61" a="1"/>
  <c r="AJ61" s="1"/>
  <c r="AI61" a="1"/>
  <c r="AI61" s="1"/>
  <c r="AH61" a="1"/>
  <c r="AH61" s="1"/>
  <c r="AG61" a="1"/>
  <c r="AG61" s="1"/>
  <c r="AE61" a="1"/>
  <c r="AE61" s="1"/>
  <c r="AC61"/>
  <c r="AC60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C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/>
  <c r="AF55" s="1" a="1"/>
  <c r="AF55" s="1"/>
  <c r="AC54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C52"/>
  <c r="B52"/>
  <c r="AC51"/>
  <c r="B51"/>
  <c r="AM51" s="1" a="1"/>
  <c r="AM51" s="1"/>
  <c r="AC50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/>
  <c r="AF49" s="1" a="1"/>
  <c r="AF49" s="1"/>
  <c r="AC48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D47" s="1"/>
  <c r="AF47" s="1" a="1"/>
  <c r="AF47" s="1"/>
  <c r="AC46"/>
  <c r="AC45"/>
  <c r="B45"/>
  <c r="AM45" s="1" a="1"/>
  <c r="AM45" s="1"/>
  <c r="AC44"/>
  <c r="B44"/>
  <c r="AC43"/>
  <c r="B43"/>
  <c r="AM43" s="1" a="1"/>
  <c r="AM43" s="1"/>
  <c r="AC42"/>
  <c r="B42"/>
  <c r="AC41"/>
  <c r="B41"/>
  <c r="AL41" s="1" a="1"/>
  <c r="AL41" s="1"/>
  <c r="AC40"/>
  <c r="B40"/>
  <c r="AC39"/>
  <c r="B39"/>
  <c r="AM39" s="1" a="1"/>
  <c r="AM39" s="1"/>
  <c r="AC38"/>
  <c r="B38"/>
  <c r="AE38" s="1" a="1"/>
  <c r="AE38" s="1"/>
  <c r="AC37"/>
  <c r="B37"/>
  <c r="AC36"/>
  <c r="B36"/>
  <c r="AM36" s="1" a="1"/>
  <c r="AM36" s="1"/>
  <c r="AC35"/>
  <c r="B35"/>
  <c r="AD35" s="1"/>
  <c r="AB34"/>
  <c r="AA34"/>
  <c r="AA63" s="1"/>
  <c r="Z34"/>
  <c r="Y34"/>
  <c r="Y63" s="1"/>
  <c r="X34"/>
  <c r="W34"/>
  <c r="W63" s="1"/>
  <c r="V34"/>
  <c r="U34"/>
  <c r="U63" s="1"/>
  <c r="T34"/>
  <c r="S34"/>
  <c r="S63" s="1"/>
  <c r="R34"/>
  <c r="Q34"/>
  <c r="Q63" s="1"/>
  <c r="P34"/>
  <c r="O34"/>
  <c r="O63" s="1"/>
  <c r="N34"/>
  <c r="M34"/>
  <c r="L34"/>
  <c r="K34"/>
  <c r="K63" s="1"/>
  <c r="J34"/>
  <c r="I34"/>
  <c r="I63" s="1"/>
  <c r="H34"/>
  <c r="G34"/>
  <c r="G63" s="1"/>
  <c r="F34"/>
  <c r="E34"/>
  <c r="E63" s="1"/>
  <c r="D34"/>
  <c r="C34"/>
  <c r="C63" s="1"/>
  <c r="AE33" a="1"/>
  <c r="AE33" s="1"/>
  <c r="AC33"/>
  <c r="AD33"/>
  <c r="AF33" s="1" a="1"/>
  <c r="AF33" s="1"/>
  <c r="AE32" a="1"/>
  <c r="AE32" s="1"/>
  <c r="AC32"/>
  <c r="AM32" a="1"/>
  <c r="AM32" s="1"/>
  <c r="AE31" a="1"/>
  <c r="AE31" s="1"/>
  <c r="AC31"/>
  <c r="AD31"/>
  <c r="AF31" s="1" a="1"/>
  <c r="AF31" s="1"/>
  <c r="AE30" a="1"/>
  <c r="AE30" s="1"/>
  <c r="AC30"/>
  <c r="AM30" a="1"/>
  <c r="AM30" s="1"/>
  <c r="AE29" a="1"/>
  <c r="AE29" s="1"/>
  <c r="AC29"/>
  <c r="AD29"/>
  <c r="AF29" s="1" a="1"/>
  <c r="AF29" s="1"/>
  <c r="AE28" a="1"/>
  <c r="AE28" s="1"/>
  <c r="AC28"/>
  <c r="AM28" a="1"/>
  <c r="AM28" s="1"/>
  <c r="AE27" a="1"/>
  <c r="AE27" s="1"/>
  <c r="AC27"/>
  <c r="AD27"/>
  <c r="AF27" s="1" a="1"/>
  <c r="AF27" s="1"/>
  <c r="AE26" a="1"/>
  <c r="AE26" s="1"/>
  <c r="AC26"/>
  <c r="AM26" a="1"/>
  <c r="AM26" s="1"/>
  <c r="AE25" a="1"/>
  <c r="AE25" s="1"/>
  <c r="AC25"/>
  <c r="AD25"/>
  <c r="AF25" s="1" a="1"/>
  <c r="AF25" s="1"/>
  <c r="AC24"/>
  <c r="B24"/>
  <c r="AM24" s="1" a="1"/>
  <c r="AM24" s="1"/>
  <c r="AC23"/>
  <c r="B23"/>
  <c r="AD23" s="1"/>
  <c r="AF23" s="1" a="1"/>
  <c r="AF23" s="1"/>
  <c r="AE22" a="1"/>
  <c r="AE22" s="1"/>
  <c r="AC22"/>
  <c r="AM22" a="1"/>
  <c r="AM22" s="1"/>
  <c r="AE21" a="1"/>
  <c r="AE21" s="1"/>
  <c r="AC21"/>
  <c r="AD21" s="1"/>
  <c r="AF21" s="1" a="1"/>
  <c r="AF21" s="1"/>
  <c r="AC20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C19"/>
  <c r="AD19"/>
  <c r="AF19" s="1" a="1"/>
  <c r="AF19" s="1"/>
  <c r="AC18"/>
  <c r="AD18"/>
  <c r="AF18" s="1" a="1"/>
  <c r="AF18" s="1"/>
  <c r="AC17"/>
  <c r="B17"/>
  <c r="AM17" s="1" a="1"/>
  <c r="AM17" s="1"/>
  <c r="AC16"/>
  <c r="B16"/>
  <c r="AD16" s="1"/>
  <c r="AF16" s="1" a="1"/>
  <c r="AF16" s="1"/>
  <c r="AC15"/>
  <c r="B15"/>
  <c r="AD15" s="1"/>
  <c r="AF15" s="1" a="1"/>
  <c r="AF15" s="1"/>
  <c r="AC14"/>
  <c r="B14"/>
  <c r="AD14" s="1"/>
  <c r="AF14" s="1" a="1"/>
  <c r="AF14" s="1"/>
  <c r="AC13"/>
  <c r="B13"/>
  <c r="AD13" s="1"/>
  <c r="AF13" s="1" a="1"/>
  <c r="AF13" s="1"/>
  <c r="AC12"/>
  <c r="B12"/>
  <c r="AD12" s="1"/>
  <c r="AF12" s="1" a="1"/>
  <c r="AF12" s="1"/>
  <c r="AC11"/>
  <c r="B11"/>
  <c r="AD11" s="1"/>
  <c r="AF11" s="1" a="1"/>
  <c r="AF11" s="1"/>
  <c r="AC10"/>
  <c r="B10"/>
  <c r="AD10" s="1"/>
  <c r="AF10" s="1" a="1"/>
  <c r="AF10" s="1"/>
  <c r="AC9"/>
  <c r="B9"/>
  <c r="AD9" s="1"/>
  <c r="AF9" s="1" a="1"/>
  <c r="AF9" s="1"/>
  <c r="AC8"/>
  <c r="B8"/>
  <c r="AD8" s="1"/>
  <c r="AF8" s="1" a="1"/>
  <c r="AF8" s="1"/>
  <c r="AC7"/>
  <c r="B7"/>
  <c r="AL7" s="1" a="1"/>
  <c r="AL7" s="1"/>
  <c r="X24" i="189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G61" a="1"/>
  <c r="AG61" s="1"/>
  <c r="AE61" a="1"/>
  <c r="AE61" s="1"/>
  <c r="AC61"/>
  <c r="AM61" a="1"/>
  <c r="AM61" s="1"/>
  <c r="AC60"/>
  <c r="AD60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/>
  <c r="AF59" s="1" a="1"/>
  <c r="AF59" s="1"/>
  <c r="AC58"/>
  <c r="AD58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/>
  <c r="AF57" s="1" a="1"/>
  <c r="AF57" s="1"/>
  <c r="AC56"/>
  <c r="AD56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/>
  <c r="AF55" s="1" a="1"/>
  <c r="AF55" s="1"/>
  <c r="AC54"/>
  <c r="B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D52" s="1"/>
  <c r="AF52" s="1" a="1"/>
  <c r="AF52" s="1"/>
  <c r="AC51"/>
  <c r="B51"/>
  <c r="AD51" s="1"/>
  <c r="AF51" s="1" a="1"/>
  <c r="AF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C46"/>
  <c r="AC45"/>
  <c r="B45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D37" s="1"/>
  <c r="AF37" s="1" a="1"/>
  <c r="AF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AD33" s="1"/>
  <c r="AF33" s="1" a="1"/>
  <c r="AF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D31" s="1"/>
  <c r="AF31" s="1" a="1"/>
  <c r="AF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D29" s="1"/>
  <c r="AF29" s="1" a="1"/>
  <c r="AF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 s="1"/>
  <c r="AF28" s="1" a="1"/>
  <c r="AF28" s="1"/>
  <c r="AC27"/>
  <c r="AD27" s="1"/>
  <c r="AF27" s="1" a="1"/>
  <c r="AF27" s="1"/>
  <c r="AC26"/>
  <c r="B26"/>
  <c r="AC25"/>
  <c r="AD25" s="1"/>
  <c r="AF25" s="1" a="1"/>
  <c r="AF25" s="1"/>
  <c r="AC24"/>
  <c r="B24"/>
  <c r="AC23"/>
  <c r="AD23" s="1"/>
  <c r="AF23" s="1" a="1"/>
  <c r="AF23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D22"/>
  <c r="AF22" s="1" a="1"/>
  <c r="AF22" s="1"/>
  <c r="AC21"/>
  <c r="AD21"/>
  <c r="AF21" s="1" a="1"/>
  <c r="AF21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/>
  <c r="AF20" s="1" a="1"/>
  <c r="AF20" s="1"/>
  <c r="AC19"/>
  <c r="AD19"/>
  <c r="AF19" s="1" a="1"/>
  <c r="AF19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D18"/>
  <c r="AF18" s="1" a="1"/>
  <c r="AF18" s="1"/>
  <c r="AC17"/>
  <c r="AD17"/>
  <c r="AF17" s="1" a="1"/>
  <c r="AF17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/>
  <c r="AF16" s="1" a="1"/>
  <c r="AF16" s="1"/>
  <c r="AC15"/>
  <c r="AD15"/>
  <c r="AF15" s="1" a="1"/>
  <c r="AF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/>
  <c r="AF14" s="1" a="1"/>
  <c r="AF14" s="1"/>
  <c r="AC13"/>
  <c r="AM13" a="1"/>
  <c r="AM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M11" a="1"/>
  <c r="AM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AM9" a="1"/>
  <c r="AM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34"/>
  <c r="AM34" s="1" a="1"/>
  <c r="AM34" s="1"/>
  <c r="X54" i="188"/>
  <c r="X52"/>
  <c r="AD54" i="191" l="1"/>
  <c r="AF54" s="1" a="1"/>
  <c r="AF54" s="1"/>
  <c r="AE54" a="1"/>
  <c r="AE54" s="1"/>
  <c r="AH54" a="1"/>
  <c r="AH54" s="1"/>
  <c r="AJ54" a="1"/>
  <c r="AJ54" s="1"/>
  <c r="AL54" a="1"/>
  <c r="AL54" s="1"/>
  <c r="AG54" a="1"/>
  <c r="AG54" s="1"/>
  <c r="AI54" a="1"/>
  <c r="AI54" s="1"/>
  <c r="AK54" a="1"/>
  <c r="AK54" s="1"/>
  <c r="AM54" a="1"/>
  <c r="AM54" s="1"/>
  <c r="AG52" a="1"/>
  <c r="AG52" s="1"/>
  <c r="AI52" a="1"/>
  <c r="AI52" s="1"/>
  <c r="AK52" a="1"/>
  <c r="AK52" s="1"/>
  <c r="AD52"/>
  <c r="AF52" s="1" a="1"/>
  <c r="AF52" s="1"/>
  <c r="AE52" a="1"/>
  <c r="AE52" s="1"/>
  <c r="AH52" a="1"/>
  <c r="AH52" s="1"/>
  <c r="AJ52" a="1"/>
  <c r="AJ52" s="1"/>
  <c r="AL52" a="1"/>
  <c r="AL52" s="1"/>
  <c r="AG24" a="1"/>
  <c r="AG24" s="1"/>
  <c r="AI24" a="1"/>
  <c r="AI24" s="1"/>
  <c r="AK24" a="1"/>
  <c r="AK24" s="1"/>
  <c r="AD24"/>
  <c r="AF24" s="1" a="1"/>
  <c r="AF24" s="1"/>
  <c r="AE24" a="1"/>
  <c r="AE24" s="1"/>
  <c r="AH24" a="1"/>
  <c r="AH24" s="1"/>
  <c r="AJ24" a="1"/>
  <c r="AJ24" s="1"/>
  <c r="AL24" a="1"/>
  <c r="AL24" s="1"/>
  <c r="AD23"/>
  <c r="AF23" s="1" a="1"/>
  <c r="AF23" s="1"/>
  <c r="AG9" a="1"/>
  <c r="AG9" s="1"/>
  <c r="AI9" a="1"/>
  <c r="AI9" s="1"/>
  <c r="AK9" a="1"/>
  <c r="AK9" s="1"/>
  <c r="AM9" a="1"/>
  <c r="AM9" s="1"/>
  <c r="AG11" a="1"/>
  <c r="AG11" s="1"/>
  <c r="AI11" a="1"/>
  <c r="AI11" s="1"/>
  <c r="AK11" a="1"/>
  <c r="AK11" s="1"/>
  <c r="AM11" a="1"/>
  <c r="AM11" s="1"/>
  <c r="AG13" a="1"/>
  <c r="AG13" s="1"/>
  <c r="AI13" a="1"/>
  <c r="AI13" s="1"/>
  <c r="AK13" a="1"/>
  <c r="AK13" s="1"/>
  <c r="AM13" a="1"/>
  <c r="AM13" s="1"/>
  <c r="AG15" a="1"/>
  <c r="AG15" s="1"/>
  <c r="AI15" a="1"/>
  <c r="AI15" s="1"/>
  <c r="AK15" a="1"/>
  <c r="AK15" s="1"/>
  <c r="AM15" a="1"/>
  <c r="AM15" s="1"/>
  <c r="AE9" a="1"/>
  <c r="AE9" s="1"/>
  <c r="AH9" a="1"/>
  <c r="AH9" s="1"/>
  <c r="AJ9" a="1"/>
  <c r="AJ9" s="1"/>
  <c r="AL9" a="1"/>
  <c r="AL9" s="1"/>
  <c r="AE11" a="1"/>
  <c r="AE11" s="1"/>
  <c r="AH11" a="1"/>
  <c r="AH11" s="1"/>
  <c r="AJ11" a="1"/>
  <c r="AJ11" s="1"/>
  <c r="AL11" a="1"/>
  <c r="AL11" s="1"/>
  <c r="AE13" a="1"/>
  <c r="AE13" s="1"/>
  <c r="AH13" a="1"/>
  <c r="AH13" s="1"/>
  <c r="AJ13" a="1"/>
  <c r="AJ13" s="1"/>
  <c r="AL13" a="1"/>
  <c r="AL13" s="1"/>
  <c r="AE15" a="1"/>
  <c r="AE15" s="1"/>
  <c r="AH15" a="1"/>
  <c r="AH15" s="1"/>
  <c r="AJ15" a="1"/>
  <c r="AJ15" s="1"/>
  <c r="AL15" a="1"/>
  <c r="AL15" s="1"/>
  <c r="AG7" a="1"/>
  <c r="AG7" s="1"/>
  <c r="AI7" a="1"/>
  <c r="AI7" s="1"/>
  <c r="AK7" a="1"/>
  <c r="AK7" s="1"/>
  <c r="AM7" a="1"/>
  <c r="AM7" s="1"/>
  <c r="AE7" a="1"/>
  <c r="AE7" s="1"/>
  <c r="AH7" a="1"/>
  <c r="AH7" s="1"/>
  <c r="AJ7" a="1"/>
  <c r="AJ7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B34"/>
  <c r="AM34" s="1" a="1"/>
  <c r="AM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H16" a="1"/>
  <c r="AH16" s="1"/>
  <c r="AJ16" a="1"/>
  <c r="AJ16" s="1"/>
  <c r="AL16" a="1"/>
  <c r="AL16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D16"/>
  <c r="AF16" s="1" a="1"/>
  <c r="AF16" s="1"/>
  <c r="AG16" a="1"/>
  <c r="AG16" s="1"/>
  <c r="AI16" a="1"/>
  <c r="AI16" s="1"/>
  <c r="AK16" a="1"/>
  <c r="AK16" s="1"/>
  <c r="AD19"/>
  <c r="AF19" s="1" a="1"/>
  <c r="AF19" s="1"/>
  <c r="AG34" a="1"/>
  <c r="AG34" s="1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K38" a="1"/>
  <c r="AK38" s="1"/>
  <c r="AD41"/>
  <c r="AF41" s="1" a="1"/>
  <c r="AF41" s="1"/>
  <c r="AD42"/>
  <c r="AF42" s="1" a="1"/>
  <c r="AF42" s="1"/>
  <c r="AD45"/>
  <c r="AF45" s="1" a="1"/>
  <c r="AF45" s="1"/>
  <c r="AD46"/>
  <c r="AF46" s="1" a="1"/>
  <c r="AF46" s="1"/>
  <c r="D63"/>
  <c r="F63"/>
  <c r="H63"/>
  <c r="J63"/>
  <c r="L63"/>
  <c r="N63"/>
  <c r="P63"/>
  <c r="R63"/>
  <c r="T63"/>
  <c r="V63"/>
  <c r="X63"/>
  <c r="Z63"/>
  <c r="AB63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34"/>
  <c r="B63"/>
  <c r="AD35"/>
  <c r="AD39"/>
  <c r="AF39" s="1" a="1"/>
  <c r="AF39" s="1"/>
  <c r="AD43"/>
  <c r="AF43" s="1" a="1"/>
  <c r="AF43" s="1"/>
  <c r="AD47"/>
  <c r="AF47" s="1" a="1"/>
  <c r="AF47" s="1"/>
  <c r="C63"/>
  <c r="E63"/>
  <c r="G63"/>
  <c r="I63"/>
  <c r="K63"/>
  <c r="M63"/>
  <c r="O63"/>
  <c r="Q63"/>
  <c r="S63"/>
  <c r="U63"/>
  <c r="W63"/>
  <c r="Y63"/>
  <c r="AA63"/>
  <c r="AD49"/>
  <c r="AF49" s="1" a="1"/>
  <c r="AF49" s="1"/>
  <c r="AD51"/>
  <c r="AF51" s="1" a="1"/>
  <c r="AF51" s="1"/>
  <c r="AD53"/>
  <c r="AF53" s="1" a="1"/>
  <c r="AF53" s="1"/>
  <c r="AD55"/>
  <c r="AF55" s="1" a="1"/>
  <c r="AF55" s="1"/>
  <c r="AD57"/>
  <c r="AF57" s="1" a="1"/>
  <c r="AF57" s="1"/>
  <c r="AD59"/>
  <c r="AF59" s="1" a="1"/>
  <c r="AF59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E49" a="1"/>
  <c r="AE49" s="1"/>
  <c r="AG49" a="1"/>
  <c r="AG49" s="1"/>
  <c r="AH49" a="1"/>
  <c r="AH49" s="1"/>
  <c r="AI49" a="1"/>
  <c r="AI49" s="1"/>
  <c r="AJ49" a="1"/>
  <c r="AJ49" s="1"/>
  <c r="AK49" a="1"/>
  <c r="AK49" s="1"/>
  <c r="AL49" a="1"/>
  <c r="AL49" s="1"/>
  <c r="AE51" a="1"/>
  <c r="AE51" s="1"/>
  <c r="AG51" a="1"/>
  <c r="AG51" s="1"/>
  <c r="AH51" a="1"/>
  <c r="AH51" s="1"/>
  <c r="AI51" a="1"/>
  <c r="AI51" s="1"/>
  <c r="AJ51" a="1"/>
  <c r="AJ51" s="1"/>
  <c r="AK51" a="1"/>
  <c r="AK51" s="1"/>
  <c r="AL51" a="1"/>
  <c r="AL51" s="1"/>
  <c r="AE53" a="1"/>
  <c r="AE53" s="1"/>
  <c r="AG53" a="1"/>
  <c r="AG53" s="1"/>
  <c r="AH53" a="1"/>
  <c r="AH53" s="1"/>
  <c r="AI53" a="1"/>
  <c r="AI53" s="1"/>
  <c r="AJ53" a="1"/>
  <c r="AJ53" s="1"/>
  <c r="AK53" a="1"/>
  <c r="AK53" s="1"/>
  <c r="AL53" a="1"/>
  <c r="AL53" s="1"/>
  <c r="AE55" a="1"/>
  <c r="AE55" s="1"/>
  <c r="AG55" a="1"/>
  <c r="AG55" s="1"/>
  <c r="AH55" a="1"/>
  <c r="AH55" s="1"/>
  <c r="AI55" a="1"/>
  <c r="AI55" s="1"/>
  <c r="AJ55" a="1"/>
  <c r="AJ55" s="1"/>
  <c r="AK55" a="1"/>
  <c r="AK55" s="1"/>
  <c r="AL55" a="1"/>
  <c r="AL55" s="1"/>
  <c r="AE57" a="1"/>
  <c r="AE57" s="1"/>
  <c r="AG57" a="1"/>
  <c r="AG57" s="1"/>
  <c r="AH57" a="1"/>
  <c r="AH57" s="1"/>
  <c r="AI57" a="1"/>
  <c r="AI57" s="1"/>
  <c r="AJ57" a="1"/>
  <c r="AJ57" s="1"/>
  <c r="AK57" a="1"/>
  <c r="AK57" s="1"/>
  <c r="AL57" a="1"/>
  <c r="AL57" s="1"/>
  <c r="AE59" a="1"/>
  <c r="AE59" s="1"/>
  <c r="AG59" a="1"/>
  <c r="AG59" s="1"/>
  <c r="AH59" a="1"/>
  <c r="AH59" s="1"/>
  <c r="AI59" a="1"/>
  <c r="AI59" s="1"/>
  <c r="AJ59" a="1"/>
  <c r="AJ59" s="1"/>
  <c r="AK59" a="1"/>
  <c r="AK59" s="1"/>
  <c r="AL59" a="1"/>
  <c r="AL59" s="1"/>
  <c r="AE61" a="1"/>
  <c r="AE61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G51" i="190" a="1"/>
  <c r="AG51" s="1"/>
  <c r="AI51" a="1"/>
  <c r="AI51" s="1"/>
  <c r="AK51" a="1"/>
  <c r="AK51" s="1"/>
  <c r="AD51"/>
  <c r="AF51" s="1" a="1"/>
  <c r="AF51" s="1"/>
  <c r="AE51" a="1"/>
  <c r="AE51" s="1"/>
  <c r="AH51" a="1"/>
  <c r="AH51" s="1"/>
  <c r="AJ51" a="1"/>
  <c r="AJ51" s="1"/>
  <c r="AL51" a="1"/>
  <c r="AL51" s="1"/>
  <c r="AG45" a="1"/>
  <c r="AG45" s="1"/>
  <c r="AI45" a="1"/>
  <c r="AI45" s="1"/>
  <c r="AK45" a="1"/>
  <c r="AK45" s="1"/>
  <c r="AD45"/>
  <c r="AF45" s="1" a="1"/>
  <c r="AF45" s="1"/>
  <c r="AE45" a="1"/>
  <c r="AE45" s="1"/>
  <c r="AH45" a="1"/>
  <c r="AH45" s="1"/>
  <c r="AJ45" a="1"/>
  <c r="AJ45" s="1"/>
  <c r="AL45" a="1"/>
  <c r="AL45" s="1"/>
  <c r="AG39" a="1"/>
  <c r="AG39" s="1"/>
  <c r="AI39" a="1"/>
  <c r="AI39" s="1"/>
  <c r="AK39" a="1"/>
  <c r="AK39" s="1"/>
  <c r="AG41" a="1"/>
  <c r="AG41" s="1"/>
  <c r="AI41" a="1"/>
  <c r="AI41" s="1"/>
  <c r="AK41" a="1"/>
  <c r="AK41" s="1"/>
  <c r="AM41" a="1"/>
  <c r="AM41" s="1"/>
  <c r="AG43" a="1"/>
  <c r="AG43" s="1"/>
  <c r="AI43" a="1"/>
  <c r="AI43" s="1"/>
  <c r="AK43" a="1"/>
  <c r="AK43" s="1"/>
  <c r="AD37"/>
  <c r="AF37" s="1" a="1"/>
  <c r="AF37" s="1"/>
  <c r="AE37" a="1"/>
  <c r="AE37" s="1"/>
  <c r="AD39"/>
  <c r="AF39" s="1" a="1"/>
  <c r="AF39" s="1"/>
  <c r="AE39" a="1"/>
  <c r="AE39" s="1"/>
  <c r="AH39" a="1"/>
  <c r="AH39" s="1"/>
  <c r="AJ39" a="1"/>
  <c r="AJ39" s="1"/>
  <c r="AL39" a="1"/>
  <c r="AL39" s="1"/>
  <c r="AE41" a="1"/>
  <c r="AE41" s="1"/>
  <c r="AH41" a="1"/>
  <c r="AH41" s="1"/>
  <c r="AJ41" a="1"/>
  <c r="AJ41" s="1"/>
  <c r="AD43"/>
  <c r="AF43" s="1" a="1"/>
  <c r="AF43" s="1"/>
  <c r="AE43" a="1"/>
  <c r="AE43" s="1"/>
  <c r="AH43" a="1"/>
  <c r="AH43" s="1"/>
  <c r="AJ43" a="1"/>
  <c r="AJ43" s="1"/>
  <c r="AL43" a="1"/>
  <c r="AL43" s="1"/>
  <c r="AE35" a="1"/>
  <c r="AE35" s="1"/>
  <c r="AE24" a="1"/>
  <c r="AE24" s="1"/>
  <c r="AE23" a="1"/>
  <c r="AE23" s="1"/>
  <c r="AG17" a="1"/>
  <c r="AG17" s="1"/>
  <c r="AI17" a="1"/>
  <c r="AI17" s="1"/>
  <c r="AK17" a="1"/>
  <c r="AK17" s="1"/>
  <c r="AD17"/>
  <c r="AF17" s="1" a="1"/>
  <c r="AF17" s="1"/>
  <c r="AE17" a="1"/>
  <c r="AE17" s="1"/>
  <c r="AH17" a="1"/>
  <c r="AH17" s="1"/>
  <c r="AJ17" a="1"/>
  <c r="AJ17" s="1"/>
  <c r="AL17" a="1"/>
  <c r="AL17" s="1"/>
  <c r="AG7" a="1"/>
  <c r="AG7" s="1"/>
  <c r="AI7" a="1"/>
  <c r="AI7" s="1"/>
  <c r="AG9" a="1"/>
  <c r="AG9" s="1"/>
  <c r="AI9" a="1"/>
  <c r="AI9" s="1"/>
  <c r="AK9" a="1"/>
  <c r="AK9" s="1"/>
  <c r="AM9" a="1"/>
  <c r="AM9" s="1"/>
  <c r="AG11" a="1"/>
  <c r="AG11" s="1"/>
  <c r="AI11" a="1"/>
  <c r="AI11" s="1"/>
  <c r="AK11" a="1"/>
  <c r="AK11" s="1"/>
  <c r="AM11" a="1"/>
  <c r="AM11" s="1"/>
  <c r="AG13" a="1"/>
  <c r="AG13" s="1"/>
  <c r="AI13" a="1"/>
  <c r="AI13" s="1"/>
  <c r="AK13" a="1"/>
  <c r="AK13" s="1"/>
  <c r="AM13" a="1"/>
  <c r="AM13" s="1"/>
  <c r="AG15" a="1"/>
  <c r="AG15" s="1"/>
  <c r="AI15" a="1"/>
  <c r="AI15" s="1"/>
  <c r="AK15" a="1"/>
  <c r="AK15" s="1"/>
  <c r="AM15" a="1"/>
  <c r="AM15" s="1"/>
  <c r="AE9" a="1"/>
  <c r="AE9" s="1"/>
  <c r="AH9" a="1"/>
  <c r="AH9" s="1"/>
  <c r="AJ9" a="1"/>
  <c r="AJ9" s="1"/>
  <c r="AL9" a="1"/>
  <c r="AL9" s="1"/>
  <c r="AE11" a="1"/>
  <c r="AE11" s="1"/>
  <c r="AH11" a="1"/>
  <c r="AH11" s="1"/>
  <c r="AJ11" a="1"/>
  <c r="AJ11" s="1"/>
  <c r="AL11" a="1"/>
  <c r="AL11" s="1"/>
  <c r="AE13" a="1"/>
  <c r="AE13" s="1"/>
  <c r="AH13" a="1"/>
  <c r="AH13" s="1"/>
  <c r="AJ13" a="1"/>
  <c r="AJ13" s="1"/>
  <c r="AL13" a="1"/>
  <c r="AL13" s="1"/>
  <c r="AE15" a="1"/>
  <c r="AE15" s="1"/>
  <c r="AH15" a="1"/>
  <c r="AH15" s="1"/>
  <c r="AJ15" a="1"/>
  <c r="AJ15" s="1"/>
  <c r="AL15" a="1"/>
  <c r="AL15" s="1"/>
  <c r="AK7" a="1"/>
  <c r="AK7" s="1"/>
  <c r="AM7" a="1"/>
  <c r="AM7" s="1"/>
  <c r="AE7" a="1"/>
  <c r="AE7" s="1"/>
  <c r="AH7" a="1"/>
  <c r="AH7" s="1"/>
  <c r="AJ7" a="1"/>
  <c r="AJ7" s="1"/>
  <c r="AF35" a="1"/>
  <c r="AF35" s="1"/>
  <c r="B34"/>
  <c r="AJ34" s="1" a="1"/>
  <c r="AJ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G34" a="1"/>
  <c r="AG34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D20"/>
  <c r="AF20" s="1" a="1"/>
  <c r="AF20" s="1"/>
  <c r="AE20" a="1"/>
  <c r="AE20" s="1"/>
  <c r="AI34" a="1"/>
  <c r="AI34" s="1"/>
  <c r="AM34" a="1"/>
  <c r="AM34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M50" a="1"/>
  <c r="AM50" s="1"/>
  <c r="AL50" a="1"/>
  <c r="AL50" s="1"/>
  <c r="AK50" a="1"/>
  <c r="AK50" s="1"/>
  <c r="AJ50" a="1"/>
  <c r="AJ50" s="1"/>
  <c r="AI50" a="1"/>
  <c r="AI50" s="1"/>
  <c r="AH50" a="1"/>
  <c r="AH50" s="1"/>
  <c r="AG50" a="1"/>
  <c r="AG50" s="1"/>
  <c r="AE50" a="1"/>
  <c r="AE50" s="1"/>
  <c r="AM54" a="1"/>
  <c r="AM54" s="1"/>
  <c r="AL54" a="1"/>
  <c r="AL54" s="1"/>
  <c r="AK54" a="1"/>
  <c r="AK54" s="1"/>
  <c r="AJ54" a="1"/>
  <c r="AJ54" s="1"/>
  <c r="AI54" a="1"/>
  <c r="AI54" s="1"/>
  <c r="AH54" a="1"/>
  <c r="AH54" s="1"/>
  <c r="AG54" a="1"/>
  <c r="AG54" s="1"/>
  <c r="AE54" a="1"/>
  <c r="AE54" s="1"/>
  <c r="AM58" a="1"/>
  <c r="AM58" s="1"/>
  <c r="AL58" a="1"/>
  <c r="AL58" s="1"/>
  <c r="AK58" a="1"/>
  <c r="AK58" s="1"/>
  <c r="AJ58" a="1"/>
  <c r="AJ58" s="1"/>
  <c r="AI58" a="1"/>
  <c r="AI58" s="1"/>
  <c r="AH58" a="1"/>
  <c r="AH58" s="1"/>
  <c r="AG58" a="1"/>
  <c r="AG58" s="1"/>
  <c r="AE58" a="1"/>
  <c r="AE58" s="1"/>
  <c r="F63"/>
  <c r="J63"/>
  <c r="AB63"/>
  <c r="AG21" a="1"/>
  <c r="AG21" s="1"/>
  <c r="AH21" a="1"/>
  <c r="AH21" s="1"/>
  <c r="AI21" a="1"/>
  <c r="AI21" s="1"/>
  <c r="AJ21" a="1"/>
  <c r="AJ21" s="1"/>
  <c r="AK21" a="1"/>
  <c r="AK21" s="1"/>
  <c r="AL21" a="1"/>
  <c r="AL21" s="1"/>
  <c r="AM21" a="1"/>
  <c r="AM21" s="1"/>
  <c r="AD22"/>
  <c r="AF22" s="1" a="1"/>
  <c r="AF22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D24"/>
  <c r="AF24" s="1" a="1"/>
  <c r="AF24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D26"/>
  <c r="AF26" s="1" a="1"/>
  <c r="AF26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D28"/>
  <c r="AF28" s="1" a="1"/>
  <c r="AF28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D30"/>
  <c r="AF30" s="1" a="1"/>
  <c r="AF30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D32"/>
  <c r="AF32" s="1" a="1"/>
  <c r="AF32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D36"/>
  <c r="AF36" s="1" a="1"/>
  <c r="AF36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D42"/>
  <c r="AF42" s="1" a="1"/>
  <c r="AF42" s="1"/>
  <c r="AD46"/>
  <c r="AF46" s="1" a="1"/>
  <c r="AF46" s="1"/>
  <c r="AD50"/>
  <c r="AF50" s="1" a="1"/>
  <c r="AF50" s="1"/>
  <c r="AD54"/>
  <c r="AF54" s="1" a="1"/>
  <c r="AF54" s="1"/>
  <c r="AD58"/>
  <c r="AF58" s="1" a="1"/>
  <c r="AF58" s="1"/>
  <c r="B62"/>
  <c r="B63" s="1"/>
  <c r="AL63" s="1" a="1"/>
  <c r="AL63" s="1"/>
  <c r="D63"/>
  <c r="H63"/>
  <c r="L63"/>
  <c r="N63"/>
  <c r="P63"/>
  <c r="R63"/>
  <c r="T63"/>
  <c r="V63"/>
  <c r="X63"/>
  <c r="Z63"/>
  <c r="M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M48" a="1"/>
  <c r="AM48" s="1"/>
  <c r="AL48" a="1"/>
  <c r="AL48" s="1"/>
  <c r="AK48" a="1"/>
  <c r="AK48" s="1"/>
  <c r="AJ48" a="1"/>
  <c r="AJ48" s="1"/>
  <c r="AI48" a="1"/>
  <c r="AI48" s="1"/>
  <c r="AH48" a="1"/>
  <c r="AH48" s="1"/>
  <c r="AG48" a="1"/>
  <c r="AG48" s="1"/>
  <c r="AE48" a="1"/>
  <c r="AE48" s="1"/>
  <c r="AM52" a="1"/>
  <c r="AM52" s="1"/>
  <c r="AL52" a="1"/>
  <c r="AL52" s="1"/>
  <c r="AK52" a="1"/>
  <c r="AK52" s="1"/>
  <c r="AJ52" a="1"/>
  <c r="AJ52" s="1"/>
  <c r="AI52" a="1"/>
  <c r="AI52" s="1"/>
  <c r="AH52" a="1"/>
  <c r="AH52" s="1"/>
  <c r="AG52" a="1"/>
  <c r="AG52" s="1"/>
  <c r="AE52" a="1"/>
  <c r="AE52" s="1"/>
  <c r="AM56" a="1"/>
  <c r="AM56" s="1"/>
  <c r="AL56" a="1"/>
  <c r="AL56" s="1"/>
  <c r="AK56" a="1"/>
  <c r="AK56" s="1"/>
  <c r="AJ56" a="1"/>
  <c r="AJ56" s="1"/>
  <c r="AI56" a="1"/>
  <c r="AI56" s="1"/>
  <c r="AH56" a="1"/>
  <c r="AH56" s="1"/>
  <c r="AG56" a="1"/>
  <c r="AG56" s="1"/>
  <c r="AE56" a="1"/>
  <c r="AE56" s="1"/>
  <c r="AM60" a="1"/>
  <c r="AM60" s="1"/>
  <c r="AL60" a="1"/>
  <c r="AL60" s="1"/>
  <c r="AK60" a="1"/>
  <c r="AK60" s="1"/>
  <c r="AJ60" a="1"/>
  <c r="AJ60" s="1"/>
  <c r="AI60" a="1"/>
  <c r="AI60" s="1"/>
  <c r="AH60" a="1"/>
  <c r="AH60" s="1"/>
  <c r="AG60" a="1"/>
  <c r="AG60" s="1"/>
  <c r="AE60" a="1"/>
  <c r="AE60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C34"/>
  <c r="AE34" a="1"/>
  <c r="AE34" s="1"/>
  <c r="AH34" a="1"/>
  <c r="AH34" s="1"/>
  <c r="AK34" a="1"/>
  <c r="AK34" s="1"/>
  <c r="AL34" a="1"/>
  <c r="AL34" s="1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G38" a="1"/>
  <c r="AG38" s="1"/>
  <c r="AH38" a="1"/>
  <c r="AH38" s="1"/>
  <c r="AI38" a="1"/>
  <c r="AI38" s="1"/>
  <c r="AJ38" a="1"/>
  <c r="AJ38" s="1"/>
  <c r="AD40"/>
  <c r="AF40" s="1" a="1"/>
  <c r="AF40" s="1"/>
  <c r="AD41"/>
  <c r="AF41" s="1" a="1"/>
  <c r="AF41" s="1"/>
  <c r="AD44"/>
  <c r="AF44" s="1" a="1"/>
  <c r="AF44" s="1"/>
  <c r="AD48"/>
  <c r="AF48" s="1" a="1"/>
  <c r="AF48" s="1"/>
  <c r="AD52"/>
  <c r="AF52" s="1" a="1"/>
  <c r="AF52" s="1"/>
  <c r="AD53"/>
  <c r="AF53" s="1" a="1"/>
  <c r="AF53" s="1"/>
  <c r="AD56"/>
  <c r="AF56" s="1" a="1"/>
  <c r="AF56" s="1"/>
  <c r="AD57"/>
  <c r="AF57" s="1" a="1"/>
  <c r="AF57" s="1"/>
  <c r="AD60"/>
  <c r="AF60" s="1" a="1"/>
  <c r="AF60" s="1"/>
  <c r="AD61"/>
  <c r="AF61" s="1" a="1"/>
  <c r="AF61" s="1"/>
  <c r="AH62" a="1"/>
  <c r="AH62" s="1"/>
  <c r="AG62" a="1"/>
  <c r="AG62" s="1"/>
  <c r="AK62" a="1"/>
  <c r="AK62" s="1"/>
  <c r="AL62" a="1"/>
  <c r="AL62" s="1"/>
  <c r="AC62"/>
  <c r="AE62" a="1"/>
  <c r="AE62" s="1"/>
  <c r="AE51" i="189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D45"/>
  <c r="AF45" s="1" a="1"/>
  <c r="AF45" s="1"/>
  <c r="AE45" a="1"/>
  <c r="AE45" s="1"/>
  <c r="AH45" a="1"/>
  <c r="AH45" s="1"/>
  <c r="AJ45" a="1"/>
  <c r="AJ45" s="1"/>
  <c r="AL45" a="1"/>
  <c r="AL45" s="1"/>
  <c r="AG45" a="1"/>
  <c r="AG45" s="1"/>
  <c r="AI45" a="1"/>
  <c r="AI45" s="1"/>
  <c r="AK45" a="1"/>
  <c r="AK45" s="1"/>
  <c r="AM45" a="1"/>
  <c r="AM45" s="1"/>
  <c r="AD26"/>
  <c r="AF26" s="1" a="1"/>
  <c r="AF26" s="1"/>
  <c r="AE26" a="1"/>
  <c r="AE26" s="1"/>
  <c r="AH26" a="1"/>
  <c r="AH26" s="1"/>
  <c r="AJ26" a="1"/>
  <c r="AJ26" s="1"/>
  <c r="AL26" a="1"/>
  <c r="AL26" s="1"/>
  <c r="AG26" a="1"/>
  <c r="AG26" s="1"/>
  <c r="AI26" a="1"/>
  <c r="AI26" s="1"/>
  <c r="AK26" a="1"/>
  <c r="AK26" s="1"/>
  <c r="AM26" a="1"/>
  <c r="AM26" s="1"/>
  <c r="AD24"/>
  <c r="AF24" s="1" a="1"/>
  <c r="AF24" s="1"/>
  <c r="AE24" a="1"/>
  <c r="AE24" s="1"/>
  <c r="AH24" a="1"/>
  <c r="AH24" s="1"/>
  <c r="AJ24" a="1"/>
  <c r="AJ24" s="1"/>
  <c r="AL24" a="1"/>
  <c r="AL24" s="1"/>
  <c r="AG24" a="1"/>
  <c r="AG24" s="1"/>
  <c r="AI24" a="1"/>
  <c r="AI24" s="1"/>
  <c r="AK24" a="1"/>
  <c r="AK24" s="1"/>
  <c r="AM24" a="1"/>
  <c r="AM24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D7"/>
  <c r="AD9"/>
  <c r="AF9" s="1" a="1"/>
  <c r="AF9" s="1"/>
  <c r="AD11"/>
  <c r="AF11" s="1" a="1"/>
  <c r="AF11" s="1"/>
  <c r="AD13"/>
  <c r="AF13" s="1" a="1"/>
  <c r="AF13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E15" a="1"/>
  <c r="AE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M15" a="1"/>
  <c r="AM15" s="1"/>
  <c r="AE17" a="1"/>
  <c r="AE17" s="1"/>
  <c r="AG17" a="1"/>
  <c r="AG17" s="1"/>
  <c r="AH17" a="1"/>
  <c r="AH17" s="1"/>
  <c r="AI17" a="1"/>
  <c r="AI17" s="1"/>
  <c r="AJ17" a="1"/>
  <c r="AJ17" s="1"/>
  <c r="AK17" a="1"/>
  <c r="AK17" s="1"/>
  <c r="AL17" a="1"/>
  <c r="AL17" s="1"/>
  <c r="AM17" a="1"/>
  <c r="AM17" s="1"/>
  <c r="AE19" a="1"/>
  <c r="AE19" s="1"/>
  <c r="AG19" a="1"/>
  <c r="AG19" s="1"/>
  <c r="AH19" a="1"/>
  <c r="AH19" s="1"/>
  <c r="AI19" a="1"/>
  <c r="AI19" s="1"/>
  <c r="AJ19" a="1"/>
  <c r="AJ19" s="1"/>
  <c r="AK19" a="1"/>
  <c r="AK19" s="1"/>
  <c r="AL19" a="1"/>
  <c r="AL19" s="1"/>
  <c r="AM19" a="1"/>
  <c r="AM19" s="1"/>
  <c r="AE21" a="1"/>
  <c r="AE21" s="1"/>
  <c r="AG21" a="1"/>
  <c r="AG21" s="1"/>
  <c r="AH21" a="1"/>
  <c r="AH21" s="1"/>
  <c r="AI21" a="1"/>
  <c r="AI21" s="1"/>
  <c r="AJ21" a="1"/>
  <c r="AJ21" s="1"/>
  <c r="AK21" a="1"/>
  <c r="AK21" s="1"/>
  <c r="AL21" a="1"/>
  <c r="AL21" s="1"/>
  <c r="AM21" a="1"/>
  <c r="AM21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AD46"/>
  <c r="AF46" s="1" a="1"/>
  <c r="AF46" s="1"/>
  <c r="AD47"/>
  <c r="AF47" s="1" a="1"/>
  <c r="AF47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34"/>
  <c r="AE34" a="1"/>
  <c r="AE34" s="1"/>
  <c r="B63"/>
  <c r="AD35"/>
  <c r="AD40"/>
  <c r="AF40" s="1" a="1"/>
  <c r="AF40" s="1"/>
  <c r="AD44"/>
  <c r="AF44" s="1" a="1"/>
  <c r="AF44" s="1"/>
  <c r="C63"/>
  <c r="E63"/>
  <c r="G63"/>
  <c r="I63"/>
  <c r="K63"/>
  <c r="M63"/>
  <c r="O63"/>
  <c r="Q63"/>
  <c r="S63"/>
  <c r="U63"/>
  <c r="W63"/>
  <c r="Y63"/>
  <c r="AA63"/>
  <c r="AL63" s="1" a="1"/>
  <c r="AL63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X24" i="188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B54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 s="1"/>
  <c r="AF51" s="1" a="1"/>
  <c r="AF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M47" a="1"/>
  <c r="AM47" s="1"/>
  <c r="AL47" a="1"/>
  <c r="AL47" s="1"/>
  <c r="AK47" a="1"/>
  <c r="AK47" s="1"/>
  <c r="AJ47" a="1"/>
  <c r="AJ47" s="1"/>
  <c r="AI47" a="1"/>
  <c r="AI47" s="1"/>
  <c r="AH47" a="1"/>
  <c r="AH47" s="1"/>
  <c r="AG47" a="1"/>
  <c r="AG47" s="1"/>
  <c r="AE47" a="1"/>
  <c r="AE47" s="1"/>
  <c r="AC47"/>
  <c r="AD47" s="1"/>
  <c r="AF47" s="1" a="1"/>
  <c r="AF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D44" s="1"/>
  <c r="AF44" s="1" a="1"/>
  <c r="AF44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D41" s="1"/>
  <c r="AF41" s="1" a="1"/>
  <c r="AF41" s="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J38" a="1"/>
  <c r="AJ38" s="1"/>
  <c r="AI38" a="1"/>
  <c r="AI38" s="1"/>
  <c r="AH38" a="1"/>
  <c r="AH38" s="1"/>
  <c r="AG38" a="1"/>
  <c r="AG38" s="1"/>
  <c r="AE38" a="1"/>
  <c r="AE38" s="1"/>
  <c r="AC38"/>
  <c r="AC37"/>
  <c r="AM37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62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AM3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/>
  <c r="AF30" s="1" a="1"/>
  <c r="AF30" s="1"/>
  <c r="AC29"/>
  <c r="AM29" a="1"/>
  <c r="AM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/>
  <c r="AF28" s="1" a="1"/>
  <c r="AF28" s="1"/>
  <c r="AC27"/>
  <c r="AM27" a="1"/>
  <c r="AM27" s="1"/>
  <c r="AC26"/>
  <c r="B26"/>
  <c r="AC25"/>
  <c r="AM25" a="1"/>
  <c r="AM25" s="1"/>
  <c r="AC24"/>
  <c r="B24"/>
  <c r="AM24" s="1" a="1"/>
  <c r="AM24" s="1"/>
  <c r="AC23"/>
  <c r="AM23" a="1"/>
  <c r="AM23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/>
  <c r="AF20" s="1" a="1"/>
  <c r="AF20" s="1"/>
  <c r="AC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 s="1"/>
  <c r="AF16" s="1" a="1"/>
  <c r="AF16" s="1"/>
  <c r="AC15"/>
  <c r="AD15" s="1"/>
  <c r="AF15" s="1" a="1"/>
  <c r="AF15" s="1"/>
  <c r="AC14"/>
  <c r="AM14" a="1"/>
  <c r="AM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/>
  <c r="AF13" s="1" a="1"/>
  <c r="AF13" s="1"/>
  <c r="AC12"/>
  <c r="AD12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/>
  <c r="AF11" s="1" a="1"/>
  <c r="AF11" s="1"/>
  <c r="AC10"/>
  <c r="AM10" a="1"/>
  <c r="AM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/>
  <c r="AF9" s="1" a="1"/>
  <c r="AF9" s="1"/>
  <c r="AC8"/>
  <c r="AM8" a="1"/>
  <c r="AM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X52" i="187"/>
  <c r="Z62"/>
  <c r="AB62"/>
  <c r="AA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B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D52" s="1"/>
  <c r="AF52" s="1" a="1"/>
  <c r="AF52" s="1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 s="1"/>
  <c r="AF51" s="1" a="1"/>
  <c r="AF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M47" s="1" a="1"/>
  <c r="AM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D44" s="1"/>
  <c r="AF44" s="1" a="1"/>
  <c r="AF44" s="1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 s="1"/>
  <c r="AF39" s="1" a="1"/>
  <c r="AF39" s="1"/>
  <c r="AC38"/>
  <c r="AJ38" a="1"/>
  <c r="AJ38" s="1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/>
  <c r="AF37" s="1" a="1"/>
  <c r="AF37" s="1"/>
  <c r="AC36"/>
  <c r="AD36"/>
  <c r="AF36" s="1" a="1"/>
  <c r="AF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C32"/>
  <c r="AD32" s="1"/>
  <c r="AF32" s="1" a="1"/>
  <c r="AF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 s="1"/>
  <c r="AF31" s="1" a="1"/>
  <c r="AF31" s="1"/>
  <c r="AC30"/>
  <c r="AD30" s="1"/>
  <c r="AF30" s="1" a="1"/>
  <c r="AF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 s="1"/>
  <c r="AF29" s="1" a="1"/>
  <c r="AF29" s="1"/>
  <c r="AC28"/>
  <c r="AD28" s="1"/>
  <c r="AF28" s="1" a="1"/>
  <c r="AF28" s="1"/>
  <c r="AM27" a="1"/>
  <c r="AM27" s="1"/>
  <c r="AL27" a="1"/>
  <c r="AL27" s="1"/>
  <c r="AK27" a="1"/>
  <c r="AK27" s="1"/>
  <c r="AJ27" a="1"/>
  <c r="AJ27" s="1"/>
  <c r="AI27" a="1"/>
  <c r="AI27" s="1"/>
  <c r="AH27" a="1"/>
  <c r="AH27" s="1"/>
  <c r="AG27" a="1"/>
  <c r="AG27" s="1"/>
  <c r="AE27" a="1"/>
  <c r="AE27" s="1"/>
  <c r="AC27"/>
  <c r="AD27" s="1"/>
  <c r="AF27" s="1" a="1"/>
  <c r="AF27" s="1"/>
  <c r="AC26"/>
  <c r="B26"/>
  <c r="AD26" s="1"/>
  <c r="AF26" s="1" a="1"/>
  <c r="AF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D25" s="1"/>
  <c r="AF25" s="1" a="1"/>
  <c r="AF25" s="1"/>
  <c r="AC24"/>
  <c r="B24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C23"/>
  <c r="AD23" s="1"/>
  <c r="AF23" s="1" a="1"/>
  <c r="AF23" s="1"/>
  <c r="AC22"/>
  <c r="AD22" s="1"/>
  <c r="AF22" s="1" a="1"/>
  <c r="AF22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D21"/>
  <c r="AF21" s="1" a="1"/>
  <c r="AF21" s="1"/>
  <c r="AC20"/>
  <c r="AD20"/>
  <c r="AF20" s="1" a="1"/>
  <c r="AF20" s="1"/>
  <c r="AC19"/>
  <c r="B19"/>
  <c r="AM19" s="1" a="1"/>
  <c r="AM19" s="1"/>
  <c r="AC18"/>
  <c r="AD18" s="1"/>
  <c r="AF18" s="1" a="1"/>
  <c r="AF18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C17"/>
  <c r="AD17" s="1"/>
  <c r="AF17" s="1" a="1"/>
  <c r="AF17" s="1"/>
  <c r="AC16"/>
  <c r="AD16" s="1"/>
  <c r="AF16" s="1" a="1"/>
  <c r="AF16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D8" s="1"/>
  <c r="AF8" s="1" a="1"/>
  <c r="AF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B34"/>
  <c r="AL34" i="191" l="1" a="1"/>
  <c r="AL34" s="1"/>
  <c r="AI34" a="1"/>
  <c r="AI34" s="1"/>
  <c r="AE34" a="1"/>
  <c r="AE34" s="1"/>
  <c r="AK34" a="1"/>
  <c r="AK34" s="1"/>
  <c r="AJ34" a="1"/>
  <c r="AJ34" s="1"/>
  <c r="AH34" a="1"/>
  <c r="AH34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D34"/>
  <c r="AF34" s="1" a="1"/>
  <c r="AF34" s="1"/>
  <c r="AF7" a="1"/>
  <c r="AF7" s="1"/>
  <c r="AL63" a="1"/>
  <c r="AL63" s="1"/>
  <c r="AK63" a="1"/>
  <c r="AK63" s="1"/>
  <c r="AM63" a="1"/>
  <c r="AM63" s="1"/>
  <c r="AH63" i="190" a="1"/>
  <c r="AH63" s="1"/>
  <c r="AK63" a="1"/>
  <c r="AK63" s="1"/>
  <c r="AD34"/>
  <c r="AF34" s="1" a="1"/>
  <c r="AF34" s="1"/>
  <c r="AF7" a="1"/>
  <c r="AF7" s="1"/>
  <c r="AG63" a="1"/>
  <c r="AG63" s="1"/>
  <c r="AM62" a="1"/>
  <c r="AM62" s="1"/>
  <c r="AJ62" a="1"/>
  <c r="AJ62" s="1"/>
  <c r="AI62" a="1"/>
  <c r="AI62" s="1"/>
  <c r="AC63"/>
  <c r="AE63" a="1"/>
  <c r="AE63" s="1"/>
  <c r="AM63" a="1"/>
  <c r="AM63" s="1"/>
  <c r="AJ63" a="1"/>
  <c r="AJ63" s="1"/>
  <c r="AI63" a="1"/>
  <c r="AI63" s="1"/>
  <c r="AD62"/>
  <c r="AD62" i="189"/>
  <c r="AF35" a="1"/>
  <c r="AF35" s="1"/>
  <c r="AG63" a="1"/>
  <c r="AG63" s="1"/>
  <c r="AM63" a="1"/>
  <c r="AM63" s="1"/>
  <c r="AH63" a="1"/>
  <c r="AH63" s="1"/>
  <c r="AE63" a="1"/>
  <c r="AE63" s="1"/>
  <c r="AC63"/>
  <c r="AD34"/>
  <c r="AF34" s="1" a="1"/>
  <c r="AF34" s="1"/>
  <c r="AF7" a="1"/>
  <c r="AF7" s="1"/>
  <c r="AK63" a="1"/>
  <c r="AK63" s="1"/>
  <c r="AJ63" a="1"/>
  <c r="AJ63" s="1"/>
  <c r="AI63" a="1"/>
  <c r="AI63" s="1"/>
  <c r="AE61" i="188" a="1"/>
  <c r="AE61" s="1"/>
  <c r="AD54"/>
  <c r="AF54" s="1" a="1"/>
  <c r="AF54" s="1"/>
  <c r="AD52"/>
  <c r="AF52" s="1" a="1"/>
  <c r="AF52" s="1"/>
  <c r="AD26"/>
  <c r="AF26" s="1" a="1"/>
  <c r="AF26" s="1"/>
  <c r="AE26" a="1"/>
  <c r="AE26" s="1"/>
  <c r="AH26" a="1"/>
  <c r="AH26" s="1"/>
  <c r="AJ26" a="1"/>
  <c r="AJ26" s="1"/>
  <c r="AL26" a="1"/>
  <c r="AL26" s="1"/>
  <c r="AG26" a="1"/>
  <c r="AG26" s="1"/>
  <c r="AI26" a="1"/>
  <c r="AI26" s="1"/>
  <c r="AK26" a="1"/>
  <c r="AK26" s="1"/>
  <c r="AM26" a="1"/>
  <c r="AM26" s="1"/>
  <c r="AG24" a="1"/>
  <c r="AG24" s="1"/>
  <c r="AI24" a="1"/>
  <c r="AI24" s="1"/>
  <c r="AK24" a="1"/>
  <c r="AK24" s="1"/>
  <c r="AD24"/>
  <c r="AF24" s="1" a="1"/>
  <c r="AF24" s="1"/>
  <c r="AE24" a="1"/>
  <c r="AE24" s="1"/>
  <c r="AH24" a="1"/>
  <c r="AH24" s="1"/>
  <c r="AJ24" a="1"/>
  <c r="AJ24" s="1"/>
  <c r="AL24" a="1"/>
  <c r="AL24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D8"/>
  <c r="AF8" s="1" a="1"/>
  <c r="AF8" s="1"/>
  <c r="AD10"/>
  <c r="AF10" s="1" a="1"/>
  <c r="AF10" s="1"/>
  <c r="AD14"/>
  <c r="AF14" s="1" a="1"/>
  <c r="AF14" s="1"/>
  <c r="AL14" a="1"/>
  <c r="AL14" s="1"/>
  <c r="AD19"/>
  <c r="AF19" s="1" a="1"/>
  <c r="AF19" s="1"/>
  <c r="B34"/>
  <c r="AM34" s="1" a="1"/>
  <c r="AM34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D23"/>
  <c r="AF23" s="1" a="1"/>
  <c r="AF23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D63"/>
  <c r="F63"/>
  <c r="H63"/>
  <c r="J63"/>
  <c r="L63"/>
  <c r="N63"/>
  <c r="P63"/>
  <c r="R63"/>
  <c r="T63"/>
  <c r="V63"/>
  <c r="X63"/>
  <c r="Z63"/>
  <c r="AB63"/>
  <c r="AM63" s="1" a="1"/>
  <c r="AM63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E44" a="1"/>
  <c r="AE44" s="1"/>
  <c r="AG44" a="1"/>
  <c r="AG44" s="1"/>
  <c r="AH44" a="1"/>
  <c r="AH44" s="1"/>
  <c r="AI44" a="1"/>
  <c r="AI44" s="1"/>
  <c r="AJ44" a="1"/>
  <c r="AJ44" s="1"/>
  <c r="AK44" a="1"/>
  <c r="AK44" s="1"/>
  <c r="AL44" a="1"/>
  <c r="AL44" s="1"/>
  <c r="AM44" a="1"/>
  <c r="AM44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G61" i="187" a="1"/>
  <c r="AG61" s="1"/>
  <c r="AE61" a="1"/>
  <c r="AE61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G33" a="1"/>
  <c r="AG33" s="1"/>
  <c r="AI33" a="1"/>
  <c r="AI33" s="1"/>
  <c r="AK33" a="1"/>
  <c r="AK33" s="1"/>
  <c r="AD33"/>
  <c r="AF33" s="1" a="1"/>
  <c r="AF33" s="1"/>
  <c r="AE33" a="1"/>
  <c r="AE33" s="1"/>
  <c r="AH33" a="1"/>
  <c r="AH33" s="1"/>
  <c r="AJ33" a="1"/>
  <c r="AJ33" s="1"/>
  <c r="AL33" a="1"/>
  <c r="AL33" s="1"/>
  <c r="AD24"/>
  <c r="AF24" s="1" a="1"/>
  <c r="AF24" s="1"/>
  <c r="AG19" a="1"/>
  <c r="AG19" s="1"/>
  <c r="AI19" a="1"/>
  <c r="AI19" s="1"/>
  <c r="AK19" a="1"/>
  <c r="AK19" s="1"/>
  <c r="AD19"/>
  <c r="AF19" s="1" a="1"/>
  <c r="AF19" s="1"/>
  <c r="AE19" a="1"/>
  <c r="AE19" s="1"/>
  <c r="AH19" a="1"/>
  <c r="AH19" s="1"/>
  <c r="AJ19" a="1"/>
  <c r="AJ19" s="1"/>
  <c r="AL19" a="1"/>
  <c r="AL19" s="1"/>
  <c r="AI34" a="1"/>
  <c r="AI34" s="1"/>
  <c r="AJ34" a="1"/>
  <c r="AJ34" s="1"/>
  <c r="AM34" a="1"/>
  <c r="AM34" s="1"/>
  <c r="AH34" a="1"/>
  <c r="AH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M20" a="1"/>
  <c r="AM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M24" a="1"/>
  <c r="AM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M26" a="1"/>
  <c r="AM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M36" a="1"/>
  <c r="AM36" s="1"/>
  <c r="AE38" a="1"/>
  <c r="AE38" s="1"/>
  <c r="AG38" a="1"/>
  <c r="AG38" s="1"/>
  <c r="AH38" a="1"/>
  <c r="AH38" s="1"/>
  <c r="AI38" a="1"/>
  <c r="AI38" s="1"/>
  <c r="AD40"/>
  <c r="AF40" s="1" a="1"/>
  <c r="AF40" s="1"/>
  <c r="AD41"/>
  <c r="AF41" s="1" a="1"/>
  <c r="AF41" s="1"/>
  <c r="D63"/>
  <c r="F63"/>
  <c r="H63"/>
  <c r="J63"/>
  <c r="L63"/>
  <c r="N63"/>
  <c r="P63"/>
  <c r="R63"/>
  <c r="T63"/>
  <c r="V63"/>
  <c r="X63"/>
  <c r="Z63"/>
  <c r="AB63"/>
  <c r="AM63" s="1" a="1"/>
  <c r="AM63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38"/>
  <c r="AF38" s="1" a="1"/>
  <c r="AF38" s="1"/>
  <c r="AD42"/>
  <c r="AF42" s="1" a="1"/>
  <c r="AF42" s="1"/>
  <c r="C63"/>
  <c r="E63"/>
  <c r="G63"/>
  <c r="I63"/>
  <c r="K63"/>
  <c r="M63"/>
  <c r="O63"/>
  <c r="Q63"/>
  <c r="S63"/>
  <c r="U63"/>
  <c r="W63"/>
  <c r="Y63"/>
  <c r="AA63"/>
  <c r="AL63" s="1" a="1"/>
  <c r="AL63" s="1"/>
  <c r="AE44" a="1"/>
  <c r="AE44" s="1"/>
  <c r="AG44" a="1"/>
  <c r="AG44" s="1"/>
  <c r="AH44" a="1"/>
  <c r="AH44" s="1"/>
  <c r="AI44" a="1"/>
  <c r="AI44" s="1"/>
  <c r="AJ44" a="1"/>
  <c r="AJ44" s="1"/>
  <c r="AK44" a="1"/>
  <c r="AK44" s="1"/>
  <c r="AL44" a="1"/>
  <c r="AL44" s="1"/>
  <c r="AM44" a="1"/>
  <c r="AM44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B36" i="173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35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7"/>
  <c r="AD63" i="191" l="1"/>
  <c r="AF63" s="1" a="1"/>
  <c r="AF63" s="1"/>
  <c r="AF62" a="1"/>
  <c r="AF62" s="1"/>
  <c r="AD63" i="190"/>
  <c r="AF63" s="1" a="1"/>
  <c r="AF63" s="1"/>
  <c r="AF62" a="1"/>
  <c r="AF62" s="1"/>
  <c r="AD63" i="189"/>
  <c r="AF63" s="1" a="1"/>
  <c r="AF63" s="1"/>
  <c r="AF62" a="1"/>
  <c r="AF62" s="1"/>
  <c r="AL63" i="188" a="1"/>
  <c r="AL63" s="1"/>
  <c r="AH63" a="1"/>
  <c r="AH63" s="1"/>
  <c r="AE63" a="1"/>
  <c r="AE63" s="1"/>
  <c r="AC63"/>
  <c r="AD62"/>
  <c r="AF35" a="1"/>
  <c r="AF35" s="1"/>
  <c r="AK63" a="1"/>
  <c r="AK63" s="1"/>
  <c r="AJ63" a="1"/>
  <c r="AJ63" s="1"/>
  <c r="AI63" a="1"/>
  <c r="AI63" s="1"/>
  <c r="AG34" a="1"/>
  <c r="AG34" s="1"/>
  <c r="AI34" a="1"/>
  <c r="AI34" s="1"/>
  <c r="AD34"/>
  <c r="AF34" s="1" a="1"/>
  <c r="AF34" s="1"/>
  <c r="AF7" a="1"/>
  <c r="AF7" s="1"/>
  <c r="AG63" a="1"/>
  <c r="AG63" s="1"/>
  <c r="AK34" a="1"/>
  <c r="AK34" s="1"/>
  <c r="AJ34" a="1"/>
  <c r="AJ34" s="1"/>
  <c r="AH34" a="1"/>
  <c r="AH34" s="1"/>
  <c r="AH63" i="187" a="1"/>
  <c r="AH63" s="1"/>
  <c r="AE63" a="1"/>
  <c r="AE63" s="1"/>
  <c r="AC63"/>
  <c r="AK63" a="1"/>
  <c r="AK63" s="1"/>
  <c r="AD62"/>
  <c r="AF35" a="1"/>
  <c r="AF35" s="1"/>
  <c r="AD34"/>
  <c r="AF34" s="1" a="1"/>
  <c r="AF34" s="1"/>
  <c r="AF7" a="1"/>
  <c r="AF7" s="1"/>
  <c r="AG63" a="1"/>
  <c r="AG63" s="1"/>
  <c r="AJ63" a="1"/>
  <c r="AJ63" s="1"/>
  <c r="AI63" a="1"/>
  <c r="AI63" s="1"/>
  <c r="AB62" i="173"/>
  <c r="AA62"/>
  <c r="Z62"/>
  <c r="Y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G61" a="1"/>
  <c r="AG61" s="1"/>
  <c r="AE61" a="1"/>
  <c r="AE61" s="1"/>
  <c r="AC61"/>
  <c r="AM61" a="1"/>
  <c r="AM61" s="1"/>
  <c r="AC60"/>
  <c r="AD60" s="1"/>
  <c r="AF60" s="1" a="1"/>
  <c r="AF60" s="1"/>
  <c r="AC59"/>
  <c r="AM59" a="1"/>
  <c r="AM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AD52"/>
  <c r="AF52" s="1" a="1"/>
  <c r="AF52" s="1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/>
  <c r="AF51" s="1" a="1"/>
  <c r="AF51" s="1"/>
  <c r="AC50"/>
  <c r="AD50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/>
  <c r="AF49" s="1" a="1"/>
  <c r="AF49" s="1"/>
  <c r="AC48"/>
  <c r="AD48"/>
  <c r="AF48" s="1" a="1"/>
  <c r="AF48" s="1"/>
  <c r="AC47"/>
  <c r="AM47" a="1"/>
  <c r="AM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 s="1"/>
  <c r="AF39" s="1" a="1"/>
  <c r="AF39" s="1"/>
  <c r="AC38"/>
  <c r="AJ38" a="1"/>
  <c r="AJ38" s="1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 s="1"/>
  <c r="AF37" s="1" a="1"/>
  <c r="AF37" s="1"/>
  <c r="AC36"/>
  <c r="AD36" s="1"/>
  <c r="AF36" s="1" a="1"/>
  <c r="AF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M33" a="1"/>
  <c r="AM33" s="1"/>
  <c r="AL33" a="1"/>
  <c r="AL33" s="1"/>
  <c r="AK33" a="1"/>
  <c r="AK33" s="1"/>
  <c r="AJ33" a="1"/>
  <c r="AJ33" s="1"/>
  <c r="AI33" a="1"/>
  <c r="AI33" s="1"/>
  <c r="AH33" a="1"/>
  <c r="AH33" s="1"/>
  <c r="AG33" a="1"/>
  <c r="AG33" s="1"/>
  <c r="AE33" a="1"/>
  <c r="AE33" s="1"/>
  <c r="AC33"/>
  <c r="AD33" s="1"/>
  <c r="AF33" s="1" a="1"/>
  <c r="AF33" s="1"/>
  <c r="AC32"/>
  <c r="AD32" s="1"/>
  <c r="AF32" s="1" a="1"/>
  <c r="AF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 s="1"/>
  <c r="AF31" s="1" a="1"/>
  <c r="AF31" s="1"/>
  <c r="AC30"/>
  <c r="AD30" s="1"/>
  <c r="AF30" s="1" a="1"/>
  <c r="AF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 s="1"/>
  <c r="AF29" s="1" a="1"/>
  <c r="AF29" s="1"/>
  <c r="AC28"/>
  <c r="AM27" a="1"/>
  <c r="AM27" s="1"/>
  <c r="AL27" a="1"/>
  <c r="AL27" s="1"/>
  <c r="AK27" a="1"/>
  <c r="AK27" s="1"/>
  <c r="AJ27" a="1"/>
  <c r="AJ27" s="1"/>
  <c r="AI27" a="1"/>
  <c r="AI27" s="1"/>
  <c r="AH27" a="1"/>
  <c r="AH27" s="1"/>
  <c r="AG27" a="1"/>
  <c r="AG27" s="1"/>
  <c r="AE27" a="1"/>
  <c r="AE27" s="1"/>
  <c r="AC27"/>
  <c r="AD27" s="1"/>
  <c r="AF27" s="1" a="1"/>
  <c r="AF27" s="1"/>
  <c r="AC26"/>
  <c r="AD26"/>
  <c r="AF26" s="1" a="1"/>
  <c r="AF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D25"/>
  <c r="AF25" s="1" a="1"/>
  <c r="AF25" s="1"/>
  <c r="AC24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C23"/>
  <c r="AD23" s="1"/>
  <c r="AF23" s="1" a="1"/>
  <c r="AF23" s="1"/>
  <c r="AC22"/>
  <c r="AD22" s="1"/>
  <c r="AF22" s="1" a="1"/>
  <c r="AF22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D21" s="1"/>
  <c r="AF21" s="1" a="1"/>
  <c r="AF21" s="1"/>
  <c r="AC20"/>
  <c r="AD20" s="1"/>
  <c r="AF20" s="1" a="1"/>
  <c r="AF20" s="1"/>
  <c r="AC19"/>
  <c r="AM19" a="1"/>
  <c r="AM19" s="1"/>
  <c r="AC18"/>
  <c r="AD18" s="1"/>
  <c r="AF18" s="1" a="1"/>
  <c r="AF18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C17"/>
  <c r="AD17" s="1"/>
  <c r="AF17" s="1" a="1"/>
  <c r="AF17" s="1"/>
  <c r="AC16"/>
  <c r="AD16" s="1"/>
  <c r="AF16" s="1" a="1"/>
  <c r="AF16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M8" a="1"/>
  <c r="AM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B34"/>
  <c r="AD63" i="188" l="1"/>
  <c r="AF63" s="1" a="1"/>
  <c r="AF63" s="1"/>
  <c r="AF62" a="1"/>
  <c r="AF62" s="1"/>
  <c r="AD63" i="187"/>
  <c r="AF63" s="1" a="1"/>
  <c r="AF63" s="1"/>
  <c r="AF62" a="1"/>
  <c r="AF62" s="1"/>
  <c r="X62" i="173"/>
  <c r="AG59" a="1"/>
  <c r="AG59" s="1"/>
  <c r="AI59" a="1"/>
  <c r="AI59" s="1"/>
  <c r="AK59" a="1"/>
  <c r="AK59" s="1"/>
  <c r="AD59"/>
  <c r="AF59" s="1" a="1"/>
  <c r="AF59" s="1"/>
  <c r="AE59" a="1"/>
  <c r="AE59" s="1"/>
  <c r="AH59" a="1"/>
  <c r="AH59" s="1"/>
  <c r="AJ59" a="1"/>
  <c r="AJ59" s="1"/>
  <c r="AL59" a="1"/>
  <c r="AL59" s="1"/>
  <c r="AD56"/>
  <c r="AF56" s="1" a="1"/>
  <c r="AF56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D28"/>
  <c r="AF28" s="1" a="1"/>
  <c r="AF28" s="1"/>
  <c r="AD24"/>
  <c r="AF24" s="1" a="1"/>
  <c r="AF24" s="1"/>
  <c r="AG19" a="1"/>
  <c r="AG19" s="1"/>
  <c r="AI19" a="1"/>
  <c r="AI19" s="1"/>
  <c r="AK19" a="1"/>
  <c r="AK19" s="1"/>
  <c r="AD19"/>
  <c r="AF19" s="1" a="1"/>
  <c r="AF19" s="1"/>
  <c r="AE19" a="1"/>
  <c r="AE19" s="1"/>
  <c r="AH19" a="1"/>
  <c r="AH19" s="1"/>
  <c r="AJ19" a="1"/>
  <c r="AJ19" s="1"/>
  <c r="AL19" a="1"/>
  <c r="AL19" s="1"/>
  <c r="AH34" a="1"/>
  <c r="AH34" s="1"/>
  <c r="AI34" a="1"/>
  <c r="AI34" s="1"/>
  <c r="AJ34" a="1"/>
  <c r="AJ34" s="1"/>
  <c r="AM34" a="1"/>
  <c r="AM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8"/>
  <c r="AF8" s="1" a="1"/>
  <c r="AF8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M20" a="1"/>
  <c r="AM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M24" a="1"/>
  <c r="AM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M26" a="1"/>
  <c r="AM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M36" a="1"/>
  <c r="AM36" s="1"/>
  <c r="AE38" a="1"/>
  <c r="AE38" s="1"/>
  <c r="AG38" a="1"/>
  <c r="AG38" s="1"/>
  <c r="AH38" a="1"/>
  <c r="AH38" s="1"/>
  <c r="AI38" a="1"/>
  <c r="AI38" s="1"/>
  <c r="AD40"/>
  <c r="AF40" s="1" a="1"/>
  <c r="AF40" s="1"/>
  <c r="AD41"/>
  <c r="AF41" s="1" a="1"/>
  <c r="AF41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38"/>
  <c r="AF38" s="1" a="1"/>
  <c r="AF38" s="1"/>
  <c r="AD42"/>
  <c r="AF42" s="1" a="1"/>
  <c r="AF42" s="1"/>
  <c r="C63"/>
  <c r="E63"/>
  <c r="G63"/>
  <c r="I63"/>
  <c r="K63"/>
  <c r="M63"/>
  <c r="O63"/>
  <c r="Q63"/>
  <c r="S63"/>
  <c r="U63"/>
  <c r="W63"/>
  <c r="Y63"/>
  <c r="AA63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L63" l="1" a="1"/>
  <c r="AL63" s="1"/>
  <c r="AM63" a="1"/>
  <c r="AM63" s="1"/>
  <c r="AD34"/>
  <c r="AF34" s="1" a="1"/>
  <c r="AF34" s="1"/>
  <c r="AF7" a="1"/>
  <c r="AF7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K63" a="1"/>
  <c r="AK63" s="1"/>
  <c r="AD63" l="1"/>
  <c r="AF63" s="1" a="1"/>
  <c r="AF63" s="1"/>
  <c r="AF62" a="1"/>
  <c r="AF62" s="1"/>
</calcChain>
</file>

<file path=xl/comments1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三次换色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三次换色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" authorId="1">
      <text>
        <r>
          <rPr>
            <b/>
            <sz val="9"/>
            <color indexed="81"/>
            <rFont val="宋体"/>
            <family val="3"/>
            <charset val="134"/>
          </rPr>
          <t>修充填（</t>
        </r>
        <r>
          <rPr>
            <b/>
            <sz val="9"/>
            <color indexed="81"/>
            <rFont val="Tahoma"/>
            <family val="2"/>
          </rPr>
          <t>21:50-22:15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6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</text>
    </comment>
    <comment ref="C45" authorId="1">
      <text>
        <r>
          <rPr>
            <b/>
            <sz val="9"/>
            <color indexed="81"/>
            <rFont val="宋体"/>
            <family val="3"/>
            <charset val="134"/>
          </rPr>
          <t>打码温控更换（</t>
        </r>
        <r>
          <rPr>
            <b/>
            <sz val="9"/>
            <color indexed="81"/>
            <rFont val="Tahoma"/>
            <family val="2"/>
          </rPr>
          <t>20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:0-20:15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剪刀堵塞检修（</t>
        </r>
        <r>
          <rPr>
            <b/>
            <sz val="9"/>
            <color indexed="81"/>
            <rFont val="Tahoma"/>
            <family val="2"/>
          </rPr>
          <t>24:00-24:30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36" authorId="1">
      <text>
        <r>
          <rPr>
            <sz val="9"/>
            <color indexed="81"/>
            <rFont val="宋体"/>
            <family val="3"/>
            <charset val="134"/>
          </rPr>
          <t>充填维修（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30-8:05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1">
      <text>
        <r>
          <rPr>
            <sz val="9"/>
            <color indexed="81"/>
            <rFont val="宋体"/>
            <family val="3"/>
            <charset val="134"/>
          </rPr>
          <t>充填维修（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30-8:05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1">
      <text>
        <r>
          <rPr>
            <b/>
            <sz val="9"/>
            <color indexed="81"/>
            <rFont val="宋体"/>
            <family val="3"/>
            <charset val="134"/>
          </rPr>
          <t>松膜维修（</t>
        </r>
        <r>
          <rPr>
            <b/>
            <sz val="9"/>
            <color indexed="81"/>
            <rFont val="Tahoma"/>
            <family val="2"/>
          </rPr>
          <t>5:45-6:00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>
      <text>
        <r>
          <rPr>
            <b/>
            <sz val="9"/>
            <color indexed="81"/>
            <rFont val="宋体"/>
            <family val="3"/>
            <charset val="134"/>
          </rPr>
          <t>更换压一电热偶（</t>
        </r>
        <r>
          <rPr>
            <b/>
            <sz val="9"/>
            <color indexed="81"/>
            <rFont val="Tahoma"/>
            <family val="2"/>
          </rPr>
          <t>24:30-1:00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1">
      <text>
        <r>
          <rPr>
            <b/>
            <sz val="9"/>
            <color indexed="81"/>
            <rFont val="宋体"/>
            <family val="3"/>
            <charset val="134"/>
          </rPr>
          <t>维修气动阀不抽料（</t>
        </r>
        <r>
          <rPr>
            <b/>
            <sz val="9"/>
            <color indexed="81"/>
            <rFont val="Tahoma"/>
            <family val="2"/>
          </rPr>
          <t>19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30-20:10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7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8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9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0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1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2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3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4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5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16" authorId="1">
      <text>
        <r>
          <rPr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2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54" authorId="1">
      <text>
        <r>
          <rPr>
            <b/>
            <sz val="9"/>
            <color indexed="81"/>
            <rFont val="宋体"/>
            <family val="3"/>
            <charset val="134"/>
          </rPr>
          <t>两次换色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sharedStrings.xml><?xml version="1.0" encoding="utf-8"?>
<sst xmlns="http://schemas.openxmlformats.org/spreadsheetml/2006/main" count="360" uniqueCount="53">
  <si>
    <t xml:space="preserve">               南京来一口食品有限公司</t>
  </si>
  <si>
    <t>充填车间设备嫁动率分析表</t>
  </si>
  <si>
    <t xml:space="preserve">       项目
 机台编号</t>
  </si>
  <si>
    <t>当班设备运行状况</t>
  </si>
  <si>
    <t>实际开机时间（分）</t>
  </si>
  <si>
    <t>设备故障率（%）</t>
  </si>
  <si>
    <t>设备嫁动率（%）</t>
  </si>
  <si>
    <t>合计</t>
  </si>
  <si>
    <t>嫁动率较低原因分析</t>
  </si>
  <si>
    <t>设备事故检讨</t>
  </si>
  <si>
    <t>计划开机时间(分)</t>
  </si>
  <si>
    <t>设备管理（分）</t>
  </si>
  <si>
    <t>工艺因素</t>
  </si>
  <si>
    <t>原材料因素</t>
  </si>
  <si>
    <t>生产管理（分）</t>
  </si>
  <si>
    <t>计划原因（分）</t>
  </si>
  <si>
    <t>其他</t>
  </si>
  <si>
    <t>工艺异常（分）</t>
  </si>
  <si>
    <t>新品开发</t>
  </si>
  <si>
    <t>原材料质量异常</t>
  </si>
  <si>
    <t>正常停机</t>
  </si>
  <si>
    <t>停工待料（分）</t>
  </si>
  <si>
    <t>正常停机（分）</t>
  </si>
  <si>
    <t>工艺因素（分）</t>
  </si>
  <si>
    <t>原材料因素（分）</t>
  </si>
  <si>
    <t>故障停机</t>
  </si>
  <si>
    <t>动力异常</t>
  </si>
  <si>
    <t>市政停水停电</t>
  </si>
  <si>
    <t>称、发错料</t>
  </si>
  <si>
    <t>工艺配方异常</t>
  </si>
  <si>
    <t>工艺实验</t>
  </si>
  <si>
    <t>新产品实验</t>
  </si>
  <si>
    <t>原材料漏误检</t>
  </si>
  <si>
    <t>特采</t>
  </si>
  <si>
    <t>交接班</t>
  </si>
  <si>
    <t>吃饭</t>
  </si>
  <si>
    <t>实际交接班</t>
  </si>
  <si>
    <t>实际吃饭</t>
  </si>
  <si>
    <t>配料工序异常</t>
  </si>
  <si>
    <t>制果、开罐异常</t>
  </si>
  <si>
    <t>物料领用异常</t>
  </si>
  <si>
    <t>充填灌装异常</t>
  </si>
  <si>
    <t>更换字粒及换膜</t>
  </si>
  <si>
    <t>开班生产</t>
  </si>
  <si>
    <t>换品种</t>
  </si>
  <si>
    <t>换线生产</t>
  </si>
  <si>
    <t>计划停产</t>
  </si>
  <si>
    <t>物控异常</t>
  </si>
  <si>
    <t>A班小计</t>
  </si>
  <si>
    <t>B班小计</t>
  </si>
  <si>
    <t>合计：</t>
  </si>
  <si>
    <t>备注：
1、该表为当班设备嫁动率记录，反映当班生产劳动效率，请当班机长如实提报；
2、全线开班生产洗机消毒标准工时为3小时、日常换线生产洗机消毒为2小时；换品种、交接班、吃饭标准工时为30分钟/次，停产清洁卫生。
3、工艺异常:由于工艺因素造成颜色偏淡或偏深。
4、配料工序异常：上下工序不协调，混水、混色、混胶、未按工艺程序导致的颜色异常、成型偏软、糖度偏高、不成型等
5、充填灌装异常：字粒穿膜，漏误打日期，批量性日期不良、烧膜、封口不良，用错杯、膜， 微生物超标，混色，翻料等。                                                                                                                                                                                              
6、原材料异常事故：杯、膜厚薄不均，沙眼，原材料漏误检、特采等。</t>
  </si>
  <si>
    <t>制表:张娇</t>
  </si>
</sst>
</file>

<file path=xl/styles.xml><?xml version="1.0" encoding="utf-8"?>
<styleSheet xmlns="http://schemas.openxmlformats.org/spreadsheetml/2006/main">
  <numFmts count="1"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华文楷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20"/>
      <color indexed="10"/>
      <name val="宋体"/>
      <family val="3"/>
      <charset val="134"/>
    </font>
    <font>
      <sz val="9"/>
      <name val="华文中宋"/>
      <family val="3"/>
      <charset val="134"/>
    </font>
    <font>
      <sz val="14"/>
      <name val="华文中宋"/>
      <family val="3"/>
      <charset val="134"/>
    </font>
    <font>
      <sz val="11"/>
      <color rgb="FF7030A0"/>
      <name val="华文中宋"/>
      <family val="3"/>
      <charset val="134"/>
    </font>
    <font>
      <sz val="11"/>
      <color rgb="FFC00000"/>
      <name val="华文中宋"/>
      <family val="3"/>
      <charset val="134"/>
    </font>
    <font>
      <sz val="11"/>
      <color rgb="FFFF0000"/>
      <name val="华文中宋"/>
      <family val="3"/>
      <charset val="134"/>
    </font>
    <font>
      <sz val="11"/>
      <name val="华文中宋"/>
      <family val="3"/>
      <charset val="134"/>
    </font>
    <font>
      <sz val="9"/>
      <color indexed="10"/>
      <name val="华文中宋"/>
      <family val="3"/>
      <charset val="134"/>
    </font>
    <font>
      <sz val="12"/>
      <name val="华文中宋"/>
      <family val="3"/>
      <charset val="134"/>
    </font>
    <font>
      <sz val="11"/>
      <color rgb="FF0070C0"/>
      <name val="华文中宋"/>
      <family val="3"/>
      <charset val="134"/>
    </font>
    <font>
      <sz val="11"/>
      <color theme="5" tint="-0.499984740745262"/>
      <name val="华文中宋"/>
      <family val="3"/>
      <charset val="134"/>
    </font>
    <font>
      <sz val="12"/>
      <color rgb="FFFF0000"/>
      <name val="华文中宋"/>
      <family val="3"/>
      <charset val="134"/>
    </font>
    <font>
      <sz val="11"/>
      <color theme="8" tint="-0.249977111117893"/>
      <name val="华文中宋"/>
      <family val="3"/>
      <charset val="134"/>
    </font>
    <font>
      <sz val="11"/>
      <color theme="7" tint="-0.499984740745262"/>
      <name val="华文中宋"/>
      <family val="3"/>
      <charset val="134"/>
    </font>
    <font>
      <sz val="12"/>
      <name val="楷体_GB2312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/>
    </xf>
    <xf numFmtId="10" fontId="10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/>
    <xf numFmtId="0" fontId="0" fillId="0" borderId="15" xfId="0" applyBorder="1" applyAlignment="1"/>
    <xf numFmtId="0" fontId="12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0" fillId="0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center" vertical="center" wrapText="1"/>
    </xf>
    <xf numFmtId="176" fontId="10" fillId="6" borderId="6" xfId="0" applyNumberFormat="1" applyFont="1" applyFill="1" applyBorder="1" applyAlignment="1">
      <alignment horizontal="center" vertical="center" wrapText="1"/>
    </xf>
    <xf numFmtId="176" fontId="10" fillId="6" borderId="10" xfId="0" applyNumberFormat="1" applyFont="1" applyFill="1" applyBorder="1" applyAlignment="1">
      <alignment horizontal="center" vertical="center" wrapText="1"/>
    </xf>
    <xf numFmtId="176" fontId="10" fillId="6" borderId="14" xfId="0" applyNumberFormat="1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A64" sqref="A64:AM68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</row>
    <row r="3" spans="1:41" s="2" customFormat="1" ht="17.25" customHeight="1">
      <c r="A3" s="73" t="s">
        <v>2</v>
      </c>
      <c r="B3" s="76" t="s">
        <v>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8"/>
      <c r="AD3" s="79" t="s">
        <v>4</v>
      </c>
      <c r="AE3" s="82" t="s">
        <v>5</v>
      </c>
      <c r="AF3" s="82" t="s">
        <v>6</v>
      </c>
      <c r="AG3" s="85" t="s">
        <v>7</v>
      </c>
      <c r="AH3" s="85"/>
      <c r="AI3" s="85"/>
      <c r="AJ3" s="85"/>
      <c r="AK3" s="85"/>
      <c r="AL3" s="85"/>
      <c r="AM3" s="85"/>
      <c r="AN3" s="86" t="s">
        <v>8</v>
      </c>
      <c r="AO3" s="87" t="s">
        <v>9</v>
      </c>
    </row>
    <row r="4" spans="1:41" s="2" customFormat="1" ht="17.25" customHeight="1">
      <c r="A4" s="74"/>
      <c r="B4" s="88" t="s">
        <v>10</v>
      </c>
      <c r="C4" s="65" t="s">
        <v>11</v>
      </c>
      <c r="D4" s="66"/>
      <c r="E4" s="67"/>
      <c r="F4" s="59" t="s">
        <v>12</v>
      </c>
      <c r="G4" s="60"/>
      <c r="H4" s="60"/>
      <c r="I4" s="60"/>
      <c r="J4" s="61" t="s">
        <v>13</v>
      </c>
      <c r="K4" s="61"/>
      <c r="L4" s="61"/>
      <c r="M4" s="62" t="s">
        <v>14</v>
      </c>
      <c r="N4" s="63"/>
      <c r="O4" s="63"/>
      <c r="P4" s="63"/>
      <c r="Q4" s="63"/>
      <c r="R4" s="63"/>
      <c r="S4" s="63"/>
      <c r="T4" s="63"/>
      <c r="U4" s="63"/>
      <c r="V4" s="64"/>
      <c r="W4" s="65" t="s">
        <v>15</v>
      </c>
      <c r="X4" s="66"/>
      <c r="Y4" s="66"/>
      <c r="Z4" s="66"/>
      <c r="AA4" s="67"/>
      <c r="AB4" s="71" t="s">
        <v>16</v>
      </c>
      <c r="AC4" s="56" t="s">
        <v>7</v>
      </c>
      <c r="AD4" s="80"/>
      <c r="AE4" s="83"/>
      <c r="AF4" s="83"/>
      <c r="AG4" s="85"/>
      <c r="AH4" s="85"/>
      <c r="AI4" s="85"/>
      <c r="AJ4" s="85"/>
      <c r="AK4" s="85"/>
      <c r="AL4" s="85"/>
      <c r="AM4" s="85"/>
      <c r="AN4" s="86"/>
      <c r="AO4" s="87"/>
    </row>
    <row r="5" spans="1:41" s="2" customFormat="1" ht="18.75" customHeight="1">
      <c r="A5" s="74"/>
      <c r="B5" s="89"/>
      <c r="C5" s="68"/>
      <c r="D5" s="69"/>
      <c r="E5" s="70"/>
      <c r="F5" s="59" t="s">
        <v>17</v>
      </c>
      <c r="G5" s="60"/>
      <c r="H5" s="60"/>
      <c r="I5" s="38" t="s">
        <v>18</v>
      </c>
      <c r="J5" s="61" t="s">
        <v>19</v>
      </c>
      <c r="K5" s="61"/>
      <c r="L5" s="61"/>
      <c r="M5" s="62" t="s">
        <v>20</v>
      </c>
      <c r="N5" s="63"/>
      <c r="O5" s="63"/>
      <c r="P5" s="64"/>
      <c r="Q5" s="62" t="s">
        <v>21</v>
      </c>
      <c r="R5" s="63"/>
      <c r="S5" s="63"/>
      <c r="T5" s="63"/>
      <c r="U5" s="63"/>
      <c r="V5" s="64"/>
      <c r="W5" s="68"/>
      <c r="X5" s="69"/>
      <c r="Y5" s="69"/>
      <c r="Z5" s="69"/>
      <c r="AA5" s="70"/>
      <c r="AB5" s="71"/>
      <c r="AC5" s="57"/>
      <c r="AD5" s="80"/>
      <c r="AE5" s="83"/>
      <c r="AF5" s="83"/>
      <c r="AG5" s="55" t="s">
        <v>22</v>
      </c>
      <c r="AH5" s="51" t="s">
        <v>11</v>
      </c>
      <c r="AI5" s="52" t="s">
        <v>23</v>
      </c>
      <c r="AJ5" s="52" t="s">
        <v>24</v>
      </c>
      <c r="AK5" s="53" t="s">
        <v>21</v>
      </c>
      <c r="AL5" s="54" t="s">
        <v>15</v>
      </c>
      <c r="AM5" s="55" t="s">
        <v>16</v>
      </c>
      <c r="AN5" s="86"/>
      <c r="AO5" s="87"/>
    </row>
    <row r="6" spans="1:41" s="3" customFormat="1" ht="48" customHeight="1">
      <c r="A6" s="75"/>
      <c r="B6" s="90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1"/>
      <c r="AC6" s="58"/>
      <c r="AD6" s="81"/>
      <c r="AE6" s="84"/>
      <c r="AF6" s="84"/>
      <c r="AG6" s="55"/>
      <c r="AH6" s="51"/>
      <c r="AI6" s="52"/>
      <c r="AJ6" s="52"/>
      <c r="AK6" s="53"/>
      <c r="AL6" s="54"/>
      <c r="AM6" s="55"/>
      <c r="AN6" s="86"/>
      <c r="AO6" s="87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ref="B19:B33" si="2">720-SUM(M19:N19,W19:Z19,E19)</f>
        <v>610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90</v>
      </c>
      <c r="X19" s="36">
        <v>20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0</v>
      </c>
      <c r="AD19" s="36">
        <f t="shared" si="0"/>
        <v>610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0.18032786885245902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 t="shared" si="2"/>
        <v>570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120</v>
      </c>
      <c r="X24" s="36">
        <v>30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570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0.26315789473684209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570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120</v>
      </c>
      <c r="X26" s="36">
        <v>30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570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0.26315789473684209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270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450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270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1.6666666666666667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2020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780</v>
      </c>
      <c r="X34" s="17">
        <f t="shared" si="3"/>
        <v>80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2020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0.42574257425742573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ref="B47:B61" si="5">720-SUM(M47:N47,W47:Z47,E47)</f>
        <v>280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20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20</v>
      </c>
      <c r="Y47" s="36">
        <v>0</v>
      </c>
      <c r="Z47" s="36">
        <v>390</v>
      </c>
      <c r="AA47" s="36">
        <v>0</v>
      </c>
      <c r="AB47" s="36">
        <v>0</v>
      </c>
      <c r="AC47" s="28">
        <f t="shared" si="1"/>
        <v>20</v>
      </c>
      <c r="AD47" s="36">
        <f t="shared" si="4"/>
        <v>290</v>
      </c>
      <c r="AE47" s="29">
        <f t="array" ref="AE47">IF(ISERROR(SUM(C47:D47)/B47),"",SUM(C47:D47)/B47)</f>
        <v>0</v>
      </c>
      <c r="AF47" s="29">
        <f t="array" ref="AF47">IF(ISERROR(AD47/B47),"",AD47/B47)</f>
        <v>1.0357142857142858</v>
      </c>
      <c r="AG47" s="29">
        <f t="array" ref="AG47">IF(ISERROR(SUM(M47:N47,E47,W47:Z47)/B47),"",SUM(M47:N47,E47,W47:Z47)/B47)</f>
        <v>1.5714285714285714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7.1428571428571425E-2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4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633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27+30+30</f>
        <v>87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633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0.13744075829383887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640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80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4"/>
        <v>640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0.125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700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20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4"/>
        <v>700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2.8571428571428571E-2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2253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20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207</v>
      </c>
      <c r="Y62" s="17">
        <f t="shared" si="6"/>
        <v>0</v>
      </c>
      <c r="Z62" s="17">
        <f t="shared" si="6"/>
        <v>390</v>
      </c>
      <c r="AA62" s="17">
        <f t="shared" si="6"/>
        <v>0</v>
      </c>
      <c r="AB62" s="18">
        <f t="shared" si="6"/>
        <v>0</v>
      </c>
      <c r="AC62" s="28">
        <f t="shared" si="1"/>
        <v>20</v>
      </c>
      <c r="AD62" s="18">
        <f t="shared" si="6"/>
        <v>2263</v>
      </c>
      <c r="AE62" s="29">
        <f t="array" ref="AE62">IF(ISERROR(SUM(C62:D62)/B62),"",SUM(C62:D62)/B62)</f>
        <v>0</v>
      </c>
      <c r="AF62" s="29">
        <f t="array" ref="AF62">IF(ISERROR(AD62/B62),"",AD62/B62)</f>
        <v>1.0044385264092321</v>
      </c>
      <c r="AG62" s="29">
        <f t="array" ref="AG62">IF(ISERROR(SUM(M62:N62,E62,W62:Z62)/B62),"",SUM(M62:N62,E62,W62:Z62)/B62)</f>
        <v>0.27829560585885488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8.8770528184642702E-3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4273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20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780</v>
      </c>
      <c r="X63" s="20">
        <f t="shared" si="7"/>
        <v>287</v>
      </c>
      <c r="Y63" s="20">
        <f t="shared" si="7"/>
        <v>0</v>
      </c>
      <c r="Z63" s="20">
        <f t="shared" si="7"/>
        <v>390</v>
      </c>
      <c r="AA63" s="20">
        <f t="shared" si="7"/>
        <v>0</v>
      </c>
      <c r="AB63" s="20">
        <f t="shared" si="7"/>
        <v>0</v>
      </c>
      <c r="AC63" s="28">
        <f t="shared" si="1"/>
        <v>20</v>
      </c>
      <c r="AD63" s="20">
        <f t="shared" si="7"/>
        <v>4283</v>
      </c>
      <c r="AE63" s="29">
        <f t="array" ref="AE63">IF(ISERROR(SUM(C63:D63)/B63),"",SUM(C63:D63)/B63)</f>
        <v>0</v>
      </c>
      <c r="AF63" s="29">
        <f t="array" ref="AF63">IF(ISERROR(AD63/B63),"",AD63/B63)</f>
        <v>1.0023402761525859</v>
      </c>
      <c r="AG63" s="29">
        <f t="array" ref="AG63">IF(ISERROR(SUM(M63:N63,E63,W63:Z63)/B63),"",SUM(M63:N63,E63,W63:Z63)/B63)</f>
        <v>0.34799906388953894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4.6805523051720102E-3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42" t="s">
        <v>51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4"/>
      <c r="AN64" s="31"/>
      <c r="AO64" s="31"/>
    </row>
    <row r="65" spans="1:41" ht="43.5" customHeight="1">
      <c r="A65" s="45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7"/>
      <c r="AN65" s="31"/>
      <c r="AO65" s="31"/>
    </row>
    <row r="66" spans="1:41" ht="43.5" customHeight="1">
      <c r="A66" s="48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50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P24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</row>
    <row r="3" spans="1:41" s="2" customFormat="1" ht="17.25" customHeight="1">
      <c r="A3" s="73" t="s">
        <v>2</v>
      </c>
      <c r="B3" s="76" t="s">
        <v>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8"/>
      <c r="AD3" s="79" t="s">
        <v>4</v>
      </c>
      <c r="AE3" s="82" t="s">
        <v>5</v>
      </c>
      <c r="AF3" s="82" t="s">
        <v>6</v>
      </c>
      <c r="AG3" s="85" t="s">
        <v>7</v>
      </c>
      <c r="AH3" s="85"/>
      <c r="AI3" s="85"/>
      <c r="AJ3" s="85"/>
      <c r="AK3" s="85"/>
      <c r="AL3" s="85"/>
      <c r="AM3" s="85"/>
      <c r="AN3" s="86" t="s">
        <v>8</v>
      </c>
      <c r="AO3" s="87" t="s">
        <v>9</v>
      </c>
    </row>
    <row r="4" spans="1:41" s="2" customFormat="1" ht="17.25" customHeight="1">
      <c r="A4" s="74"/>
      <c r="B4" s="88" t="s">
        <v>10</v>
      </c>
      <c r="C4" s="65" t="s">
        <v>11</v>
      </c>
      <c r="D4" s="66"/>
      <c r="E4" s="67"/>
      <c r="F4" s="59" t="s">
        <v>12</v>
      </c>
      <c r="G4" s="60"/>
      <c r="H4" s="60"/>
      <c r="I4" s="60"/>
      <c r="J4" s="61" t="s">
        <v>13</v>
      </c>
      <c r="K4" s="61"/>
      <c r="L4" s="61"/>
      <c r="M4" s="62" t="s">
        <v>14</v>
      </c>
      <c r="N4" s="63"/>
      <c r="O4" s="63"/>
      <c r="P4" s="63"/>
      <c r="Q4" s="63"/>
      <c r="R4" s="63"/>
      <c r="S4" s="63"/>
      <c r="T4" s="63"/>
      <c r="U4" s="63"/>
      <c r="V4" s="64"/>
      <c r="W4" s="65" t="s">
        <v>15</v>
      </c>
      <c r="X4" s="66"/>
      <c r="Y4" s="66"/>
      <c r="Z4" s="66"/>
      <c r="AA4" s="67"/>
      <c r="AB4" s="71" t="s">
        <v>16</v>
      </c>
      <c r="AC4" s="56" t="s">
        <v>7</v>
      </c>
      <c r="AD4" s="80"/>
      <c r="AE4" s="83"/>
      <c r="AF4" s="83"/>
      <c r="AG4" s="85"/>
      <c r="AH4" s="85"/>
      <c r="AI4" s="85"/>
      <c r="AJ4" s="85"/>
      <c r="AK4" s="85"/>
      <c r="AL4" s="85"/>
      <c r="AM4" s="85"/>
      <c r="AN4" s="86"/>
      <c r="AO4" s="87"/>
    </row>
    <row r="5" spans="1:41" s="2" customFormat="1" ht="18.75" customHeight="1">
      <c r="A5" s="74"/>
      <c r="B5" s="89"/>
      <c r="C5" s="68"/>
      <c r="D5" s="69"/>
      <c r="E5" s="70"/>
      <c r="F5" s="59" t="s">
        <v>17</v>
      </c>
      <c r="G5" s="60"/>
      <c r="H5" s="60"/>
      <c r="I5" s="38" t="s">
        <v>18</v>
      </c>
      <c r="J5" s="61" t="s">
        <v>19</v>
      </c>
      <c r="K5" s="61"/>
      <c r="L5" s="61"/>
      <c r="M5" s="62" t="s">
        <v>20</v>
      </c>
      <c r="N5" s="63"/>
      <c r="O5" s="63"/>
      <c r="P5" s="64"/>
      <c r="Q5" s="62" t="s">
        <v>21</v>
      </c>
      <c r="R5" s="63"/>
      <c r="S5" s="63"/>
      <c r="T5" s="63"/>
      <c r="U5" s="63"/>
      <c r="V5" s="64"/>
      <c r="W5" s="68"/>
      <c r="X5" s="69"/>
      <c r="Y5" s="69"/>
      <c r="Z5" s="69"/>
      <c r="AA5" s="70"/>
      <c r="AB5" s="71"/>
      <c r="AC5" s="57"/>
      <c r="AD5" s="80"/>
      <c r="AE5" s="83"/>
      <c r="AF5" s="83"/>
      <c r="AG5" s="55" t="s">
        <v>22</v>
      </c>
      <c r="AH5" s="51" t="s">
        <v>11</v>
      </c>
      <c r="AI5" s="52" t="s">
        <v>23</v>
      </c>
      <c r="AJ5" s="52" t="s">
        <v>24</v>
      </c>
      <c r="AK5" s="53" t="s">
        <v>21</v>
      </c>
      <c r="AL5" s="54" t="s">
        <v>15</v>
      </c>
      <c r="AM5" s="55" t="s">
        <v>16</v>
      </c>
      <c r="AN5" s="86"/>
      <c r="AO5" s="87"/>
    </row>
    <row r="6" spans="1:41" s="3" customFormat="1" ht="48" customHeight="1">
      <c r="A6" s="75"/>
      <c r="B6" s="90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1"/>
      <c r="AC6" s="58"/>
      <c r="AD6" s="81"/>
      <c r="AE6" s="84"/>
      <c r="AF6" s="84"/>
      <c r="AG6" s="55"/>
      <c r="AH6" s="51"/>
      <c r="AI6" s="52"/>
      <c r="AJ6" s="52"/>
      <c r="AK6" s="53"/>
      <c r="AL6" s="54"/>
      <c r="AM6" s="55"/>
      <c r="AN6" s="86"/>
      <c r="AO6" s="87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 t="shared" ref="B24:B33" si="2">720-SUM(M24:N24,W24:Z24,E24)</f>
        <v>685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10+25</f>
        <v>35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685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5.1094890510948905E-2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695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25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695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3.5971223021582732E-2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2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0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2100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60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2100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2.8571428571428571E-2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hidden="1" customHeight="1">
      <c r="A45" s="36">
        <v>3002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1"/>
        <v>0</v>
      </c>
      <c r="AD45" s="36">
        <f t="shared" si="4"/>
        <v>0</v>
      </c>
      <c r="AE45" s="29" t="str">
        <f t="array" ref="AE45">IF(ISERROR(SUM(C45:D45)/B45),"",SUM(C45:D45)/B45)</f>
        <v/>
      </c>
      <c r="AF45" s="29" t="str">
        <f t="array" ref="AF45">IF(ISERROR(AD45/B45),"",AD45/B45)</f>
        <v/>
      </c>
      <c r="AG45" s="29" t="str">
        <f t="array" ref="AG45">IF(ISERROR(SUM(M45:N45,E45,W45:Z45)/B45),"",SUM(M45:N45,E45,W45:Z45)/B45)</f>
        <v/>
      </c>
      <c r="AH45" s="29" t="str">
        <f t="array" ref="AH45">IF(ISERROR(SUM(C45:D45)/B45),"",SUM(C45:D45)/B45)</f>
        <v/>
      </c>
      <c r="AI45" s="29" t="str">
        <f t="array" ref="AI45">IF(ISERROR(SUM(F45:I45)/B45),"",SUM(F45:I45)/B45)</f>
        <v/>
      </c>
      <c r="AJ45" s="29" t="str">
        <f t="array" ref="AJ45">IF(ISERROR(SUM(J45:L45)/B45),"",SUM(J45:L45)/B45)</f>
        <v/>
      </c>
      <c r="AK45" s="29" t="str">
        <f t="array" ref="AK45">IF(ISERROR(SUM(O45:V45)/B45),"",SUM(O45:V45)/B45)</f>
        <v/>
      </c>
      <c r="AL45" s="29" t="str">
        <f t="array" ref="AL45">IF(ISERROR(SUM(AA45)/B45),"",SUM(AA45)/B45)</f>
        <v/>
      </c>
      <c r="AM45" s="29" t="str">
        <f t="array" ref="AM45">IF(ISERROR(AB45/B45),"",AB45/B45)</f>
        <v/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hidden="1" customHeight="1">
      <c r="A51" s="36">
        <v>4503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1"/>
        <v>0</v>
      </c>
      <c r="AD51" s="36">
        <f t="shared" si="4"/>
        <v>0</v>
      </c>
      <c r="AE51" s="29" t="str">
        <f t="array" ref="AE51">IF(ISERROR(SUM(C51:D51)/B51),"",SUM(C51:D51)/B51)</f>
        <v/>
      </c>
      <c r="AF51" s="29" t="str">
        <f t="array" ref="AF51">IF(ISERROR(AD51/B51),"",AD51/B51)</f>
        <v/>
      </c>
      <c r="AG51" s="29" t="str">
        <f t="array" ref="AG51">IF(ISERROR(SUM(M51:N51,E51,W51:Z51)/B51),"",SUM(M51:N51,E51,W51:Z51)/B51)</f>
        <v/>
      </c>
      <c r="AH51" s="29" t="str">
        <f t="array" ref="AH51">IF(ISERROR(SUM(C51:D51)/B51),"",SUM(C51:D51)/B51)</f>
        <v/>
      </c>
      <c r="AI51" s="29" t="str">
        <f t="array" ref="AI51">IF(ISERROR(SUM(F51:I51)/B51),"",SUM(F51:I51)/B51)</f>
        <v/>
      </c>
      <c r="AJ51" s="29" t="str">
        <f t="array" ref="AJ51">IF(ISERROR(SUM(J51:L51)/B51),"",SUM(J51:L51)/B51)</f>
        <v/>
      </c>
      <c r="AK51" s="29" t="str">
        <f t="array" ref="AK51">IF(ISERROR(SUM(O51:V51)/B51),"",SUM(O51:V51)/B51)</f>
        <v/>
      </c>
      <c r="AL51" s="29" t="str">
        <f t="array" ref="AL51">IF(ISERROR(SUM(AA51)/B51),"",SUM(AA51)/B51)</f>
        <v/>
      </c>
      <c r="AM51" s="29" t="str">
        <f t="array" ref="AM51">IF(ISERROR(AB51/B51),"",AB51/B51)</f>
        <v/>
      </c>
      <c r="AN51" s="30"/>
      <c r="AO51" s="30"/>
    </row>
    <row r="52" spans="1:41" s="3" customFormat="1" ht="19.5" customHeight="1">
      <c r="A52" s="36">
        <v>5001</v>
      </c>
      <c r="B52" s="36">
        <f t="shared" ref="B52:B61" si="5">720-SUM(M52:N52,W52:Z52,E52)</f>
        <v>665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30+25</f>
        <v>55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665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8.2706766917293228E-2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657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f>35+28</f>
        <v>63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4"/>
        <v>657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9.5890410958904104E-2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5"/>
        <v>540</v>
      </c>
      <c r="C61" s="36">
        <v>25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10</v>
      </c>
      <c r="V61" s="36">
        <v>0</v>
      </c>
      <c r="W61" s="36">
        <v>0</v>
      </c>
      <c r="X61" s="36">
        <v>0</v>
      </c>
      <c r="Y61" s="36">
        <v>0</v>
      </c>
      <c r="Z61" s="36">
        <v>180</v>
      </c>
      <c r="AA61" s="36">
        <v>0</v>
      </c>
      <c r="AB61" s="36">
        <v>0</v>
      </c>
      <c r="AC61" s="28">
        <f t="shared" si="1"/>
        <v>35</v>
      </c>
      <c r="AD61" s="36">
        <f t="shared" si="4"/>
        <v>505</v>
      </c>
      <c r="AE61" s="29">
        <f t="array" ref="AE61">IF(ISERROR(SUM(C61:D61)/B61),"",SUM(C61:D61)/B61)</f>
        <v>4.6296296296296294E-2</v>
      </c>
      <c r="AF61" s="29">
        <f t="array" ref="AF61">IF(ISERROR(AD61/B61),"",AD61/B61)</f>
        <v>0.93518518518518523</v>
      </c>
      <c r="AG61" s="29">
        <f t="array" ref="AG61">IF(ISERROR(SUM(M61:N61,E61,W61:Z61)/B61),"",SUM(M61:N61,E61,W61:Z61)/B61)</f>
        <v>0.33333333333333331</v>
      </c>
      <c r="AH61" s="29">
        <f t="array" ref="AH61">IF(ISERROR(SUM(C61:D61)/B61),"",SUM(C61:D61)/B61)</f>
        <v>4.6296296296296294E-2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1.8518518518518517E-2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1862</v>
      </c>
      <c r="C62" s="18">
        <f t="shared" ref="C62:AD62" si="6">SUM(C35:C61)</f>
        <v>25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10</v>
      </c>
      <c r="V62" s="17">
        <f t="shared" si="6"/>
        <v>0</v>
      </c>
      <c r="W62" s="17">
        <f t="shared" si="6"/>
        <v>0</v>
      </c>
      <c r="X62" s="17">
        <f t="shared" si="6"/>
        <v>118</v>
      </c>
      <c r="Y62" s="17">
        <f t="shared" si="6"/>
        <v>0</v>
      </c>
      <c r="Z62" s="17">
        <f t="shared" si="6"/>
        <v>180</v>
      </c>
      <c r="AA62" s="17">
        <f t="shared" si="6"/>
        <v>0</v>
      </c>
      <c r="AB62" s="18">
        <f t="shared" si="6"/>
        <v>0</v>
      </c>
      <c r="AC62" s="28">
        <f t="shared" si="1"/>
        <v>35</v>
      </c>
      <c r="AD62" s="18">
        <f t="shared" si="6"/>
        <v>1827</v>
      </c>
      <c r="AE62" s="29">
        <f t="array" ref="AE62">IF(ISERROR(SUM(C62:D62)/B62),"",SUM(C62:D62)/B62)</f>
        <v>1.3426423200859291E-2</v>
      </c>
      <c r="AF62" s="29">
        <f t="array" ref="AF62">IF(ISERROR(AD62/B62),"",AD62/B62)</f>
        <v>0.98120300751879697</v>
      </c>
      <c r="AG62" s="29">
        <f t="array" ref="AG62">IF(ISERROR(SUM(M62:N62,E62,W62:Z62)/B62),"",SUM(M62:N62,E62,W62:Z62)/B62)</f>
        <v>0.16004296455424274</v>
      </c>
      <c r="AH62" s="29">
        <f t="array" ref="AH62">IF(ISERROR(SUM(C62:D62)/B62),"",SUM(C62:D62)/B62)</f>
        <v>1.3426423200859291E-2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5.3705692803437165E-3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3962</v>
      </c>
      <c r="C63" s="20">
        <f>C62+C34</f>
        <v>25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10</v>
      </c>
      <c r="V63" s="20">
        <f t="shared" si="7"/>
        <v>0</v>
      </c>
      <c r="W63" s="20">
        <f t="shared" si="7"/>
        <v>0</v>
      </c>
      <c r="X63" s="20">
        <f t="shared" si="7"/>
        <v>178</v>
      </c>
      <c r="Y63" s="20">
        <f t="shared" si="7"/>
        <v>0</v>
      </c>
      <c r="Z63" s="20">
        <f t="shared" si="7"/>
        <v>180</v>
      </c>
      <c r="AA63" s="20">
        <f t="shared" si="7"/>
        <v>0</v>
      </c>
      <c r="AB63" s="20">
        <f t="shared" si="7"/>
        <v>0</v>
      </c>
      <c r="AC63" s="28">
        <f t="shared" si="1"/>
        <v>35</v>
      </c>
      <c r="AD63" s="20">
        <f t="shared" si="7"/>
        <v>3927</v>
      </c>
      <c r="AE63" s="29">
        <f t="array" ref="AE63">IF(ISERROR(SUM(C63:D63)/B63),"",SUM(C63:D63)/B63)</f>
        <v>6.3099444724886425E-3</v>
      </c>
      <c r="AF63" s="29">
        <f t="array" ref="AF63">IF(ISERROR(AD63/B63),"",AD63/B63)</f>
        <v>0.99116607773851595</v>
      </c>
      <c r="AG63" s="29">
        <f t="array" ref="AG63">IF(ISERROR(SUM(M63:N63,E63,W63:Z63)/B63),"",SUM(M63:N63,E63,W63:Z63)/B63)</f>
        <v>9.0358404846037355E-2</v>
      </c>
      <c r="AH63" s="29">
        <f t="array" ref="AH63">IF(ISERROR(SUM(C63:D63)/B63),"",SUM(C63:D63)/B63)</f>
        <v>6.3099444724886425E-3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2.5239777889954568E-3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42" t="s">
        <v>51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4"/>
      <c r="AN64" s="31"/>
      <c r="AO64" s="31"/>
    </row>
    <row r="65" spans="1:41" ht="43.5" customHeight="1">
      <c r="A65" s="45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7"/>
      <c r="AN65" s="31"/>
      <c r="AO65" s="31"/>
    </row>
    <row r="66" spans="1:41" ht="43.5" customHeight="1">
      <c r="A66" s="48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50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64" sqref="A64:AM66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</row>
    <row r="3" spans="1:41" s="2" customFormat="1" ht="17.25" customHeight="1">
      <c r="A3" s="73" t="s">
        <v>2</v>
      </c>
      <c r="B3" s="76" t="s">
        <v>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8"/>
      <c r="AD3" s="79" t="s">
        <v>4</v>
      </c>
      <c r="AE3" s="82" t="s">
        <v>5</v>
      </c>
      <c r="AF3" s="82" t="s">
        <v>6</v>
      </c>
      <c r="AG3" s="85" t="s">
        <v>7</v>
      </c>
      <c r="AH3" s="85"/>
      <c r="AI3" s="85"/>
      <c r="AJ3" s="85"/>
      <c r="AK3" s="85"/>
      <c r="AL3" s="85"/>
      <c r="AM3" s="85"/>
      <c r="AN3" s="86" t="s">
        <v>8</v>
      </c>
      <c r="AO3" s="87" t="s">
        <v>9</v>
      </c>
    </row>
    <row r="4" spans="1:41" s="2" customFormat="1" ht="17.25" customHeight="1">
      <c r="A4" s="74"/>
      <c r="B4" s="88" t="s">
        <v>10</v>
      </c>
      <c r="C4" s="65" t="s">
        <v>11</v>
      </c>
      <c r="D4" s="66"/>
      <c r="E4" s="67"/>
      <c r="F4" s="59" t="s">
        <v>12</v>
      </c>
      <c r="G4" s="60"/>
      <c r="H4" s="60"/>
      <c r="I4" s="60"/>
      <c r="J4" s="61" t="s">
        <v>13</v>
      </c>
      <c r="K4" s="61"/>
      <c r="L4" s="61"/>
      <c r="M4" s="62" t="s">
        <v>14</v>
      </c>
      <c r="N4" s="63"/>
      <c r="O4" s="63"/>
      <c r="P4" s="63"/>
      <c r="Q4" s="63"/>
      <c r="R4" s="63"/>
      <c r="S4" s="63"/>
      <c r="T4" s="63"/>
      <c r="U4" s="63"/>
      <c r="V4" s="64"/>
      <c r="W4" s="65" t="s">
        <v>15</v>
      </c>
      <c r="X4" s="66"/>
      <c r="Y4" s="66"/>
      <c r="Z4" s="66"/>
      <c r="AA4" s="67"/>
      <c r="AB4" s="71" t="s">
        <v>16</v>
      </c>
      <c r="AC4" s="56" t="s">
        <v>7</v>
      </c>
      <c r="AD4" s="80"/>
      <c r="AE4" s="83"/>
      <c r="AF4" s="83"/>
      <c r="AG4" s="85"/>
      <c r="AH4" s="85"/>
      <c r="AI4" s="85"/>
      <c r="AJ4" s="85"/>
      <c r="AK4" s="85"/>
      <c r="AL4" s="85"/>
      <c r="AM4" s="85"/>
      <c r="AN4" s="86"/>
      <c r="AO4" s="87"/>
    </row>
    <row r="5" spans="1:41" s="2" customFormat="1" ht="18.75" customHeight="1">
      <c r="A5" s="74"/>
      <c r="B5" s="89"/>
      <c r="C5" s="68"/>
      <c r="D5" s="69"/>
      <c r="E5" s="70"/>
      <c r="F5" s="59" t="s">
        <v>17</v>
      </c>
      <c r="G5" s="60"/>
      <c r="H5" s="60"/>
      <c r="I5" s="39" t="s">
        <v>18</v>
      </c>
      <c r="J5" s="61" t="s">
        <v>19</v>
      </c>
      <c r="K5" s="61"/>
      <c r="L5" s="61"/>
      <c r="M5" s="62" t="s">
        <v>20</v>
      </c>
      <c r="N5" s="63"/>
      <c r="O5" s="63"/>
      <c r="P5" s="64"/>
      <c r="Q5" s="62" t="s">
        <v>21</v>
      </c>
      <c r="R5" s="63"/>
      <c r="S5" s="63"/>
      <c r="T5" s="63"/>
      <c r="U5" s="63"/>
      <c r="V5" s="64"/>
      <c r="W5" s="68"/>
      <c r="X5" s="69"/>
      <c r="Y5" s="69"/>
      <c r="Z5" s="69"/>
      <c r="AA5" s="70"/>
      <c r="AB5" s="71"/>
      <c r="AC5" s="57"/>
      <c r="AD5" s="80"/>
      <c r="AE5" s="83"/>
      <c r="AF5" s="83"/>
      <c r="AG5" s="55" t="s">
        <v>22</v>
      </c>
      <c r="AH5" s="51" t="s">
        <v>11</v>
      </c>
      <c r="AI5" s="52" t="s">
        <v>23</v>
      </c>
      <c r="AJ5" s="52" t="s">
        <v>24</v>
      </c>
      <c r="AK5" s="53" t="s">
        <v>21</v>
      </c>
      <c r="AL5" s="54" t="s">
        <v>15</v>
      </c>
      <c r="AM5" s="55" t="s">
        <v>16</v>
      </c>
      <c r="AN5" s="86"/>
      <c r="AO5" s="87"/>
    </row>
    <row r="6" spans="1:41" s="3" customFormat="1" ht="48" customHeight="1">
      <c r="A6" s="75"/>
      <c r="B6" s="90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1"/>
      <c r="AC6" s="58"/>
      <c r="AD6" s="81"/>
      <c r="AE6" s="84"/>
      <c r="AF6" s="84"/>
      <c r="AG6" s="55"/>
      <c r="AH6" s="51"/>
      <c r="AI6" s="52"/>
      <c r="AJ6" s="52"/>
      <c r="AK6" s="53"/>
      <c r="AL6" s="54"/>
      <c r="AM6" s="55"/>
      <c r="AN6" s="86"/>
      <c r="AO6" s="87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customHeight="1">
      <c r="A24" s="36">
        <v>5001</v>
      </c>
      <c r="B24" s="36">
        <f t="shared" ref="B24:B26" si="2">720-SUM(M24:N24,W24:Z24,E24)</f>
        <v>675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20+25</f>
        <v>45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0"/>
        <v>675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6.6666666666666666E-2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customHeight="1">
      <c r="A26" s="36">
        <v>5003</v>
      </c>
      <c r="B26" s="36">
        <f t="shared" si="2"/>
        <v>653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67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0"/>
        <v>653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0.10260336906584992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1328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112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1328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8.4337349397590355E-2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1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1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1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1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1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45:B54" si="5">720-SUM(M45:N45,W45:Z45,E45)</f>
        <v>660</v>
      </c>
      <c r="C45" s="36">
        <v>15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60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15</v>
      </c>
      <c r="AD45" s="36">
        <f t="shared" si="4"/>
        <v>645</v>
      </c>
      <c r="AE45" s="29">
        <f t="array" ref="AE45">IF(ISERROR(SUM(C45:D45)/B45),"",SUM(C45:D45)/B45)</f>
        <v>2.2727272727272728E-2</v>
      </c>
      <c r="AF45" s="29">
        <f t="array" ref="AF45">IF(ISERROR(AD45/B45),"",AD45/B45)</f>
        <v>0.97727272727272729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2.2727272727272728E-2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1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690</v>
      </c>
      <c r="C51" s="36">
        <v>30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30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30</v>
      </c>
      <c r="AD51" s="36">
        <f t="shared" si="4"/>
        <v>660</v>
      </c>
      <c r="AE51" s="29">
        <f t="array" ref="AE51">IF(ISERROR(SUM(C51:D51)/B51),"",SUM(C51:D51)/B51)</f>
        <v>4.3478260869565216E-2</v>
      </c>
      <c r="AF51" s="29">
        <f t="array" ref="AF51">IF(ISERROR(AD51/B51),"",AD51/B51)</f>
        <v>0.95652173913043481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4.3478260869565216E-2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680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40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680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5.8823529411764705E-2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510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30</v>
      </c>
      <c r="Y54" s="36">
        <v>0</v>
      </c>
      <c r="Z54" s="36">
        <v>180</v>
      </c>
      <c r="AA54" s="36">
        <v>0</v>
      </c>
      <c r="AB54" s="36">
        <v>0</v>
      </c>
      <c r="AC54" s="28">
        <f t="shared" si="1"/>
        <v>0</v>
      </c>
      <c r="AD54" s="36">
        <f t="shared" si="4"/>
        <v>510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0.41176470588235292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1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1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1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2540</v>
      </c>
      <c r="C62" s="18">
        <f t="shared" ref="C62:AD62" si="6">SUM(C35:C61)</f>
        <v>45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90</v>
      </c>
      <c r="X62" s="17">
        <f t="shared" si="6"/>
        <v>70</v>
      </c>
      <c r="Y62" s="17">
        <f t="shared" si="6"/>
        <v>0</v>
      </c>
      <c r="Z62" s="17">
        <f t="shared" si="6"/>
        <v>180</v>
      </c>
      <c r="AA62" s="17">
        <f t="shared" si="6"/>
        <v>0</v>
      </c>
      <c r="AB62" s="18">
        <f t="shared" si="6"/>
        <v>0</v>
      </c>
      <c r="AC62" s="28">
        <f t="shared" si="1"/>
        <v>45</v>
      </c>
      <c r="AD62" s="18">
        <f t="shared" si="6"/>
        <v>2495</v>
      </c>
      <c r="AE62" s="29">
        <f t="array" ref="AE62">IF(ISERROR(SUM(C62:D62)/B62),"",SUM(C62:D62)/B62)</f>
        <v>1.7716535433070866E-2</v>
      </c>
      <c r="AF62" s="29">
        <f t="array" ref="AF62">IF(ISERROR(AD62/B62),"",AD62/B62)</f>
        <v>0.98228346456692917</v>
      </c>
      <c r="AG62" s="29">
        <f t="array" ref="AG62">IF(ISERROR(SUM(M62:N62,E62,W62:Z62)/B62),"",SUM(M62:N62,E62,W62:Z62)/B62)</f>
        <v>0.13385826771653545</v>
      </c>
      <c r="AH62" s="29">
        <f t="array" ref="AH62">IF(ISERROR(SUM(C62:D62)/B62),"",SUM(C62:D62)/B62)</f>
        <v>1.7716535433070866E-2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3868</v>
      </c>
      <c r="C63" s="20">
        <f>C62+C34</f>
        <v>45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90</v>
      </c>
      <c r="X63" s="20">
        <f t="shared" si="7"/>
        <v>182</v>
      </c>
      <c r="Y63" s="20">
        <f t="shared" si="7"/>
        <v>0</v>
      </c>
      <c r="Z63" s="20">
        <f t="shared" si="7"/>
        <v>180</v>
      </c>
      <c r="AA63" s="20">
        <f t="shared" si="7"/>
        <v>0</v>
      </c>
      <c r="AB63" s="20">
        <f t="shared" si="7"/>
        <v>0</v>
      </c>
      <c r="AC63" s="28">
        <f t="shared" si="1"/>
        <v>45</v>
      </c>
      <c r="AD63" s="20">
        <f t="shared" si="7"/>
        <v>3823</v>
      </c>
      <c r="AE63" s="29">
        <f t="array" ref="AE63">IF(ISERROR(SUM(C63:D63)/B63),"",SUM(C63:D63)/B63)</f>
        <v>1.1633919338159255E-2</v>
      </c>
      <c r="AF63" s="29">
        <f t="array" ref="AF63">IF(ISERROR(AD63/B63),"",AD63/B63)</f>
        <v>0.98836608066184073</v>
      </c>
      <c r="AG63" s="29">
        <f t="array" ref="AG63">IF(ISERROR(SUM(M63:N63,E63,W63:Z63)/B63),"",SUM(M63:N63,E63,W63:Z63)/B63)</f>
        <v>0.11685625646328852</v>
      </c>
      <c r="AH63" s="29">
        <f t="array" ref="AH63">IF(ISERROR(SUM(C63:D63)/B63),"",SUM(C63:D63)/B63)</f>
        <v>1.1633919338159255E-2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42" t="s">
        <v>51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4"/>
      <c r="AN64" s="31"/>
      <c r="AO64" s="31"/>
    </row>
    <row r="65" spans="1:41" ht="43.5" customHeight="1">
      <c r="A65" s="45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7"/>
      <c r="AN65" s="31"/>
      <c r="AO65" s="31"/>
    </row>
    <row r="66" spans="1:41" ht="43.5" customHeight="1">
      <c r="A66" s="48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50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9" activePane="bottomRight" state="frozen"/>
      <selection pane="topRight" activeCell="C1" sqref="C1"/>
      <selection pane="bottomLeft" activeCell="A7" sqref="A7"/>
      <selection pane="bottomRight" activeCell="F62" sqref="F6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</row>
    <row r="3" spans="1:41" s="2" customFormat="1" ht="17.25" customHeight="1">
      <c r="A3" s="73" t="s">
        <v>2</v>
      </c>
      <c r="B3" s="76" t="s">
        <v>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8"/>
      <c r="AD3" s="79" t="s">
        <v>4</v>
      </c>
      <c r="AE3" s="82" t="s">
        <v>5</v>
      </c>
      <c r="AF3" s="82" t="s">
        <v>6</v>
      </c>
      <c r="AG3" s="85" t="s">
        <v>7</v>
      </c>
      <c r="AH3" s="85"/>
      <c r="AI3" s="85"/>
      <c r="AJ3" s="85"/>
      <c r="AK3" s="85"/>
      <c r="AL3" s="85"/>
      <c r="AM3" s="85"/>
      <c r="AN3" s="86" t="s">
        <v>8</v>
      </c>
      <c r="AO3" s="87" t="s">
        <v>9</v>
      </c>
    </row>
    <row r="4" spans="1:41" s="2" customFormat="1" ht="17.25" customHeight="1">
      <c r="A4" s="74"/>
      <c r="B4" s="88" t="s">
        <v>10</v>
      </c>
      <c r="C4" s="65" t="s">
        <v>11</v>
      </c>
      <c r="D4" s="66"/>
      <c r="E4" s="67"/>
      <c r="F4" s="59" t="s">
        <v>12</v>
      </c>
      <c r="G4" s="60"/>
      <c r="H4" s="60"/>
      <c r="I4" s="60"/>
      <c r="J4" s="61" t="s">
        <v>13</v>
      </c>
      <c r="K4" s="61"/>
      <c r="L4" s="61"/>
      <c r="M4" s="62" t="s">
        <v>14</v>
      </c>
      <c r="N4" s="63"/>
      <c r="O4" s="63"/>
      <c r="P4" s="63"/>
      <c r="Q4" s="63"/>
      <c r="R4" s="63"/>
      <c r="S4" s="63"/>
      <c r="T4" s="63"/>
      <c r="U4" s="63"/>
      <c r="V4" s="64"/>
      <c r="W4" s="65" t="s">
        <v>15</v>
      </c>
      <c r="X4" s="66"/>
      <c r="Y4" s="66"/>
      <c r="Z4" s="66"/>
      <c r="AA4" s="67"/>
      <c r="AB4" s="71" t="s">
        <v>16</v>
      </c>
      <c r="AC4" s="56" t="s">
        <v>7</v>
      </c>
      <c r="AD4" s="80"/>
      <c r="AE4" s="83"/>
      <c r="AF4" s="83"/>
      <c r="AG4" s="85"/>
      <c r="AH4" s="85"/>
      <c r="AI4" s="85"/>
      <c r="AJ4" s="85"/>
      <c r="AK4" s="85"/>
      <c r="AL4" s="85"/>
      <c r="AM4" s="85"/>
      <c r="AN4" s="86"/>
      <c r="AO4" s="87"/>
    </row>
    <row r="5" spans="1:41" s="2" customFormat="1" ht="18.75" customHeight="1">
      <c r="A5" s="74"/>
      <c r="B5" s="89"/>
      <c r="C5" s="68"/>
      <c r="D5" s="69"/>
      <c r="E5" s="70"/>
      <c r="F5" s="59" t="s">
        <v>17</v>
      </c>
      <c r="G5" s="60"/>
      <c r="H5" s="60"/>
      <c r="I5" s="40" t="s">
        <v>18</v>
      </c>
      <c r="J5" s="61" t="s">
        <v>19</v>
      </c>
      <c r="K5" s="61"/>
      <c r="L5" s="61"/>
      <c r="M5" s="62" t="s">
        <v>20</v>
      </c>
      <c r="N5" s="63"/>
      <c r="O5" s="63"/>
      <c r="P5" s="64"/>
      <c r="Q5" s="62" t="s">
        <v>21</v>
      </c>
      <c r="R5" s="63"/>
      <c r="S5" s="63"/>
      <c r="T5" s="63"/>
      <c r="U5" s="63"/>
      <c r="V5" s="64"/>
      <c r="W5" s="68"/>
      <c r="X5" s="69"/>
      <c r="Y5" s="69"/>
      <c r="Z5" s="69"/>
      <c r="AA5" s="70"/>
      <c r="AB5" s="71"/>
      <c r="AC5" s="57"/>
      <c r="AD5" s="80"/>
      <c r="AE5" s="83"/>
      <c r="AF5" s="83"/>
      <c r="AG5" s="55" t="s">
        <v>22</v>
      </c>
      <c r="AH5" s="51" t="s">
        <v>11</v>
      </c>
      <c r="AI5" s="52" t="s">
        <v>23</v>
      </c>
      <c r="AJ5" s="52" t="s">
        <v>24</v>
      </c>
      <c r="AK5" s="53" t="s">
        <v>21</v>
      </c>
      <c r="AL5" s="54" t="s">
        <v>15</v>
      </c>
      <c r="AM5" s="55" t="s">
        <v>16</v>
      </c>
      <c r="AN5" s="86"/>
      <c r="AO5" s="87"/>
    </row>
    <row r="6" spans="1:41" s="3" customFormat="1" ht="48" customHeight="1">
      <c r="A6" s="75"/>
      <c r="B6" s="90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1"/>
      <c r="AC6" s="58"/>
      <c r="AD6" s="81"/>
      <c r="AE6" s="84"/>
      <c r="AF6" s="84"/>
      <c r="AG6" s="55"/>
      <c r="AH6" s="51"/>
      <c r="AI6" s="52"/>
      <c r="AJ6" s="52"/>
      <c r="AK6" s="53"/>
      <c r="AL6" s="54"/>
      <c r="AM6" s="55"/>
      <c r="AN6" s="86"/>
      <c r="AO6" s="87"/>
    </row>
    <row r="7" spans="1:41" s="3" customFormat="1" ht="20.25" customHeight="1">
      <c r="A7" s="36">
        <v>2501</v>
      </c>
      <c r="B7" s="36">
        <f t="shared" ref="B7:B24" si="0">720-SUM(M7:N7,W7:Z7,E7)</f>
        <v>240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450</v>
      </c>
      <c r="X7" s="36">
        <v>30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1">B7+N7+M7-AC7</f>
        <v>240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2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240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450</v>
      </c>
      <c r="X8" s="36">
        <v>30</v>
      </c>
      <c r="Y8" s="36">
        <v>0</v>
      </c>
      <c r="Z8" s="36">
        <v>0</v>
      </c>
      <c r="AA8" s="36">
        <v>0</v>
      </c>
      <c r="AB8" s="36">
        <v>0</v>
      </c>
      <c r="AC8" s="28">
        <f t="shared" ref="AC8:AC63" si="2">SUM(C8:D8,F8:L8,O8:V8,AA8:AB8)</f>
        <v>0</v>
      </c>
      <c r="AD8" s="36">
        <f t="shared" si="1"/>
        <v>240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2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240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450</v>
      </c>
      <c r="X9" s="36">
        <v>30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0</v>
      </c>
      <c r="AD9" s="36">
        <f t="shared" si="1"/>
        <v>240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2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240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450</v>
      </c>
      <c r="X10" s="36">
        <v>30</v>
      </c>
      <c r="Y10" s="36">
        <v>0</v>
      </c>
      <c r="Z10" s="36">
        <v>0</v>
      </c>
      <c r="AA10" s="36">
        <v>0</v>
      </c>
      <c r="AB10" s="36">
        <v>0</v>
      </c>
      <c r="AC10" s="28">
        <f t="shared" si="2"/>
        <v>0</v>
      </c>
      <c r="AD10" s="36">
        <f t="shared" si="1"/>
        <v>240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2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240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450</v>
      </c>
      <c r="X11" s="36">
        <v>30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2"/>
        <v>0</v>
      </c>
      <c r="AD11" s="36">
        <f t="shared" si="1"/>
        <v>240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2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240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450</v>
      </c>
      <c r="X12" s="36">
        <v>30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2"/>
        <v>0</v>
      </c>
      <c r="AD12" s="36">
        <f t="shared" si="1"/>
        <v>240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2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240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450</v>
      </c>
      <c r="X13" s="36">
        <v>30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0</v>
      </c>
      <c r="AD13" s="36">
        <f t="shared" si="1"/>
        <v>240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2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240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450</v>
      </c>
      <c r="X14" s="36">
        <v>30</v>
      </c>
      <c r="Y14" s="36">
        <v>0</v>
      </c>
      <c r="Z14" s="36">
        <v>0</v>
      </c>
      <c r="AA14" s="36">
        <v>0</v>
      </c>
      <c r="AB14" s="36">
        <v>0</v>
      </c>
      <c r="AC14" s="28">
        <f t="shared" si="2"/>
        <v>0</v>
      </c>
      <c r="AD14" s="36">
        <f t="shared" si="1"/>
        <v>240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2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240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450</v>
      </c>
      <c r="X15" s="36">
        <v>30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0</v>
      </c>
      <c r="AD15" s="36">
        <f t="shared" si="1"/>
        <v>240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2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240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450</v>
      </c>
      <c r="X16" s="36">
        <v>30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2"/>
        <v>0</v>
      </c>
      <c r="AD16" s="36">
        <f t="shared" si="1"/>
        <v>240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2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700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20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0</v>
      </c>
      <c r="AD23" s="36">
        <f t="shared" si="1"/>
        <v>700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2.8571428571428571E-2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705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15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705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2.1276595744680851E-2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4525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4500</v>
      </c>
      <c r="X34" s="17">
        <f t="shared" si="3"/>
        <v>335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4525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1.0685082872928178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52" si="4">720-SUM(M35:N35,W35:Z35,E35)</f>
        <v>700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20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700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2.8571428571428571E-2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customHeight="1">
      <c r="A36" s="36">
        <v>2502</v>
      </c>
      <c r="B36" s="36">
        <f t="shared" si="4"/>
        <v>700</v>
      </c>
      <c r="C36" s="36">
        <v>35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20</v>
      </c>
      <c r="Y36" s="36">
        <v>0</v>
      </c>
      <c r="Z36" s="36">
        <v>0</v>
      </c>
      <c r="AA36" s="36">
        <v>0</v>
      </c>
      <c r="AB36" s="36">
        <v>0</v>
      </c>
      <c r="AC36" s="28">
        <f t="shared" si="2"/>
        <v>35</v>
      </c>
      <c r="AD36" s="36">
        <f t="shared" si="5"/>
        <v>665</v>
      </c>
      <c r="AE36" s="29">
        <f t="array" ref="AE36">IF(ISERROR(SUM(C36:D36)/B36),"",SUM(C36:D36)/B36)</f>
        <v>0.05</v>
      </c>
      <c r="AF36" s="29">
        <f t="array" ref="AF36">IF(ISERROR(AD36/B36),"",AD36/B36)</f>
        <v>0.95</v>
      </c>
      <c r="AG36" s="29">
        <f t="array" ref="AG36">IF(ISERROR(SUM(M36:N36,E36,W36:Z36)/B36),"",SUM(M36:N36,E36,W36:Z36)/B36)</f>
        <v>2.8571428571428571E-2</v>
      </c>
      <c r="AH36" s="29">
        <f t="array" ref="AH36">IF(ISERROR(SUM(C36:D36)/B36),"",SUM(C36:D36)/B36)</f>
        <v>0.05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700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20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700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2.8571428571428571E-2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customHeight="1">
      <c r="A38" s="36">
        <v>2504</v>
      </c>
      <c r="B38" s="36">
        <f t="shared" si="4"/>
        <v>700</v>
      </c>
      <c r="C38" s="36">
        <v>35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20</v>
      </c>
      <c r="Y38" s="36">
        <v>0</v>
      </c>
      <c r="Z38" s="36">
        <v>0</v>
      </c>
      <c r="AA38" s="36">
        <v>0</v>
      </c>
      <c r="AB38" s="36">
        <v>0</v>
      </c>
      <c r="AC38" s="28">
        <f t="shared" si="2"/>
        <v>35</v>
      </c>
      <c r="AD38" s="36">
        <f t="shared" si="5"/>
        <v>665</v>
      </c>
      <c r="AE38" s="29">
        <f t="array" ref="AE38">IF(ISERROR(SUM(C38:D38)/B38),"",SUM(C38:D38)/B38)</f>
        <v>0.05</v>
      </c>
      <c r="AF38" s="29">
        <f t="array" ref="AF38">IF(ISERROR(AD38/B38),"",AD38/B38)</f>
        <v>0.95</v>
      </c>
      <c r="AG38" s="29">
        <f t="array" ref="AG38">IF(ISERROR(SUM(M38:N38,E38,W38:Z38)/B38),"",SUM(M38:N38,E38,W38:Z38)/B38)</f>
        <v>2.8571428571428571E-2</v>
      </c>
      <c r="AH38" s="29">
        <f t="array" ref="AH38">IF(ISERROR(SUM(C38:D38)/B38),"",SUM(C38:D38)/B38)</f>
        <v>0.05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customHeight="1">
      <c r="A39" s="36">
        <v>2505</v>
      </c>
      <c r="B39" s="36">
        <f t="shared" si="4"/>
        <v>700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20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2"/>
        <v>0</v>
      </c>
      <c r="AD39" s="36">
        <f t="shared" si="5"/>
        <v>700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2.8571428571428571E-2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customHeight="1">
      <c r="A40" s="36">
        <v>2506</v>
      </c>
      <c r="B40" s="36">
        <f t="shared" si="4"/>
        <v>700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20</v>
      </c>
      <c r="Y40" s="36">
        <v>0</v>
      </c>
      <c r="Z40" s="36">
        <v>0</v>
      </c>
      <c r="AA40" s="36">
        <v>0</v>
      </c>
      <c r="AB40" s="36">
        <v>0</v>
      </c>
      <c r="AC40" s="28">
        <f t="shared" si="2"/>
        <v>0</v>
      </c>
      <c r="AD40" s="36">
        <f t="shared" si="5"/>
        <v>700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2.8571428571428571E-2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700</v>
      </c>
      <c r="C41" s="36">
        <v>15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20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15</v>
      </c>
      <c r="AD41" s="36">
        <f t="shared" si="5"/>
        <v>685</v>
      </c>
      <c r="AE41" s="29">
        <f t="array" ref="AE41">IF(ISERROR(SUM(C41:D41)/B41),"",SUM(C41:D41)/B41)</f>
        <v>2.1428571428571429E-2</v>
      </c>
      <c r="AF41" s="29">
        <f t="array" ref="AF41">IF(ISERROR(AD41/B41),"",AD41/B41)</f>
        <v>0.97857142857142854</v>
      </c>
      <c r="AG41" s="29">
        <f t="array" ref="AG41">IF(ISERROR(SUM(M41:N41,E41,W41:Z41)/B41),"",SUM(M41:N41,E41,W41:Z41)/B41)</f>
        <v>2.8571428571428571E-2</v>
      </c>
      <c r="AH41" s="29">
        <f t="array" ref="AH41">IF(ISERROR(SUM(C41:D41)/B41),"",SUM(C41:D41)/B41)</f>
        <v>2.1428571428571429E-2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customHeight="1">
      <c r="A42" s="36">
        <v>2508</v>
      </c>
      <c r="B42" s="36">
        <f t="shared" si="4"/>
        <v>700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20</v>
      </c>
      <c r="Y42" s="36">
        <v>0</v>
      </c>
      <c r="Z42" s="36">
        <v>0</v>
      </c>
      <c r="AA42" s="36">
        <v>0</v>
      </c>
      <c r="AB42" s="36">
        <v>0</v>
      </c>
      <c r="AC42" s="28">
        <f t="shared" si="2"/>
        <v>0</v>
      </c>
      <c r="AD42" s="36">
        <f t="shared" si="5"/>
        <v>700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2.8571428571428571E-2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700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20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700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2.8571428571428571E-2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4"/>
        <v>700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20</v>
      </c>
      <c r="Y44" s="36">
        <v>0</v>
      </c>
      <c r="Z44" s="36">
        <v>0</v>
      </c>
      <c r="AA44" s="36">
        <v>0</v>
      </c>
      <c r="AB44" s="36">
        <v>0</v>
      </c>
      <c r="AC44" s="28">
        <f t="shared" si="2"/>
        <v>0</v>
      </c>
      <c r="AD44" s="36">
        <f t="shared" si="5"/>
        <v>700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2.8571428571428571E-2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customHeight="1">
      <c r="A45" s="36">
        <v>3002</v>
      </c>
      <c r="B45" s="36">
        <f t="shared" si="4"/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30</v>
      </c>
      <c r="N45" s="36">
        <v>0</v>
      </c>
      <c r="O45" s="36">
        <v>15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2"/>
        <v>15</v>
      </c>
      <c r="AD45" s="36">
        <f t="shared" si="5"/>
        <v>675</v>
      </c>
      <c r="AE45" s="29">
        <f t="array" ref="AE45">IF(ISERROR(SUM(C45:D45)/B45),"",SUM(C45:D45)/B45)</f>
        <v>0</v>
      </c>
      <c r="AF45" s="29">
        <f t="array" ref="AF45">IF(ISERROR(AD45/B45),"",AD45/B45)</f>
        <v>1.0227272727272727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2.2727272727272728E-2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5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720</v>
      </c>
      <c r="C51" s="36">
        <v>30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30</v>
      </c>
      <c r="AD51" s="36">
        <f t="shared" si="5"/>
        <v>690</v>
      </c>
      <c r="AE51" s="29">
        <f t="array" ref="AE51">IF(ISERROR(SUM(C51:D51)/B51),"",SUM(C51:D51)/B51)</f>
        <v>4.1666666666666664E-2</v>
      </c>
      <c r="AF51" s="29">
        <f t="array" ref="AF51">IF(ISERROR(AD51/B51),"",AD51/B51)</f>
        <v>0.95833333333333337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4.1666666666666664E-2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680</v>
      </c>
      <c r="C52" s="36">
        <v>40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40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40</v>
      </c>
      <c r="AD52" s="36">
        <f t="shared" si="5"/>
        <v>640</v>
      </c>
      <c r="AE52" s="29">
        <f t="array" ref="AE52">IF(ISERROR(SUM(C52:D52)/B52),"",SUM(C52:D52)/B52)</f>
        <v>5.8823529411764705E-2</v>
      </c>
      <c r="AF52" s="29">
        <f t="array" ref="AF52">IF(ISERROR(AD52/B52),"",AD52/B52)</f>
        <v>0.94117647058823528</v>
      </c>
      <c r="AG52" s="29">
        <f t="array" ref="AG52">IF(ISERROR(SUM(M52:N52,E52,W52:Z52)/B52),"",SUM(M52:N52,E52,W52:Z52)/B52)</f>
        <v>5.8823529411764705E-2</v>
      </c>
      <c r="AH52" s="29">
        <f t="array" ref="AH52">IF(ISERROR(SUM(C52:D52)/B52),"",SUM(C52:D52)/B52)</f>
        <v>5.8823529411764705E-2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5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5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5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9060</v>
      </c>
      <c r="C62" s="18">
        <f t="shared" ref="C62:AD62" si="6">SUM(C35:C61)</f>
        <v>155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30</v>
      </c>
      <c r="N62" s="17">
        <f t="shared" si="6"/>
        <v>0</v>
      </c>
      <c r="O62" s="17">
        <f t="shared" si="6"/>
        <v>15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270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2"/>
        <v>170</v>
      </c>
      <c r="AD62" s="18">
        <f t="shared" si="6"/>
        <v>8920</v>
      </c>
      <c r="AE62" s="29">
        <f t="array" ref="AE62">IF(ISERROR(SUM(C62:D62)/B62),"",SUM(C62:D62)/B62)</f>
        <v>1.7108167770419427E-2</v>
      </c>
      <c r="AF62" s="29">
        <f t="array" ref="AF62">IF(ISERROR(AD62/B62),"",AD62/B62)</f>
        <v>0.98454746136865345</v>
      </c>
      <c r="AG62" s="29">
        <f t="array" ref="AG62">IF(ISERROR(SUM(M62:N62,E62,W62:Z62)/B62),"",SUM(M62:N62,E62,W62:Z62)/B62)</f>
        <v>3.3112582781456956E-2</v>
      </c>
      <c r="AH62" s="29">
        <f t="array" ref="AH62">IF(ISERROR(SUM(C62:D62)/B62),"",SUM(C62:D62)/B62)</f>
        <v>1.7108167770419427E-2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1.6556291390728477E-3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13585</v>
      </c>
      <c r="C63" s="20">
        <f>C62+C34</f>
        <v>155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30</v>
      </c>
      <c r="N63" s="20">
        <f t="shared" si="7"/>
        <v>0</v>
      </c>
      <c r="O63" s="20">
        <f t="shared" si="7"/>
        <v>15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4500</v>
      </c>
      <c r="X63" s="20">
        <f t="shared" si="7"/>
        <v>605</v>
      </c>
      <c r="Y63" s="20">
        <f t="shared" si="7"/>
        <v>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2"/>
        <v>170</v>
      </c>
      <c r="AD63" s="20">
        <f t="shared" si="7"/>
        <v>13445</v>
      </c>
      <c r="AE63" s="29">
        <f t="array" ref="AE63">IF(ISERROR(SUM(C63:D63)/B63),"",SUM(C63:D63)/B63)</f>
        <v>1.1409642988590356E-2</v>
      </c>
      <c r="AF63" s="29">
        <f t="array" ref="AF63">IF(ISERROR(AD63/B63),"",AD63/B63)</f>
        <v>0.98969451601030545</v>
      </c>
      <c r="AG63" s="29">
        <f t="array" ref="AG63">IF(ISERROR(SUM(M63:N63,E63,W63:Z63)/B63),"",SUM(M63:N63,E63,W63:Z63)/B63)</f>
        <v>0.37799043062200954</v>
      </c>
      <c r="AH63" s="29">
        <f t="array" ref="AH63">IF(ISERROR(SUM(C63:D63)/B63),"",SUM(C63:D63)/B63)</f>
        <v>1.1409642988590356E-2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1.1041589988958411E-3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42" t="s">
        <v>51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4"/>
      <c r="AN64" s="31"/>
      <c r="AO64" s="31"/>
    </row>
    <row r="65" spans="1:41" ht="43.5" customHeight="1">
      <c r="A65" s="45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7"/>
      <c r="AN65" s="31"/>
      <c r="AO65" s="31"/>
    </row>
    <row r="66" spans="1:41" ht="43.5" customHeight="1">
      <c r="A66" s="48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50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69"/>
  <sheetViews>
    <sheetView tabSelected="1" workbookViewId="0">
      <pane xSplit="2" ySplit="6" topLeftCell="C11" activePane="bottomRight" state="frozen"/>
      <selection pane="topRight" activeCell="C1" sqref="C1"/>
      <selection pane="bottomLeft" activeCell="A7" sqref="A7"/>
      <selection pane="bottomRight" activeCell="K17" sqref="K17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</row>
    <row r="3" spans="1:41" s="2" customFormat="1" ht="17.25" customHeight="1">
      <c r="A3" s="73" t="s">
        <v>2</v>
      </c>
      <c r="B3" s="76" t="s">
        <v>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8"/>
      <c r="AD3" s="79" t="s">
        <v>4</v>
      </c>
      <c r="AE3" s="82" t="s">
        <v>5</v>
      </c>
      <c r="AF3" s="82" t="s">
        <v>6</v>
      </c>
      <c r="AG3" s="85" t="s">
        <v>7</v>
      </c>
      <c r="AH3" s="85"/>
      <c r="AI3" s="85"/>
      <c r="AJ3" s="85"/>
      <c r="AK3" s="85"/>
      <c r="AL3" s="85"/>
      <c r="AM3" s="85"/>
      <c r="AN3" s="86" t="s">
        <v>8</v>
      </c>
      <c r="AO3" s="87" t="s">
        <v>9</v>
      </c>
    </row>
    <row r="4" spans="1:41" s="2" customFormat="1" ht="17.25" customHeight="1">
      <c r="A4" s="74"/>
      <c r="B4" s="88" t="s">
        <v>10</v>
      </c>
      <c r="C4" s="65" t="s">
        <v>11</v>
      </c>
      <c r="D4" s="66"/>
      <c r="E4" s="67"/>
      <c r="F4" s="59" t="s">
        <v>12</v>
      </c>
      <c r="G4" s="60"/>
      <c r="H4" s="60"/>
      <c r="I4" s="60"/>
      <c r="J4" s="61" t="s">
        <v>13</v>
      </c>
      <c r="K4" s="61"/>
      <c r="L4" s="61"/>
      <c r="M4" s="62" t="s">
        <v>14</v>
      </c>
      <c r="N4" s="63"/>
      <c r="O4" s="63"/>
      <c r="P4" s="63"/>
      <c r="Q4" s="63"/>
      <c r="R4" s="63"/>
      <c r="S4" s="63"/>
      <c r="T4" s="63"/>
      <c r="U4" s="63"/>
      <c r="V4" s="64"/>
      <c r="W4" s="65" t="s">
        <v>15</v>
      </c>
      <c r="X4" s="66"/>
      <c r="Y4" s="66"/>
      <c r="Z4" s="66"/>
      <c r="AA4" s="67"/>
      <c r="AB4" s="71" t="s">
        <v>16</v>
      </c>
      <c r="AC4" s="56" t="s">
        <v>7</v>
      </c>
      <c r="AD4" s="80"/>
      <c r="AE4" s="83"/>
      <c r="AF4" s="83"/>
      <c r="AG4" s="85"/>
      <c r="AH4" s="85"/>
      <c r="AI4" s="85"/>
      <c r="AJ4" s="85"/>
      <c r="AK4" s="85"/>
      <c r="AL4" s="85"/>
      <c r="AM4" s="85"/>
      <c r="AN4" s="86"/>
      <c r="AO4" s="87"/>
    </row>
    <row r="5" spans="1:41" s="2" customFormat="1" ht="18.75" customHeight="1">
      <c r="A5" s="74"/>
      <c r="B5" s="89"/>
      <c r="C5" s="68"/>
      <c r="D5" s="69"/>
      <c r="E5" s="70"/>
      <c r="F5" s="59" t="s">
        <v>17</v>
      </c>
      <c r="G5" s="60"/>
      <c r="H5" s="60"/>
      <c r="I5" s="41" t="s">
        <v>18</v>
      </c>
      <c r="J5" s="61" t="s">
        <v>19</v>
      </c>
      <c r="K5" s="61"/>
      <c r="L5" s="61"/>
      <c r="M5" s="62" t="s">
        <v>20</v>
      </c>
      <c r="N5" s="63"/>
      <c r="O5" s="63"/>
      <c r="P5" s="64"/>
      <c r="Q5" s="62" t="s">
        <v>21</v>
      </c>
      <c r="R5" s="63"/>
      <c r="S5" s="63"/>
      <c r="T5" s="63"/>
      <c r="U5" s="63"/>
      <c r="V5" s="64"/>
      <c r="W5" s="68"/>
      <c r="X5" s="69"/>
      <c r="Y5" s="69"/>
      <c r="Z5" s="69"/>
      <c r="AA5" s="70"/>
      <c r="AB5" s="71"/>
      <c r="AC5" s="57"/>
      <c r="AD5" s="80"/>
      <c r="AE5" s="83"/>
      <c r="AF5" s="83"/>
      <c r="AG5" s="55" t="s">
        <v>22</v>
      </c>
      <c r="AH5" s="51" t="s">
        <v>11</v>
      </c>
      <c r="AI5" s="52" t="s">
        <v>23</v>
      </c>
      <c r="AJ5" s="52" t="s">
        <v>24</v>
      </c>
      <c r="AK5" s="53" t="s">
        <v>21</v>
      </c>
      <c r="AL5" s="54" t="s">
        <v>15</v>
      </c>
      <c r="AM5" s="55" t="s">
        <v>16</v>
      </c>
      <c r="AN5" s="86"/>
      <c r="AO5" s="87"/>
    </row>
    <row r="6" spans="1:41" s="3" customFormat="1" ht="48" customHeight="1">
      <c r="A6" s="75"/>
      <c r="B6" s="90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1"/>
      <c r="AC6" s="58"/>
      <c r="AD6" s="81"/>
      <c r="AE6" s="84"/>
      <c r="AF6" s="84"/>
      <c r="AG6" s="55"/>
      <c r="AH6" s="51"/>
      <c r="AI6" s="52"/>
      <c r="AJ6" s="52"/>
      <c r="AK6" s="53"/>
      <c r="AL6" s="54"/>
      <c r="AM6" s="55"/>
      <c r="AN6" s="86"/>
      <c r="AO6" s="87"/>
    </row>
    <row r="7" spans="1:41" s="3" customFormat="1" ht="20.25" customHeight="1">
      <c r="A7" s="36">
        <v>2501</v>
      </c>
      <c r="B7" s="36">
        <f t="shared" ref="B7:B61" si="0">720-SUM(M7:N7,W7:Z7,E7)</f>
        <v>378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f>20+22</f>
        <v>42</v>
      </c>
      <c r="Y7" s="36">
        <v>0</v>
      </c>
      <c r="Z7" s="36">
        <v>300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1">B7+N7+M7-AC7</f>
        <v>378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0.90476190476190477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378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f>20+22</f>
        <v>42</v>
      </c>
      <c r="Y8" s="36">
        <v>0</v>
      </c>
      <c r="Z8" s="36">
        <v>300</v>
      </c>
      <c r="AA8" s="36">
        <v>0</v>
      </c>
      <c r="AB8" s="36">
        <v>0</v>
      </c>
      <c r="AC8" s="28">
        <f t="shared" ref="AC8:AC63" si="2">SUM(C8:D8,F8:L8,O8:V8,AA8:AB8)</f>
        <v>0</v>
      </c>
      <c r="AD8" s="36">
        <f t="shared" si="1"/>
        <v>378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0.90476190476190477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378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f>20+22</f>
        <v>42</v>
      </c>
      <c r="Y9" s="36">
        <v>0</v>
      </c>
      <c r="Z9" s="36">
        <v>300</v>
      </c>
      <c r="AA9" s="36">
        <v>0</v>
      </c>
      <c r="AB9" s="36">
        <v>0</v>
      </c>
      <c r="AC9" s="28">
        <f t="shared" si="2"/>
        <v>0</v>
      </c>
      <c r="AD9" s="36">
        <f t="shared" si="1"/>
        <v>378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0.90476190476190477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378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f>20+22</f>
        <v>42</v>
      </c>
      <c r="Y10" s="36">
        <v>0</v>
      </c>
      <c r="Z10" s="36">
        <v>300</v>
      </c>
      <c r="AA10" s="36">
        <v>0</v>
      </c>
      <c r="AB10" s="36">
        <v>0</v>
      </c>
      <c r="AC10" s="28">
        <f t="shared" si="2"/>
        <v>0</v>
      </c>
      <c r="AD10" s="36">
        <f t="shared" si="1"/>
        <v>378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0.90476190476190477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378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f>20+22</f>
        <v>42</v>
      </c>
      <c r="Y11" s="36">
        <v>0</v>
      </c>
      <c r="Z11" s="36">
        <v>300</v>
      </c>
      <c r="AA11" s="36">
        <v>0</v>
      </c>
      <c r="AB11" s="36">
        <v>0</v>
      </c>
      <c r="AC11" s="28">
        <f t="shared" si="2"/>
        <v>0</v>
      </c>
      <c r="AD11" s="36">
        <f t="shared" si="1"/>
        <v>378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0.90476190476190477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378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f>20+22</f>
        <v>42</v>
      </c>
      <c r="Y12" s="36">
        <v>0</v>
      </c>
      <c r="Z12" s="36">
        <v>300</v>
      </c>
      <c r="AA12" s="36">
        <v>0</v>
      </c>
      <c r="AB12" s="36">
        <v>0</v>
      </c>
      <c r="AC12" s="28">
        <f t="shared" si="2"/>
        <v>0</v>
      </c>
      <c r="AD12" s="36">
        <f t="shared" si="1"/>
        <v>378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0.90476190476190477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378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f>20+22</f>
        <v>42</v>
      </c>
      <c r="Y13" s="36">
        <v>0</v>
      </c>
      <c r="Z13" s="36">
        <v>300</v>
      </c>
      <c r="AA13" s="36">
        <v>0</v>
      </c>
      <c r="AB13" s="36">
        <v>0</v>
      </c>
      <c r="AC13" s="28">
        <f t="shared" si="2"/>
        <v>0</v>
      </c>
      <c r="AD13" s="36">
        <f t="shared" si="1"/>
        <v>378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0.90476190476190477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378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f>20+22</f>
        <v>42</v>
      </c>
      <c r="Y14" s="36">
        <v>0</v>
      </c>
      <c r="Z14" s="36">
        <v>300</v>
      </c>
      <c r="AA14" s="36">
        <v>0</v>
      </c>
      <c r="AB14" s="36">
        <v>0</v>
      </c>
      <c r="AC14" s="28">
        <f t="shared" si="2"/>
        <v>0</v>
      </c>
      <c r="AD14" s="36">
        <f t="shared" si="1"/>
        <v>378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0.90476190476190477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378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f>20+22</f>
        <v>42</v>
      </c>
      <c r="Y15" s="36">
        <v>0</v>
      </c>
      <c r="Z15" s="36">
        <v>300</v>
      </c>
      <c r="AA15" s="36">
        <v>0</v>
      </c>
      <c r="AB15" s="36">
        <v>0</v>
      </c>
      <c r="AC15" s="28">
        <f t="shared" si="2"/>
        <v>0</v>
      </c>
      <c r="AD15" s="36">
        <f t="shared" si="1"/>
        <v>378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0.90476190476190477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378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f>20+22</f>
        <v>42</v>
      </c>
      <c r="Y16" s="36">
        <v>0</v>
      </c>
      <c r="Z16" s="36">
        <v>300</v>
      </c>
      <c r="AA16" s="36">
        <v>0</v>
      </c>
      <c r="AB16" s="36">
        <v>0</v>
      </c>
      <c r="AC16" s="28">
        <f t="shared" si="2"/>
        <v>0</v>
      </c>
      <c r="AD16" s="36">
        <f t="shared" si="1"/>
        <v>378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0.90476190476190477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720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0</v>
      </c>
      <c r="AD23" s="36">
        <f t="shared" si="1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690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30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690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4.3478260869565216E-2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5910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450</v>
      </c>
      <c r="Y34" s="17">
        <f t="shared" si="3"/>
        <v>0</v>
      </c>
      <c r="Z34" s="17">
        <f t="shared" si="3"/>
        <v>3000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5910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0.58375634517766495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2"/>
        <v>0</v>
      </c>
      <c r="AD35" s="36">
        <f t="shared" ref="AD35:AD61" si="4">B35+N35+M35-AC35</f>
        <v>0</v>
      </c>
      <c r="AE35" s="29" t="str">
        <f t="array" ref="AE35">IF(ISERROR(SUM(C35:D35)/B35),"",SUM(C35:D35)/B35)</f>
        <v/>
      </c>
      <c r="AF35" s="29" t="str">
        <f t="array" ref="AF35">IF(ISERROR(AD35/B35),"",AD35/B35)</f>
        <v/>
      </c>
      <c r="AG35" s="29" t="str">
        <f t="array" ref="AG35">IF(ISERROR(SUM(M35:N35,E35,W35:Z35)/B35),"",SUM(M35:N35,E35,W35:Z35)/B35)</f>
        <v/>
      </c>
      <c r="AH35" s="29" t="str">
        <f t="array" ref="AH35">IF(ISERROR(SUM(C35:D35)/B35),"",SUM(C35:D35)/B35)</f>
        <v/>
      </c>
      <c r="AI35" s="29" t="str">
        <f t="array" ref="AI35">IF(ISERROR(SUM(F35:I35)/B35),"",SUM(F35:I35)/B35)</f>
        <v/>
      </c>
      <c r="AJ35" s="29" t="str">
        <f t="array" ref="AJ35">IF(ISERROR(SUM(J35:L35)/B35),"",SUM(J35:L35)/B35)</f>
        <v/>
      </c>
      <c r="AK35" s="29" t="str">
        <f t="array" ref="AK35">IF(ISERROR(SUM(O35:V35)/B35),"",SUM(O35:V35)/B35)</f>
        <v/>
      </c>
      <c r="AL35" s="29" t="str">
        <f t="array" ref="AL35">IF(ISERROR(SUM(AA35)/B35),"",SUM(AA35)/B35)</f>
        <v/>
      </c>
      <c r="AM35" s="29" t="str">
        <f t="array" ref="AM35">IF(ISERROR(AB35/B35),"",AB35/B35)</f>
        <v/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hidden="1" customHeight="1">
      <c r="A37" s="36">
        <v>2503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2"/>
        <v>0</v>
      </c>
      <c r="AD37" s="36">
        <f t="shared" si="4"/>
        <v>0</v>
      </c>
      <c r="AE37" s="29" t="str">
        <f t="array" ref="AE37">IF(ISERROR(SUM(C37:D37)/B37),"",SUM(C37:D37)/B37)</f>
        <v/>
      </c>
      <c r="AF37" s="29" t="str">
        <f t="array" ref="AF37">IF(ISERROR(AD37/B37),"",AD37/B37)</f>
        <v/>
      </c>
      <c r="AG37" s="29" t="str">
        <f t="array" ref="AG37">IF(ISERROR(SUM(M37:N37,E37,W37:Z37)/B37),"",SUM(M37:N37,E37,W37:Z37)/B37)</f>
        <v/>
      </c>
      <c r="AH37" s="29" t="str">
        <f t="array" ref="AH37">IF(ISERROR(SUM(C37:D37)/B37),"",SUM(C37:D37)/B37)</f>
        <v/>
      </c>
      <c r="AI37" s="29" t="str">
        <f t="array" ref="AI37">IF(ISERROR(SUM(F37:I37)/B37),"",SUM(F37:I37)/B37)</f>
        <v/>
      </c>
      <c r="AJ37" s="29" t="str">
        <f t="array" ref="AJ37">IF(ISERROR(SUM(J37:L37)/B37),"",SUM(J37:L37)/B37)</f>
        <v/>
      </c>
      <c r="AK37" s="29" t="str">
        <f t="array" ref="AK37">IF(ISERROR(SUM(O37:V37)/B37),"",SUM(O37:V37)/B37)</f>
        <v/>
      </c>
      <c r="AL37" s="29" t="str">
        <f t="array" ref="AL37">IF(ISERROR(SUM(AA37)/B37),"",SUM(AA37)/B37)</f>
        <v/>
      </c>
      <c r="AM37" s="29" t="str">
        <f t="array" ref="AM37">IF(ISERROR(AB37/B37),"",AB37/B37)</f>
        <v/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hidden="1" customHeight="1">
      <c r="A39" s="36">
        <v>2505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2"/>
        <v>0</v>
      </c>
      <c r="AD39" s="36">
        <f t="shared" si="4"/>
        <v>0</v>
      </c>
      <c r="AE39" s="29" t="str">
        <f t="array" ref="AE39">IF(ISERROR(SUM(C39:D39)/B39),"",SUM(C39:D39)/B39)</f>
        <v/>
      </c>
      <c r="AF39" s="29" t="str">
        <f t="array" ref="AF39">IF(ISERROR(AD39/B39),"",AD39/B39)</f>
        <v/>
      </c>
      <c r="AG39" s="29" t="str">
        <f t="array" ref="AG39">IF(ISERROR(SUM(M39:N39,E39,W39:Z39)/B39),"",SUM(M39:N39,E39,W39:Z39)/B39)</f>
        <v/>
      </c>
      <c r="AH39" s="29" t="str">
        <f t="array" ref="AH39">IF(ISERROR(SUM(C39:D39)/B39),"",SUM(C39:D39)/B39)</f>
        <v/>
      </c>
      <c r="AI39" s="29" t="str">
        <f t="array" ref="AI39">IF(ISERROR(SUM(F39:I39)/B39),"",SUM(F39:I39)/B39)</f>
        <v/>
      </c>
      <c r="AJ39" s="29" t="str">
        <f t="array" ref="AJ39">IF(ISERROR(SUM(J39:L39)/B39),"",SUM(J39:L39)/B39)</f>
        <v/>
      </c>
      <c r="AK39" s="29" t="str">
        <f t="array" ref="AK39">IF(ISERROR(SUM(O39:V39)/B39),"",SUM(O39:V39)/B39)</f>
        <v/>
      </c>
      <c r="AL39" s="29" t="str">
        <f t="array" ref="AL39">IF(ISERROR(SUM(AA39)/B39),"",SUM(AA39)/B39)</f>
        <v/>
      </c>
      <c r="AM39" s="29" t="str">
        <f t="array" ref="AM39">IF(ISERROR(AB39/B39),"",AB39/B39)</f>
        <v/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2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hidden="1" customHeight="1">
      <c r="A41" s="36">
        <v>2507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2"/>
        <v>0</v>
      </c>
      <c r="AD41" s="36">
        <f t="shared" si="4"/>
        <v>0</v>
      </c>
      <c r="AE41" s="29" t="str">
        <f t="array" ref="AE41">IF(ISERROR(SUM(C41:D41)/B41),"",SUM(C41:D41)/B41)</f>
        <v/>
      </c>
      <c r="AF41" s="29" t="str">
        <f t="array" ref="AF41">IF(ISERROR(AD41/B41),"",AD41/B41)</f>
        <v/>
      </c>
      <c r="AG41" s="29" t="str">
        <f t="array" ref="AG41">IF(ISERROR(SUM(M41:N41,E41,W41:Z41)/B41),"",SUM(M41:N41,E41,W41:Z41)/B41)</f>
        <v/>
      </c>
      <c r="AH41" s="29" t="str">
        <f t="array" ref="AH41">IF(ISERROR(SUM(C41:D41)/B41),"",SUM(C41:D41)/B41)</f>
        <v/>
      </c>
      <c r="AI41" s="29" t="str">
        <f t="array" ref="AI41">IF(ISERROR(SUM(F41:I41)/B41),"",SUM(F41:I41)/B41)</f>
        <v/>
      </c>
      <c r="AJ41" s="29" t="str">
        <f t="array" ref="AJ41">IF(ISERROR(SUM(J41:L41)/B41),"",SUM(J41:L41)/B41)</f>
        <v/>
      </c>
      <c r="AK41" s="29" t="str">
        <f t="array" ref="AK41">IF(ISERROR(SUM(O41:V41)/B41),"",SUM(O41:V41)/B41)</f>
        <v/>
      </c>
      <c r="AL41" s="29" t="str">
        <f t="array" ref="AL41">IF(ISERROR(SUM(AA41)/B41),"",SUM(AA41)/B41)</f>
        <v/>
      </c>
      <c r="AM41" s="29" t="str">
        <f t="array" ref="AM41">IF(ISERROR(AB41/B41),"",AB41/B41)</f>
        <v/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hidden="1" customHeight="1">
      <c r="A43" s="36">
        <v>2509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2"/>
        <v>0</v>
      </c>
      <c r="AD43" s="36">
        <f t="shared" si="4"/>
        <v>0</v>
      </c>
      <c r="AE43" s="29" t="str">
        <f t="array" ref="AE43">IF(ISERROR(SUM(C43:D43)/B43),"",SUM(C43:D43)/B43)</f>
        <v/>
      </c>
      <c r="AF43" s="29" t="str">
        <f t="array" ref="AF43">IF(ISERROR(AD43/B43),"",AD43/B43)</f>
        <v/>
      </c>
      <c r="AG43" s="29" t="str">
        <f t="array" ref="AG43">IF(ISERROR(SUM(M43:N43,E43,W43:Z43)/B43),"",SUM(M43:N43,E43,W43:Z43)/B43)</f>
        <v/>
      </c>
      <c r="AH43" s="29" t="str">
        <f t="array" ref="AH43">IF(ISERROR(SUM(C43:D43)/B43),"",SUM(C43:D43)/B43)</f>
        <v/>
      </c>
      <c r="AI43" s="29" t="str">
        <f t="array" ref="AI43">IF(ISERROR(SUM(F43:I43)/B43),"",SUM(F43:I43)/B43)</f>
        <v/>
      </c>
      <c r="AJ43" s="29" t="str">
        <f t="array" ref="AJ43">IF(ISERROR(SUM(J43:L43)/B43),"",SUM(J43:L43)/B43)</f>
        <v/>
      </c>
      <c r="AK43" s="29" t="str">
        <f t="array" ref="AK43">IF(ISERROR(SUM(O43:V43)/B43),"",SUM(O43:V43)/B43)</f>
        <v/>
      </c>
      <c r="AL43" s="29" t="str">
        <f t="array" ref="AL43">IF(ISERROR(SUM(AA43)/B43),"",SUM(AA43)/B43)</f>
        <v/>
      </c>
      <c r="AM43" s="29" t="str">
        <f t="array" ref="AM43">IF(ISERROR(AB43/B43),"",AB43/B43)</f>
        <v/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2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ref="B35:B89" si="5">720-SUM(M45:N45,W45:Z45,E45)</f>
        <v>660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30</v>
      </c>
      <c r="AA45" s="36">
        <v>0</v>
      </c>
      <c r="AB45" s="36">
        <v>0</v>
      </c>
      <c r="AC45" s="28">
        <f t="shared" si="2"/>
        <v>0</v>
      </c>
      <c r="AD45" s="36">
        <f t="shared" si="4"/>
        <v>660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9.0909090909090912E-2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hidden="1" customHeight="1">
      <c r="A47" s="36">
        <v>3004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4"/>
        <v>0</v>
      </c>
      <c r="AE47" s="29" t="str">
        <f t="array" ref="AE47">IF(ISERROR(SUM(C47:D47)/B47),"",SUM(C47:D47)/B47)</f>
        <v/>
      </c>
      <c r="AF47" s="29" t="str">
        <f t="array" ref="AF47">IF(ISERROR(AD47/B47),"",AD47/B47)</f>
        <v/>
      </c>
      <c r="AG47" s="29" t="str">
        <f t="array" ref="AG47">IF(ISERROR(SUM(M47:N47,E47,W47:Z47)/B47),"",SUM(M47:N47,E47,W47:Z47)/B47)</f>
        <v/>
      </c>
      <c r="AH47" s="29" t="str">
        <f t="array" ref="AH47">IF(ISERROR(SUM(C47:D47)/B47),"",SUM(C47:D47)/B47)</f>
        <v/>
      </c>
      <c r="AI47" s="29" t="str">
        <f t="array" ref="AI47">IF(ISERROR(SUM(F47:I47)/B47),"",SUM(F47:I47)/B47)</f>
        <v/>
      </c>
      <c r="AJ47" s="29" t="str">
        <f t="array" ref="AJ47">IF(ISERROR(SUM(J47:L47)/B47),"",SUM(J47:L47)/B47)</f>
        <v/>
      </c>
      <c r="AK47" s="29" t="str">
        <f t="array" ref="AK47">IF(ISERROR(SUM(O47:V47)/B47),"",SUM(O47:V47)/B47)</f>
        <v/>
      </c>
      <c r="AL47" s="29" t="str">
        <f t="array" ref="AL47">IF(ISERROR(SUM(AA47)/B47),"",SUM(AA47)/B47)</f>
        <v/>
      </c>
      <c r="AM47" s="29" t="str">
        <f t="array" ref="AM47">IF(ISERROR(AB47/B47),"",AB47/B47)</f>
        <v/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5"/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5"/>
        <v>665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30+25</f>
        <v>55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0</v>
      </c>
      <c r="AD52" s="36">
        <f t="shared" si="4"/>
        <v>665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8.2706766917293228E-2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customHeight="1">
      <c r="A54" s="36">
        <v>5003</v>
      </c>
      <c r="B54" s="36">
        <f t="shared" si="5"/>
        <v>665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f>30+25</f>
        <v>55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2"/>
        <v>0</v>
      </c>
      <c r="AD54" s="36">
        <f t="shared" si="4"/>
        <v>665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8.2706766917293228E-2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4"/>
        <v>0</v>
      </c>
      <c r="AE55" s="29" t="str">
        <f t="array" ref="AE55">IF(ISERROR(SUM(C55:D55)/B55),"",SUM(C55:D55)/B55)</f>
        <v/>
      </c>
      <c r="AF55" s="29" t="str">
        <f t="array" ref="AF55">IF(ISERROR(AD55/B55),"",AD55/B55)</f>
        <v/>
      </c>
      <c r="AG55" s="29" t="str">
        <f t="array" ref="AG55">IF(ISERROR(SUM(M55:N55,E55,W55:Z55)/B55),"",SUM(M55:N55,E55,W55:Z55)/B55)</f>
        <v/>
      </c>
      <c r="AH55" s="29" t="str">
        <f t="array" ref="AH55">IF(ISERROR(SUM(C55:D55)/B55),"",SUM(C55:D55)/B55)</f>
        <v/>
      </c>
      <c r="AI55" s="29" t="str">
        <f t="array" ref="AI55">IF(ISERROR(SUM(F55:I55)/B55),"",SUM(F55:I55)/B55)</f>
        <v/>
      </c>
      <c r="AJ55" s="29" t="str">
        <f t="array" ref="AJ55">IF(ISERROR(SUM(J55:L55)/B55),"",SUM(J55:L55)/B55)</f>
        <v/>
      </c>
      <c r="AK55" s="29" t="str">
        <f t="array" ref="AK55">IF(ISERROR(SUM(O55:V55)/B55),"",SUM(O55:V55)/B55)</f>
        <v/>
      </c>
      <c r="AL55" s="29" t="str">
        <f t="array" ref="AL55">IF(ISERROR(SUM(AA55)/B55),"",SUM(AA55)/B55)</f>
        <v/>
      </c>
      <c r="AM55" s="29" t="str">
        <f t="array" ref="AM55">IF(ISERROR(AB55/B55),"",AB55/B55)</f>
        <v/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4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4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2710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140</v>
      </c>
      <c r="Y62" s="17">
        <f t="shared" si="6"/>
        <v>0</v>
      </c>
      <c r="Z62" s="17">
        <f t="shared" si="6"/>
        <v>30</v>
      </c>
      <c r="AA62" s="17">
        <f t="shared" si="6"/>
        <v>0</v>
      </c>
      <c r="AB62" s="18">
        <f t="shared" si="6"/>
        <v>0</v>
      </c>
      <c r="AC62" s="28">
        <f t="shared" si="2"/>
        <v>0</v>
      </c>
      <c r="AD62" s="18">
        <f t="shared" si="6"/>
        <v>2710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6.273062730627306E-2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8620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0</v>
      </c>
      <c r="X63" s="20">
        <f t="shared" si="7"/>
        <v>590</v>
      </c>
      <c r="Y63" s="20">
        <f t="shared" si="7"/>
        <v>0</v>
      </c>
      <c r="Z63" s="20">
        <f t="shared" si="7"/>
        <v>3030</v>
      </c>
      <c r="AA63" s="20">
        <f t="shared" si="7"/>
        <v>0</v>
      </c>
      <c r="AB63" s="20">
        <f t="shared" si="7"/>
        <v>0</v>
      </c>
      <c r="AC63" s="28">
        <f t="shared" si="2"/>
        <v>0</v>
      </c>
      <c r="AD63" s="20">
        <f t="shared" si="7"/>
        <v>8620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0.41995359628770301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42" t="s">
        <v>51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4"/>
      <c r="AN64" s="31"/>
      <c r="AO64" s="31"/>
    </row>
    <row r="65" spans="1:41" ht="43.5" customHeight="1">
      <c r="A65" s="45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7"/>
      <c r="AN65" s="31"/>
      <c r="AO65" s="31"/>
    </row>
    <row r="66" spans="1:41" ht="43.5" customHeight="1">
      <c r="A66" s="48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50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3" activePane="bottomRight" state="frozen"/>
      <selection pane="topRight" activeCell="C1" sqref="C1"/>
      <selection pane="bottomLeft" activeCell="A7" sqref="A7"/>
      <selection pane="bottomRight" activeCell="E45" sqref="E4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</row>
    <row r="3" spans="1:41" s="2" customFormat="1" ht="17.25" customHeight="1">
      <c r="A3" s="73" t="s">
        <v>2</v>
      </c>
      <c r="B3" s="76" t="s">
        <v>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8"/>
      <c r="AD3" s="79" t="s">
        <v>4</v>
      </c>
      <c r="AE3" s="82" t="s">
        <v>5</v>
      </c>
      <c r="AF3" s="82" t="s">
        <v>6</v>
      </c>
      <c r="AG3" s="85" t="s">
        <v>7</v>
      </c>
      <c r="AH3" s="85"/>
      <c r="AI3" s="85"/>
      <c r="AJ3" s="85"/>
      <c r="AK3" s="85"/>
      <c r="AL3" s="85"/>
      <c r="AM3" s="85"/>
      <c r="AN3" s="86" t="s">
        <v>8</v>
      </c>
      <c r="AO3" s="87" t="s">
        <v>9</v>
      </c>
    </row>
    <row r="4" spans="1:41" s="2" customFormat="1" ht="17.25" customHeight="1">
      <c r="A4" s="74"/>
      <c r="B4" s="88" t="s">
        <v>10</v>
      </c>
      <c r="C4" s="65" t="s">
        <v>11</v>
      </c>
      <c r="D4" s="66"/>
      <c r="E4" s="67"/>
      <c r="F4" s="59" t="s">
        <v>12</v>
      </c>
      <c r="G4" s="60"/>
      <c r="H4" s="60"/>
      <c r="I4" s="60"/>
      <c r="J4" s="61" t="s">
        <v>13</v>
      </c>
      <c r="K4" s="61"/>
      <c r="L4" s="61"/>
      <c r="M4" s="62" t="s">
        <v>14</v>
      </c>
      <c r="N4" s="63"/>
      <c r="O4" s="63"/>
      <c r="P4" s="63"/>
      <c r="Q4" s="63"/>
      <c r="R4" s="63"/>
      <c r="S4" s="63"/>
      <c r="T4" s="63"/>
      <c r="U4" s="63"/>
      <c r="V4" s="64"/>
      <c r="W4" s="65" t="s">
        <v>15</v>
      </c>
      <c r="X4" s="66"/>
      <c r="Y4" s="66"/>
      <c r="Z4" s="66"/>
      <c r="AA4" s="67"/>
      <c r="AB4" s="71" t="s">
        <v>16</v>
      </c>
      <c r="AC4" s="56" t="s">
        <v>7</v>
      </c>
      <c r="AD4" s="80"/>
      <c r="AE4" s="83"/>
      <c r="AF4" s="83"/>
      <c r="AG4" s="85"/>
      <c r="AH4" s="85"/>
      <c r="AI4" s="85"/>
      <c r="AJ4" s="85"/>
      <c r="AK4" s="85"/>
      <c r="AL4" s="85"/>
      <c r="AM4" s="85"/>
      <c r="AN4" s="86"/>
      <c r="AO4" s="87"/>
    </row>
    <row r="5" spans="1:41" s="2" customFormat="1" ht="18.75" customHeight="1">
      <c r="A5" s="74"/>
      <c r="B5" s="89"/>
      <c r="C5" s="68"/>
      <c r="D5" s="69"/>
      <c r="E5" s="70"/>
      <c r="F5" s="59" t="s">
        <v>17</v>
      </c>
      <c r="G5" s="60"/>
      <c r="H5" s="60"/>
      <c r="I5" s="37" t="s">
        <v>18</v>
      </c>
      <c r="J5" s="61" t="s">
        <v>19</v>
      </c>
      <c r="K5" s="61"/>
      <c r="L5" s="61"/>
      <c r="M5" s="62" t="s">
        <v>20</v>
      </c>
      <c r="N5" s="63"/>
      <c r="O5" s="63"/>
      <c r="P5" s="64"/>
      <c r="Q5" s="62" t="s">
        <v>21</v>
      </c>
      <c r="R5" s="63"/>
      <c r="S5" s="63"/>
      <c r="T5" s="63"/>
      <c r="U5" s="63"/>
      <c r="V5" s="64"/>
      <c r="W5" s="68"/>
      <c r="X5" s="69"/>
      <c r="Y5" s="69"/>
      <c r="Z5" s="69"/>
      <c r="AA5" s="70"/>
      <c r="AB5" s="71"/>
      <c r="AC5" s="57"/>
      <c r="AD5" s="80"/>
      <c r="AE5" s="83"/>
      <c r="AF5" s="83"/>
      <c r="AG5" s="55" t="s">
        <v>22</v>
      </c>
      <c r="AH5" s="51" t="s">
        <v>11</v>
      </c>
      <c r="AI5" s="52" t="s">
        <v>23</v>
      </c>
      <c r="AJ5" s="52" t="s">
        <v>24</v>
      </c>
      <c r="AK5" s="53" t="s">
        <v>21</v>
      </c>
      <c r="AL5" s="54" t="s">
        <v>15</v>
      </c>
      <c r="AM5" s="55" t="s">
        <v>16</v>
      </c>
      <c r="AN5" s="86"/>
      <c r="AO5" s="87"/>
    </row>
    <row r="6" spans="1:41" s="3" customFormat="1" ht="48" customHeight="1">
      <c r="A6" s="75"/>
      <c r="B6" s="90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1"/>
      <c r="AC6" s="58"/>
      <c r="AD6" s="81"/>
      <c r="AE6" s="84"/>
      <c r="AF6" s="84"/>
      <c r="AG6" s="55"/>
      <c r="AH6" s="51"/>
      <c r="AI6" s="52"/>
      <c r="AJ6" s="52"/>
      <c r="AK6" s="53"/>
      <c r="AL6" s="54"/>
      <c r="AM6" s="55"/>
      <c r="AN6" s="86"/>
      <c r="AO6" s="87"/>
    </row>
    <row r="7" spans="1:41" s="3" customFormat="1" ht="20.25" customHeight="1">
      <c r="A7" s="36">
        <v>2501</v>
      </c>
      <c r="B7" s="36">
        <f t="shared" ref="B7:B61" si="0">720-SUM(M7:N7,W7:Z7,E7)</f>
        <v>720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1">B7+N7+M7-AC7</f>
        <v>720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720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720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720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2"/>
        <v>0</v>
      </c>
      <c r="AD9" s="36">
        <f t="shared" si="1"/>
        <v>720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720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720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720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2"/>
        <v>0</v>
      </c>
      <c r="AD11" s="36">
        <f t="shared" si="1"/>
        <v>720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720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2"/>
        <v>0</v>
      </c>
      <c r="AD12" s="36">
        <f t="shared" si="1"/>
        <v>720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720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2"/>
        <v>0</v>
      </c>
      <c r="AD13" s="36">
        <f t="shared" si="1"/>
        <v>720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720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720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720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2"/>
        <v>0</v>
      </c>
      <c r="AD15" s="36">
        <f t="shared" si="1"/>
        <v>720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720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2"/>
        <v>0</v>
      </c>
      <c r="AD16" s="36">
        <f t="shared" si="1"/>
        <v>720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customHeight="1">
      <c r="A18" s="36">
        <v>3003</v>
      </c>
      <c r="B18" s="36">
        <f t="shared" si="0"/>
        <v>720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720</v>
      </c>
      <c r="AE18" s="29">
        <f t="array" ref="AE18">IF(ISERROR(SUM(C18:D18)/B18),"",SUM(C18:D18)/B18)</f>
        <v>0</v>
      </c>
      <c r="AF18" s="29">
        <f t="array" ref="AF18">IF(ISERROR(AD18/B18),"",AD18/B18)</f>
        <v>1</v>
      </c>
      <c r="AG18" s="29">
        <f t="array" ref="AG18">IF(ISERROR(SUM(M18:N18,E18,W18:Z18)/B18),"",SUM(M18:N18,E18,W18:Z18)/B18)</f>
        <v>0</v>
      </c>
      <c r="AH18" s="29">
        <f t="array" ref="AH18">IF(ISERROR(SUM(C18:D18)/B18),"",SUM(C18:D18)/B18)</f>
        <v>0</v>
      </c>
      <c r="AI18" s="29">
        <f t="array" ref="AI18">IF(ISERROR(SUM(F18:I18)/B18),"",SUM(F18:I18)/B18)</f>
        <v>0</v>
      </c>
      <c r="AJ18" s="29">
        <f t="array" ref="AJ18">IF(ISERROR(SUM(J18:L18)/B18),"",SUM(J18:L18)/B18)</f>
        <v>0</v>
      </c>
      <c r="AK18" s="29">
        <f t="array" ref="AK18">IF(ISERROR(SUM(O18:V18)/B18),"",SUM(O18:V18)/B18)</f>
        <v>0</v>
      </c>
      <c r="AL18" s="29">
        <f t="array" ref="AL18">IF(ISERROR(SUM(AA18)/B18),"",SUM(AA18)/B18)</f>
        <v>0</v>
      </c>
      <c r="AM18" s="29">
        <f t="array" ref="AM18">IF(ISERROR(AB18/B18),"",AB18/B18)</f>
        <v>0</v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720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720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customHeight="1">
      <c r="A20" s="36">
        <v>3602</v>
      </c>
      <c r="B20" s="36">
        <f t="shared" si="0"/>
        <v>720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720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0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customHeight="1">
      <c r="A21" s="36">
        <v>4501</v>
      </c>
      <c r="B21" s="36">
        <f t="shared" si="0"/>
        <v>720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720</v>
      </c>
      <c r="AE21" s="29">
        <f t="array" ref="AE21">IF(ISERROR(SUM(C21:D21)/B21),"",SUM(C21:D21)/B21)</f>
        <v>0</v>
      </c>
      <c r="AF21" s="29">
        <f t="array" ref="AF21">IF(ISERROR(AD21/B21),"",AD21/B21)</f>
        <v>1</v>
      </c>
      <c r="AG21" s="29">
        <f t="array" ref="AG21">IF(ISERROR(SUM(M21:N21,E21,W21:Z21)/B21),"",SUM(M21:N21,E21,W21:Z21)/B21)</f>
        <v>0</v>
      </c>
      <c r="AH21" s="29">
        <f t="array" ref="AH21">IF(ISERROR(SUM(C21:D21)/B21),"",SUM(C21:D21)/B21)</f>
        <v>0</v>
      </c>
      <c r="AI21" s="29">
        <f t="array" ref="AI21">IF(ISERROR(SUM(F21:I21)/B21),"",SUM(F21:I21)/B21)</f>
        <v>0</v>
      </c>
      <c r="AJ21" s="29">
        <f t="array" ref="AJ21">IF(ISERROR(SUM(J21:L21)/B21),"",SUM(J21:L21)/B21)</f>
        <v>0</v>
      </c>
      <c r="AK21" s="29">
        <f t="array" ref="AK21">IF(ISERROR(SUM(O21:V21)/B21),"",SUM(O21:V21)/B21)</f>
        <v>0</v>
      </c>
      <c r="AL21" s="29">
        <f t="array" ref="AL21">IF(ISERROR(SUM(AA21)/B21),"",SUM(AA21)/B21)</f>
        <v>0</v>
      </c>
      <c r="AM21" s="29">
        <f t="array" ref="AM21">IF(ISERROR(AB21/B21),"",AB21/B21)</f>
        <v>0</v>
      </c>
      <c r="AN21" s="30"/>
      <c r="AO21" s="30"/>
    </row>
    <row r="22" spans="1:41" s="3" customFormat="1" ht="20.25" customHeight="1">
      <c r="A22" s="36">
        <v>4502</v>
      </c>
      <c r="B22" s="36">
        <f t="shared" si="0"/>
        <v>720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720</v>
      </c>
      <c r="AE22" s="29">
        <f t="array" ref="AE22">IF(ISERROR(SUM(C22:D22)/B22),"",SUM(C22:D22)/B22)</f>
        <v>0</v>
      </c>
      <c r="AF22" s="29">
        <f t="array" ref="AF22">IF(ISERROR(AD22/B22),"",AD22/B22)</f>
        <v>1</v>
      </c>
      <c r="AG22" s="29">
        <f t="array" ref="AG22">IF(ISERROR(SUM(M22:N22,E22,W22:Z22)/B22),"",SUM(M22:N22,E22,W22:Z22)/B22)</f>
        <v>0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0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720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2"/>
        <v>0</v>
      </c>
      <c r="AD23" s="36">
        <f t="shared" si="1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720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2"/>
        <v>0</v>
      </c>
      <c r="AD24" s="36">
        <f t="shared" si="1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customHeight="1">
      <c r="A25" s="36">
        <v>5002</v>
      </c>
      <c r="B25" s="36">
        <f t="shared" si="0"/>
        <v>720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720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customHeight="1">
      <c r="A26" s="36">
        <v>5003</v>
      </c>
      <c r="B26" s="36">
        <f t="shared" si="0"/>
        <v>720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720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customHeight="1">
      <c r="A27" s="36">
        <v>6502</v>
      </c>
      <c r="B27" s="36">
        <f t="shared" si="0"/>
        <v>720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0"/>
        <v>720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customHeight="1">
      <c r="A29" s="36">
        <v>6504</v>
      </c>
      <c r="B29" s="36">
        <f t="shared" si="0"/>
        <v>720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720</v>
      </c>
      <c r="AE29" s="29">
        <f t="array" ref="AE29">IF(ISERROR(SUM(C29:D29)/B29),"",SUM(C29:D29)/B29)</f>
        <v>0</v>
      </c>
      <c r="AF29" s="29">
        <f t="array" ref="AF29">IF(ISERROR(AD29/B29),"",AD29/B29)</f>
        <v>1</v>
      </c>
      <c r="AG29" s="29">
        <f t="array" ref="AG29">IF(ISERROR(SUM(M29:N29,E29,W29:Z29)/B29),"",SUM(M29:N29,E29,W29:Z29)/B29)</f>
        <v>0</v>
      </c>
      <c r="AH29" s="29">
        <f t="array" ref="AH29">IF(ISERROR(SUM(C29:D29)/B29),"",SUM(C29:D29)/B29)</f>
        <v>0</v>
      </c>
      <c r="AI29" s="29">
        <f t="array" ref="AI29">IF(ISERROR(SUM(F29:I29)/B29),"",SUM(F29:I29)/B29)</f>
        <v>0</v>
      </c>
      <c r="AJ29" s="29">
        <f t="array" ref="AJ29">IF(ISERROR(SUM(J29:L29)/B29),"",SUM(J29:L29)/B29)</f>
        <v>0</v>
      </c>
      <c r="AK29" s="29">
        <f t="array" ref="AK29">IF(ISERROR(SUM(O29:V29)/B29),"",SUM(O29:V29)/B29)</f>
        <v>0</v>
      </c>
      <c r="AL29" s="29">
        <f t="array" ref="AL29">IF(ISERROR(SUM(AA29)/B29),"",SUM(AA29)/B29)</f>
        <v>0</v>
      </c>
      <c r="AM29" s="29">
        <f t="array" ref="AM29">IF(ISERROR(AB29/B29),"",AB29/B29)</f>
        <v>0</v>
      </c>
      <c r="AN29" s="30"/>
      <c r="AO29" s="30"/>
    </row>
    <row r="30" spans="1:41" s="3" customFormat="1" ht="20.25" customHeight="1">
      <c r="A30" s="36">
        <v>18501</v>
      </c>
      <c r="B30" s="36">
        <f t="shared" si="0"/>
        <v>720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720</v>
      </c>
      <c r="AE30" s="29">
        <f t="array" ref="AE30">IF(ISERROR(SUM(C30:D30)/B30),"",SUM(C30:D30)/B30)</f>
        <v>0</v>
      </c>
      <c r="AF30" s="29">
        <f t="array" ref="AF30">IF(ISERROR(AD30/B30),"",AD30/B30)</f>
        <v>1</v>
      </c>
      <c r="AG30" s="29">
        <f t="array" ref="AG30">IF(ISERROR(SUM(M30:N30,E30,W30:Z30)/B30),"",SUM(M30:N30,E30,W30:Z30)/B30)</f>
        <v>0</v>
      </c>
      <c r="AH30" s="29">
        <f t="array" ref="AH30">IF(ISERROR(SUM(C30:D30)/B30),"",SUM(C30:D30)/B30)</f>
        <v>0</v>
      </c>
      <c r="AI30" s="29">
        <f t="array" ref="AI30">IF(ISERROR(SUM(F30:I30)/B30),"",SUM(F30:I30)/B30)</f>
        <v>0</v>
      </c>
      <c r="AJ30" s="29">
        <f t="array" ref="AJ30">IF(ISERROR(SUM(J30:L30)/B30),"",SUM(J30:L30)/B30)</f>
        <v>0</v>
      </c>
      <c r="AK30" s="29">
        <f t="array" ref="AK30">IF(ISERROR(SUM(O30:V30)/B30),"",SUM(O30:V30)/B30)</f>
        <v>0</v>
      </c>
      <c r="AL30" s="29">
        <f t="array" ref="AL30">IF(ISERROR(SUM(AA30)/B30),"",SUM(AA30)/B30)</f>
        <v>0</v>
      </c>
      <c r="AM30" s="29">
        <f t="array" ref="AM30">IF(ISERROR(AB30/B30),"",AB30/B30)</f>
        <v>0</v>
      </c>
      <c r="AN30" s="30"/>
      <c r="AO30" s="30"/>
    </row>
    <row r="31" spans="1:41" s="3" customFormat="1" ht="20.25" customHeight="1">
      <c r="A31" s="36">
        <v>18502</v>
      </c>
      <c r="B31" s="36">
        <f t="shared" si="0"/>
        <v>720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customHeight="1">
      <c r="A32" s="36">
        <v>13001</v>
      </c>
      <c r="B32" s="36">
        <f t="shared" si="0"/>
        <v>720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720</v>
      </c>
      <c r="AE32" s="29">
        <f t="array" ref="AE32">IF(ISERROR(SUM(C32:D32)/B32),"",SUM(C32:D32)/B32)</f>
        <v>0</v>
      </c>
      <c r="AF32" s="29">
        <f t="array" ref="AF32">IF(ISERROR(AD32/B32),"",AD32/B32)</f>
        <v>1</v>
      </c>
      <c r="AG32" s="29">
        <f t="array" ref="AG32">IF(ISERROR(SUM(M32:N32,E32,W32:Z32)/B32),"",SUM(M32:N32,E32,W32:Z32)/B32)</f>
        <v>0</v>
      </c>
      <c r="AH32" s="29">
        <f t="array" ref="AH32">IF(ISERROR(SUM(C32:D32)/B32),"",SUM(C32:D32)/B32)</f>
        <v>0</v>
      </c>
      <c r="AI32" s="29">
        <f t="array" ref="AI32">IF(ISERROR(SUM(F32:I32)/B32),"",SUM(F32:I32)/B32)</f>
        <v>0</v>
      </c>
      <c r="AJ32" s="29">
        <f t="array" ref="AJ32">IF(ISERROR(SUM(J32:L32)/B32),"",SUM(J32:L32)/B32)</f>
        <v>0</v>
      </c>
      <c r="AK32" s="29">
        <f t="array" ref="AK32">IF(ISERROR(SUM(O32:V32)/B32),"",SUM(O32:V32)/B32)</f>
        <v>0</v>
      </c>
      <c r="AL32" s="29">
        <f t="array" ref="AL32">IF(ISERROR(SUM(AA32)/B32),"",SUM(AA32)/B32)</f>
        <v>0</v>
      </c>
      <c r="AM32" s="29">
        <f t="array" ref="AM32">IF(ISERROR(AB32/B32),"",AB32/B32)</f>
        <v>0</v>
      </c>
      <c r="AN32" s="30"/>
      <c r="AO32" s="30"/>
    </row>
    <row r="33" spans="1:41" s="3" customFormat="1" ht="20.25" customHeight="1">
      <c r="A33" s="36">
        <v>13002</v>
      </c>
      <c r="B33" s="36">
        <f t="shared" si="0"/>
        <v>720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19440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19440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si="0"/>
        <v>720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2"/>
        <v>0</v>
      </c>
      <c r="AD35" s="36">
        <f t="shared" ref="AD35:AD61" si="4">B35+N35+M35-AC35</f>
        <v>720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customHeight="1">
      <c r="A36" s="36">
        <v>2502</v>
      </c>
      <c r="B36" s="36">
        <f t="shared" si="0"/>
        <v>720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4"/>
        <v>720</v>
      </c>
      <c r="AE36" s="29">
        <f t="array" ref="AE36">IF(ISERROR(SUM(C36:D36)/B36),"",SUM(C36:D36)/B36)</f>
        <v>0</v>
      </c>
      <c r="AF36" s="29">
        <f t="array" ref="AF36">IF(ISERROR(AD36/B36),"",AD36/B36)</f>
        <v>1</v>
      </c>
      <c r="AG36" s="29">
        <f t="array" ref="AG36">IF(ISERROR(SUM(M36:N36,E36,W36:Z36)/B36),"",SUM(M36:N36,E36,W36:Z36)/B36)</f>
        <v>0</v>
      </c>
      <c r="AH36" s="29">
        <f t="array" ref="AH36">IF(ISERROR(SUM(C36:D36)/B36),"",SUM(C36:D36)/B36)</f>
        <v>0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customHeight="1">
      <c r="A37" s="36">
        <v>2503</v>
      </c>
      <c r="B37" s="36">
        <f t="shared" si="0"/>
        <v>720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2"/>
        <v>0</v>
      </c>
      <c r="AD37" s="36">
        <f t="shared" si="4"/>
        <v>720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customHeight="1">
      <c r="A38" s="36">
        <v>2504</v>
      </c>
      <c r="B38" s="36">
        <f t="shared" si="0"/>
        <v>720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4"/>
        <v>720</v>
      </c>
      <c r="AE38" s="29">
        <f t="array" ref="AE38">IF(ISERROR(SUM(C38:D38)/B38),"",SUM(C38:D38)/B38)</f>
        <v>0</v>
      </c>
      <c r="AF38" s="29">
        <f t="array" ref="AF38">IF(ISERROR(AD38/B38),"",AD38/B38)</f>
        <v>1</v>
      </c>
      <c r="AG38" s="29">
        <f t="array" ref="AG38">IF(ISERROR(SUM(M38:N38,E38,W38:Z38)/B38),"",SUM(M38:N38,E38,W38:Z38)/B38)</f>
        <v>0</v>
      </c>
      <c r="AH38" s="29">
        <f t="array" ref="AH38">IF(ISERROR(SUM(C38:D38)/B38),"",SUM(C38:D38)/B38)</f>
        <v>0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customHeight="1">
      <c r="A39" s="36">
        <v>2505</v>
      </c>
      <c r="B39" s="36">
        <f t="shared" si="0"/>
        <v>720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2"/>
        <v>0</v>
      </c>
      <c r="AD39" s="36">
        <f t="shared" si="4"/>
        <v>720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customHeight="1">
      <c r="A40" s="36">
        <v>2506</v>
      </c>
      <c r="B40" s="36">
        <f t="shared" si="0"/>
        <v>720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2"/>
        <v>0</v>
      </c>
      <c r="AD40" s="36">
        <f t="shared" si="4"/>
        <v>720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0"/>
        <v>720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2"/>
        <v>0</v>
      </c>
      <c r="AD41" s="36">
        <f t="shared" si="4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customHeight="1">
      <c r="A42" s="36">
        <v>2508</v>
      </c>
      <c r="B42" s="36">
        <f t="shared" si="0"/>
        <v>720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4"/>
        <v>720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0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customHeight="1">
      <c r="A43" s="36">
        <v>2509</v>
      </c>
      <c r="B43" s="36">
        <f t="shared" si="0"/>
        <v>720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2"/>
        <v>0</v>
      </c>
      <c r="AD43" s="36">
        <f t="shared" si="4"/>
        <v>720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0"/>
        <v>720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2"/>
        <v>0</v>
      </c>
      <c r="AD44" s="36">
        <f t="shared" si="4"/>
        <v>720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customHeight="1">
      <c r="A45" s="36">
        <v>3002</v>
      </c>
      <c r="B45" s="36">
        <f t="shared" si="0"/>
        <v>720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2"/>
        <v>0</v>
      </c>
      <c r="AD45" s="36">
        <f t="shared" si="4"/>
        <v>720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customHeight="1">
      <c r="A46" s="36">
        <v>3003</v>
      </c>
      <c r="B46" s="36">
        <f t="shared" si="0"/>
        <v>720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4"/>
        <v>720</v>
      </c>
      <c r="AE46" s="29">
        <f t="array" ref="AE46">IF(ISERROR(SUM(C46:D46)/B46),"",SUM(C46:D46)/B46)</f>
        <v>0</v>
      </c>
      <c r="AF46" s="29">
        <f t="array" ref="AF46">IF(ISERROR(AD46/B46),"",AD46/B46)</f>
        <v>1</v>
      </c>
      <c r="AG46" s="29">
        <f t="array" ref="AG46">IF(ISERROR(SUM(M46:N46,E46,W46:Z46)/B46),"",SUM(M46:N46,E46,W46:Z46)/B46)</f>
        <v>0</v>
      </c>
      <c r="AH46" s="29">
        <f t="array" ref="AH46">IF(ISERROR(SUM(C46:D46)/B46),"",SUM(C46:D46)/B46)</f>
        <v>0</v>
      </c>
      <c r="AI46" s="29">
        <f t="array" ref="AI46">IF(ISERROR(SUM(F46:I46)/B46),"",SUM(F46:I46)/B46)</f>
        <v>0</v>
      </c>
      <c r="AJ46" s="29">
        <f t="array" ref="AJ46">IF(ISERROR(SUM(J46:L46)/B46),"",SUM(J46:L46)/B46)</f>
        <v>0</v>
      </c>
      <c r="AK46" s="29">
        <f t="array" ref="AK46">IF(ISERROR(SUM(O46:V46)/B46),"",SUM(O46:V46)/B46)</f>
        <v>0</v>
      </c>
      <c r="AL46" s="29">
        <f t="array" ref="AL46">IF(ISERROR(SUM(AA46)/B46),"",SUM(AA46)/B46)</f>
        <v>0</v>
      </c>
      <c r="AM46" s="29">
        <f t="array" ref="AM46">IF(ISERROR(AB46/B46),"",AB46/B46)</f>
        <v>0</v>
      </c>
      <c r="AN46" s="30"/>
      <c r="AO46" s="30"/>
    </row>
    <row r="47" spans="1:41" s="3" customFormat="1" ht="19.5" customHeight="1">
      <c r="A47" s="36">
        <v>3004</v>
      </c>
      <c r="B47" s="36">
        <f t="shared" si="0"/>
        <v>720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4"/>
        <v>720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0"/>
        <v>720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4"/>
        <v>720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customHeight="1">
      <c r="A49" s="36">
        <v>4501</v>
      </c>
      <c r="B49" s="36">
        <f t="shared" si="0"/>
        <v>720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4"/>
        <v>720</v>
      </c>
      <c r="AE49" s="29">
        <f t="array" ref="AE49">IF(ISERROR(SUM(C49:D49)/B49),"",SUM(C49:D49)/B49)</f>
        <v>0</v>
      </c>
      <c r="AF49" s="29">
        <f t="array" ref="AF49">IF(ISERROR(AD49/B49),"",AD49/B49)</f>
        <v>1</v>
      </c>
      <c r="AG49" s="29">
        <f t="array" ref="AG49">IF(ISERROR(SUM(M49:N49,E49,W49:Z49)/B49),"",SUM(M49:N49,E49,W49:Z49)/B49)</f>
        <v>0</v>
      </c>
      <c r="AH49" s="29">
        <f t="array" ref="AH49">IF(ISERROR(SUM(C49:D49)/B49),"",SUM(C49:D49)/B49)</f>
        <v>0</v>
      </c>
      <c r="AI49" s="29">
        <f t="array" ref="AI49">IF(ISERROR(SUM(F49:I49)/B49),"",SUM(F49:I49)/B49)</f>
        <v>0</v>
      </c>
      <c r="AJ49" s="29">
        <f t="array" ref="AJ49">IF(ISERROR(SUM(J49:L49)/B49),"",SUM(J49:L49)/B49)</f>
        <v>0</v>
      </c>
      <c r="AK49" s="29">
        <f t="array" ref="AK49">IF(ISERROR(SUM(O49:V49)/B49),"",SUM(O49:V49)/B49)</f>
        <v>0</v>
      </c>
      <c r="AL49" s="29">
        <f t="array" ref="AL49">IF(ISERROR(SUM(AA49)/B49),"",SUM(AA49)/B49)</f>
        <v>0</v>
      </c>
      <c r="AM49" s="29">
        <f t="array" ref="AM49">IF(ISERROR(AB49/B49),"",AB49/B49)</f>
        <v>0</v>
      </c>
      <c r="AN49" s="30"/>
      <c r="AO49" s="30"/>
    </row>
    <row r="50" spans="1:41" s="3" customFormat="1" ht="19.5" customHeight="1">
      <c r="A50" s="36">
        <v>4502</v>
      </c>
      <c r="B50" s="36">
        <f t="shared" si="0"/>
        <v>720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4"/>
        <v>720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customHeight="1">
      <c r="A51" s="36">
        <v>4503</v>
      </c>
      <c r="B51" s="36">
        <f t="shared" si="0"/>
        <v>720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2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0"/>
        <v>720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2"/>
        <v>0</v>
      </c>
      <c r="AD52" s="36">
        <f t="shared" si="4"/>
        <v>720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customHeight="1">
      <c r="A53" s="36">
        <v>5002</v>
      </c>
      <c r="B53" s="36">
        <f t="shared" si="0"/>
        <v>720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4"/>
        <v>720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customHeight="1">
      <c r="A54" s="36">
        <v>5003</v>
      </c>
      <c r="B54" s="36">
        <f t="shared" si="0"/>
        <v>720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4"/>
        <v>720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customHeight="1">
      <c r="A55" s="36">
        <v>6502</v>
      </c>
      <c r="B55" s="36">
        <f t="shared" si="0"/>
        <v>720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4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0"/>
        <v>720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customHeight="1">
      <c r="A57" s="36">
        <v>6504</v>
      </c>
      <c r="B57" s="36">
        <f t="shared" si="0"/>
        <v>720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4"/>
        <v>720</v>
      </c>
      <c r="AE57" s="29">
        <f t="array" ref="AE57">IF(ISERROR(SUM(C57:D57)/B57),"",SUM(C57:D57)/B57)</f>
        <v>0</v>
      </c>
      <c r="AF57" s="29">
        <f t="array" ref="AF57">IF(ISERROR(AD57/B57),"",AD57/B57)</f>
        <v>1</v>
      </c>
      <c r="AG57" s="29">
        <f t="array" ref="AG57">IF(ISERROR(SUM(M57:N57,E57,W57:Z57)/B57),"",SUM(M57:N57,E57,W57:Z57)/B57)</f>
        <v>0</v>
      </c>
      <c r="AH57" s="29">
        <f t="array" ref="AH57">IF(ISERROR(SUM(C57:D57)/B57),"",SUM(C57:D57)/B57)</f>
        <v>0</v>
      </c>
      <c r="AI57" s="29">
        <f t="array" ref="AI57">IF(ISERROR(SUM(F57:I57)/B57),"",SUM(F57:I57)/B57)</f>
        <v>0</v>
      </c>
      <c r="AJ57" s="29">
        <f t="array" ref="AJ57">IF(ISERROR(SUM(J57:L57)/B57),"",SUM(J57:L57)/B57)</f>
        <v>0</v>
      </c>
      <c r="AK57" s="29">
        <f t="array" ref="AK57">IF(ISERROR(SUM(O57:V57)/B57),"",SUM(O57:V57)/B57)</f>
        <v>0</v>
      </c>
      <c r="AL57" s="29">
        <f t="array" ref="AL57">IF(ISERROR(SUM(AA57)/B57),"",SUM(AA57)/B57)</f>
        <v>0</v>
      </c>
      <c r="AM57" s="29">
        <f t="array" ref="AM57">IF(ISERROR(AB57/B57),"",AB57/B57)</f>
        <v>0</v>
      </c>
      <c r="AN57" s="30"/>
      <c r="AO57" s="30"/>
    </row>
    <row r="58" spans="1:41" s="3" customFormat="1" ht="19.5" customHeight="1">
      <c r="A58" s="36">
        <v>18501</v>
      </c>
      <c r="B58" s="36">
        <f t="shared" si="0"/>
        <v>720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4"/>
        <v>720</v>
      </c>
      <c r="AE58" s="29">
        <f t="array" ref="AE58">IF(ISERROR(SUM(C58:D58)/B58),"",SUM(C58:D58)/B58)</f>
        <v>0</v>
      </c>
      <c r="AF58" s="29">
        <f t="array" ref="AF58">IF(ISERROR(AD58/B58),"",AD58/B58)</f>
        <v>1</v>
      </c>
      <c r="AG58" s="29">
        <f t="array" ref="AG58">IF(ISERROR(SUM(M58:N58,E58,W58:Z58)/B58),"",SUM(M58:N58,E58,W58:Z58)/B58)</f>
        <v>0</v>
      </c>
      <c r="AH58" s="29">
        <f t="array" ref="AH58">IF(ISERROR(SUM(C58:D58)/B58),"",SUM(C58:D58)/B58)</f>
        <v>0</v>
      </c>
      <c r="AI58" s="29">
        <f t="array" ref="AI58">IF(ISERROR(SUM(F58:I58)/B58),"",SUM(F58:I58)/B58)</f>
        <v>0</v>
      </c>
      <c r="AJ58" s="29">
        <f t="array" ref="AJ58">IF(ISERROR(SUM(J58:L58)/B58),"",SUM(J58:L58)/B58)</f>
        <v>0</v>
      </c>
      <c r="AK58" s="29">
        <f t="array" ref="AK58">IF(ISERROR(SUM(O58:V58)/B58),"",SUM(O58:V58)/B58)</f>
        <v>0</v>
      </c>
      <c r="AL58" s="29">
        <f t="array" ref="AL58">IF(ISERROR(SUM(AA58)/B58),"",SUM(AA58)/B58)</f>
        <v>0</v>
      </c>
      <c r="AM58" s="29">
        <f t="array" ref="AM58">IF(ISERROR(AB58/B58),"",AB58/B58)</f>
        <v>0</v>
      </c>
      <c r="AN58" s="30"/>
      <c r="AO58" s="30"/>
    </row>
    <row r="59" spans="1:41" s="3" customFormat="1" ht="19.5" customHeight="1">
      <c r="A59" s="36">
        <v>18502</v>
      </c>
      <c r="B59" s="36">
        <f t="shared" si="0"/>
        <v>720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4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customHeight="1">
      <c r="A60" s="36">
        <v>13001</v>
      </c>
      <c r="B60" s="36">
        <f t="shared" si="0"/>
        <v>720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4"/>
        <v>720</v>
      </c>
      <c r="AE60" s="29">
        <f t="array" ref="AE60">IF(ISERROR(SUM(C60:D60)/B60),"",SUM(C60:D60)/B60)</f>
        <v>0</v>
      </c>
      <c r="AF60" s="29">
        <f t="array" ref="AF60">IF(ISERROR(AD60/B60),"",AD60/B60)</f>
        <v>1</v>
      </c>
      <c r="AG60" s="29">
        <f t="array" ref="AG60">IF(ISERROR(SUM(M60:N60,E60,W60:Z60)/B60),"",SUM(M60:N60,E60,W60:Z60)/B60)</f>
        <v>0</v>
      </c>
      <c r="AH60" s="29">
        <f t="array" ref="AH60">IF(ISERROR(SUM(C60:D60)/B60),"",SUM(C60:D60)/B60)</f>
        <v>0</v>
      </c>
      <c r="AI60" s="29">
        <f t="array" ref="AI60">IF(ISERROR(SUM(F60:I60)/B60),"",SUM(F60:I60)/B60)</f>
        <v>0</v>
      </c>
      <c r="AJ60" s="29">
        <f t="array" ref="AJ60">IF(ISERROR(SUM(J60:L60)/B60),"",SUM(J60:L60)/B60)</f>
        <v>0</v>
      </c>
      <c r="AK60" s="29">
        <f t="array" ref="AK60">IF(ISERROR(SUM(O60:V60)/B60),"",SUM(O60:V60)/B60)</f>
        <v>0</v>
      </c>
      <c r="AL60" s="29">
        <f t="array" ref="AL60">IF(ISERROR(SUM(AA60)/B60),"",SUM(AA60)/B60)</f>
        <v>0</v>
      </c>
      <c r="AM60" s="29">
        <f t="array" ref="AM60">IF(ISERROR(AB60/B60),"",AB60/B60)</f>
        <v>0</v>
      </c>
      <c r="AN60" s="30"/>
      <c r="AO60" s="30"/>
    </row>
    <row r="61" spans="1:41" s="3" customFormat="1" ht="19.5" customHeight="1">
      <c r="A61" s="36">
        <v>13002</v>
      </c>
      <c r="B61" s="36">
        <f t="shared" si="0"/>
        <v>720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4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19440</v>
      </c>
      <c r="C62" s="18">
        <f t="shared" ref="C62:AD62" si="5">SUM(C35:C61)</f>
        <v>0</v>
      </c>
      <c r="D62" s="18">
        <f t="shared" si="5"/>
        <v>0</v>
      </c>
      <c r="E62" s="18">
        <f t="shared" si="5"/>
        <v>0</v>
      </c>
      <c r="F62" s="18">
        <f t="shared" si="5"/>
        <v>0</v>
      </c>
      <c r="G62" s="18">
        <f t="shared" si="5"/>
        <v>0</v>
      </c>
      <c r="H62" s="18">
        <f t="shared" si="5"/>
        <v>0</v>
      </c>
      <c r="I62" s="18">
        <f t="shared" si="5"/>
        <v>0</v>
      </c>
      <c r="J62" s="18">
        <f t="shared" si="5"/>
        <v>0</v>
      </c>
      <c r="K62" s="18">
        <f t="shared" si="5"/>
        <v>0</v>
      </c>
      <c r="L62" s="17">
        <f t="shared" si="5"/>
        <v>0</v>
      </c>
      <c r="M62" s="17">
        <f t="shared" si="5"/>
        <v>0</v>
      </c>
      <c r="N62" s="17">
        <f t="shared" si="5"/>
        <v>0</v>
      </c>
      <c r="O62" s="17">
        <f t="shared" si="5"/>
        <v>0</v>
      </c>
      <c r="P62" s="17">
        <f t="shared" si="5"/>
        <v>0</v>
      </c>
      <c r="Q62" s="17">
        <f t="shared" si="5"/>
        <v>0</v>
      </c>
      <c r="R62" s="17">
        <f t="shared" si="5"/>
        <v>0</v>
      </c>
      <c r="S62" s="17">
        <f t="shared" si="5"/>
        <v>0</v>
      </c>
      <c r="T62" s="17">
        <f t="shared" si="5"/>
        <v>0</v>
      </c>
      <c r="U62" s="17">
        <f t="shared" si="5"/>
        <v>0</v>
      </c>
      <c r="V62" s="17">
        <f t="shared" si="5"/>
        <v>0</v>
      </c>
      <c r="W62" s="17">
        <f t="shared" si="5"/>
        <v>0</v>
      </c>
      <c r="X62" s="17">
        <f t="shared" si="5"/>
        <v>0</v>
      </c>
      <c r="Y62" s="17">
        <f t="shared" si="5"/>
        <v>0</v>
      </c>
      <c r="Z62" s="17">
        <f t="shared" si="5"/>
        <v>0</v>
      </c>
      <c r="AA62" s="17">
        <f t="shared" si="5"/>
        <v>0</v>
      </c>
      <c r="AB62" s="18">
        <f t="shared" si="5"/>
        <v>0</v>
      </c>
      <c r="AC62" s="28">
        <f t="shared" si="2"/>
        <v>0</v>
      </c>
      <c r="AD62" s="18">
        <f t="shared" si="5"/>
        <v>19440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0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38880</v>
      </c>
      <c r="C63" s="20">
        <f>C62+C34</f>
        <v>0</v>
      </c>
      <c r="D63" s="20">
        <f>D62+D34</f>
        <v>0</v>
      </c>
      <c r="E63" s="20">
        <f t="shared" ref="E63:AD63" si="6">E62+E34</f>
        <v>0</v>
      </c>
      <c r="F63" s="20">
        <f t="shared" si="6"/>
        <v>0</v>
      </c>
      <c r="G63" s="20">
        <f t="shared" si="6"/>
        <v>0</v>
      </c>
      <c r="H63" s="20">
        <f t="shared" si="6"/>
        <v>0</v>
      </c>
      <c r="I63" s="20">
        <f t="shared" si="6"/>
        <v>0</v>
      </c>
      <c r="J63" s="20">
        <f t="shared" si="6"/>
        <v>0</v>
      </c>
      <c r="K63" s="20">
        <f t="shared" si="6"/>
        <v>0</v>
      </c>
      <c r="L63" s="20">
        <f t="shared" si="6"/>
        <v>0</v>
      </c>
      <c r="M63" s="20">
        <f t="shared" si="6"/>
        <v>0</v>
      </c>
      <c r="N63" s="20">
        <f t="shared" si="6"/>
        <v>0</v>
      </c>
      <c r="O63" s="20">
        <f t="shared" si="6"/>
        <v>0</v>
      </c>
      <c r="P63" s="20">
        <f t="shared" si="6"/>
        <v>0</v>
      </c>
      <c r="Q63" s="20">
        <f t="shared" si="6"/>
        <v>0</v>
      </c>
      <c r="R63" s="20">
        <f t="shared" si="6"/>
        <v>0</v>
      </c>
      <c r="S63" s="20">
        <f t="shared" si="6"/>
        <v>0</v>
      </c>
      <c r="T63" s="20">
        <f t="shared" si="6"/>
        <v>0</v>
      </c>
      <c r="U63" s="20">
        <f t="shared" si="6"/>
        <v>0</v>
      </c>
      <c r="V63" s="20">
        <f t="shared" si="6"/>
        <v>0</v>
      </c>
      <c r="W63" s="20">
        <f t="shared" si="6"/>
        <v>0</v>
      </c>
      <c r="X63" s="20">
        <f t="shared" si="6"/>
        <v>0</v>
      </c>
      <c r="Y63" s="20">
        <f t="shared" si="6"/>
        <v>0</v>
      </c>
      <c r="Z63" s="20">
        <f t="shared" si="6"/>
        <v>0</v>
      </c>
      <c r="AA63" s="20">
        <f t="shared" si="6"/>
        <v>0</v>
      </c>
      <c r="AB63" s="20">
        <f t="shared" si="6"/>
        <v>0</v>
      </c>
      <c r="AC63" s="28">
        <f t="shared" si="2"/>
        <v>0</v>
      </c>
      <c r="AD63" s="20">
        <f t="shared" si="6"/>
        <v>38880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42" t="s">
        <v>51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4"/>
      <c r="AN64" s="31"/>
      <c r="AO64" s="31"/>
    </row>
    <row r="65" spans="1:41" ht="43.5" customHeight="1">
      <c r="A65" s="45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7"/>
      <c r="AN65" s="31"/>
      <c r="AO65" s="31"/>
    </row>
    <row r="66" spans="1:41" ht="43.5" customHeight="1">
      <c r="A66" s="48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50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9" sqref="G29"/>
    </sheetView>
  </sheetViews>
  <sheetFormatPr defaultRowHeight="13.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3</vt:lpstr>
      <vt:lpstr>4</vt:lpstr>
      <vt:lpstr>5</vt:lpstr>
      <vt:lpstr>6</vt:lpstr>
      <vt:lpstr>7</vt:lpstr>
      <vt:lpstr>样本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2016-12-08T02:07:22Z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