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480" windowHeight="11640" activeTab="1"/>
  </bookViews>
  <sheets>
    <sheet name="10" sheetId="174" r:id="rId1"/>
    <sheet name="11" sheetId="175" r:id="rId2"/>
    <sheet name="12" sheetId="176" r:id="rId3"/>
    <sheet name="13" sheetId="177" r:id="rId4"/>
    <sheet name="14" sheetId="178" r:id="rId5"/>
    <sheet name="15" sheetId="179" r:id="rId6"/>
    <sheet name="16" sheetId="180" r:id="rId7"/>
    <sheet name="样本" sheetId="173" r:id="rId8"/>
    <sheet name="Sheet3" sheetId="158" r:id="rId9"/>
  </sheets>
  <calcPr calcId="124519"/>
</workbook>
</file>

<file path=xl/calcChain.xml><?xml version="1.0" encoding="utf-8"?>
<calcChain xmlns="http://schemas.openxmlformats.org/spreadsheetml/2006/main">
  <c r="AD7" i="175"/>
  <c r="AD23" i="179"/>
  <c r="AD31"/>
  <c r="AF31"/>
  <c r="Z28" i="180" l="1"/>
  <c r="Z2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D45" s="1"/>
  <c r="AF45" s="1" a="1"/>
  <c r="AF45" s="1"/>
  <c r="AC44"/>
  <c r="B44"/>
  <c r="AD44" s="1"/>
  <c r="AF44" s="1" a="1"/>
  <c r="AF44" s="1"/>
  <c r="AC43"/>
  <c r="B43"/>
  <c r="AM43" s="1" a="1"/>
  <c r="AM43" s="1"/>
  <c r="AC42"/>
  <c r="B42"/>
  <c r="AC41"/>
  <c r="B41"/>
  <c r="AD41" s="1"/>
  <c r="AF41" s="1" a="1"/>
  <c r="AF41" s="1"/>
  <c r="AC40"/>
  <c r="B40"/>
  <c r="AC39"/>
  <c r="B39"/>
  <c r="AM39" s="1" a="1"/>
  <c r="AM39" s="1"/>
  <c r="AC38"/>
  <c r="B38"/>
  <c r="AJ38" s="1" a="1"/>
  <c r="AJ38" s="1"/>
  <c r="AC37"/>
  <c r="B37"/>
  <c r="AM37" s="1" a="1"/>
  <c r="AM37" s="1"/>
  <c r="AC36"/>
  <c r="B36"/>
  <c r="AK36" s="1" a="1"/>
  <c r="AK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B32"/>
  <c r="AD32" s="1"/>
  <c r="AF32" s="1" a="1"/>
  <c r="AF32" s="1"/>
  <c r="AC31"/>
  <c r="B31"/>
  <c r="AM31" s="1" a="1"/>
  <c r="AM31" s="1"/>
  <c r="AC30"/>
  <c r="B30"/>
  <c r="AD30" s="1"/>
  <c r="AF30" s="1" a="1"/>
  <c r="AF30" s="1"/>
  <c r="AC29"/>
  <c r="B29"/>
  <c r="AM29" s="1" a="1"/>
  <c r="AM29" s="1"/>
  <c r="AC28"/>
  <c r="B28"/>
  <c r="AD28" s="1"/>
  <c r="AF28" s="1" a="1"/>
  <c r="AF28" s="1"/>
  <c r="AC27"/>
  <c r="B27"/>
  <c r="AM27" s="1" a="1"/>
  <c r="AM27" s="1"/>
  <c r="AC26"/>
  <c r="B26"/>
  <c r="AD26" s="1"/>
  <c r="AF26" s="1" a="1"/>
  <c r="AF26" s="1"/>
  <c r="AC25"/>
  <c r="B25"/>
  <c r="AM25" s="1" a="1"/>
  <c r="AM25" s="1"/>
  <c r="AC24"/>
  <c r="B24"/>
  <c r="AL24" s="1" a="1"/>
  <c r="AL24" s="1"/>
  <c r="AC23"/>
  <c r="B23"/>
  <c r="AC22"/>
  <c r="B22"/>
  <c r="AD22" s="1"/>
  <c r="AF22" s="1" a="1"/>
  <c r="AF22" s="1"/>
  <c r="AC21"/>
  <c r="B21"/>
  <c r="AC20"/>
  <c r="B20"/>
  <c r="AL20" s="1" a="1"/>
  <c r="AL20" s="1"/>
  <c r="AC19"/>
  <c r="B19"/>
  <c r="AC18"/>
  <c r="B18"/>
  <c r="AD18" s="1"/>
  <c r="AF18" s="1" a="1"/>
  <c r="AF18" s="1"/>
  <c r="AC17"/>
  <c r="B17"/>
  <c r="AC16"/>
  <c r="B16"/>
  <c r="AL16" s="1" a="1"/>
  <c r="AL16" s="1"/>
  <c r="AC15"/>
  <c r="B15"/>
  <c r="AC14"/>
  <c r="B14"/>
  <c r="AL14" s="1" a="1"/>
  <c r="AL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D8" s="1"/>
  <c r="AF8" s="1" a="1"/>
  <c r="AF8" s="1"/>
  <c r="AC7"/>
  <c r="B7"/>
  <c r="B34" s="1"/>
  <c r="AM34" s="1" a="1"/>
  <c r="AM34" s="1"/>
  <c r="Z59" i="179"/>
  <c r="Z56"/>
  <c r="AE10" i="180" l="1" a="1"/>
  <c r="AE10" s="1"/>
  <c r="AH10" a="1"/>
  <c r="AH10" s="1"/>
  <c r="AJ10" a="1"/>
  <c r="AJ10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E8" a="1"/>
  <c r="AE8" s="1"/>
  <c r="AH8" a="1"/>
  <c r="AH8" s="1"/>
  <c r="AJ8" a="1"/>
  <c r="AJ8" s="1"/>
  <c r="AL8" a="1"/>
  <c r="AL8" s="1"/>
  <c r="AL10" a="1"/>
  <c r="AL10" s="1"/>
  <c r="AG38" a="1"/>
  <c r="AG38" s="1"/>
  <c r="AI36" a="1"/>
  <c r="AI36" s="1"/>
  <c r="AM36" a="1"/>
  <c r="AM36" s="1"/>
  <c r="AI38" a="1"/>
  <c r="AI38" s="1"/>
  <c r="AG36" a="1"/>
  <c r="AG36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D36"/>
  <c r="AF36" s="1" a="1"/>
  <c r="AF36" s="1"/>
  <c r="AE36" a="1"/>
  <c r="AE36" s="1"/>
  <c r="AH36" a="1"/>
  <c r="AH36" s="1"/>
  <c r="AJ36" a="1"/>
  <c r="AJ36" s="1"/>
  <c r="AL36" a="1"/>
  <c r="AL36" s="1"/>
  <c r="AE38" a="1"/>
  <c r="AE38" s="1"/>
  <c r="AH38" a="1"/>
  <c r="AH38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M14" a="1"/>
  <c r="AM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E16" a="1"/>
  <c r="AE16" s="1"/>
  <c r="AH16" a="1"/>
  <c r="AH16" s="1"/>
  <c r="AJ16" a="1"/>
  <c r="AJ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D7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M9" a="1"/>
  <c r="AM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D14"/>
  <c r="AF14" s="1" a="1"/>
  <c r="AF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D24"/>
  <c r="AF24" s="1" a="1"/>
  <c r="AF24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4" a="1"/>
  <c r="AE44" s="1"/>
  <c r="AG44" a="1"/>
  <c r="AG44" s="1"/>
  <c r="AH44" a="1"/>
  <c r="AH44" s="1"/>
  <c r="AI44" a="1"/>
  <c r="AI44" s="1"/>
  <c r="AJ44" a="1"/>
  <c r="AJ44" s="1"/>
  <c r="AK44" a="1"/>
  <c r="AK44" s="1"/>
  <c r="AL44" a="1"/>
  <c r="AL44" s="1"/>
  <c r="AM44" a="1"/>
  <c r="AM44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62" l="1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K63" a="1"/>
  <c r="AK63" s="1"/>
  <c r="X51" i="179"/>
  <c r="N31"/>
  <c r="W31"/>
  <c r="X23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C45"/>
  <c r="B45"/>
  <c r="AL45" s="1" a="1"/>
  <c r="AL45" s="1"/>
  <c r="AC44"/>
  <c r="B44"/>
  <c r="AC43"/>
  <c r="B43"/>
  <c r="AD43" s="1"/>
  <c r="AF43" s="1" a="1"/>
  <c r="AF43" s="1"/>
  <c r="AC42"/>
  <c r="B42"/>
  <c r="AC41"/>
  <c r="B41"/>
  <c r="AL41" s="1" a="1"/>
  <c r="AL41" s="1"/>
  <c r="AC40"/>
  <c r="B40"/>
  <c r="AC39"/>
  <c r="B39"/>
  <c r="AD39" s="1"/>
  <c r="AF39" s="1" a="1"/>
  <c r="AF39" s="1"/>
  <c r="AC38"/>
  <c r="B38"/>
  <c r="AC37"/>
  <c r="B37"/>
  <c r="AD37" s="1"/>
  <c r="AF37" s="1" a="1"/>
  <c r="AF37" s="1"/>
  <c r="AC36"/>
  <c r="B36"/>
  <c r="AC35"/>
  <c r="B35"/>
  <c r="AL35" s="1" a="1"/>
  <c r="AL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L33" s="1" a="1"/>
  <c r="AL33" s="1"/>
  <c r="AC32"/>
  <c r="B32"/>
  <c r="AC31"/>
  <c r="B31"/>
  <c r="AM31" s="1" a="1"/>
  <c r="AM31" s="1"/>
  <c r="AC30"/>
  <c r="B30"/>
  <c r="AC29"/>
  <c r="B29"/>
  <c r="AL29" s="1" a="1"/>
  <c r="AL29" s="1"/>
  <c r="AC28"/>
  <c r="B28"/>
  <c r="AC27"/>
  <c r="B27"/>
  <c r="AM27" s="1" a="1"/>
  <c r="AM27" s="1"/>
  <c r="AC26"/>
  <c r="B26"/>
  <c r="AC25"/>
  <c r="B25"/>
  <c r="AL25" s="1" a="1"/>
  <c r="AL25" s="1"/>
  <c r="AC24"/>
  <c r="B24"/>
  <c r="AC23"/>
  <c r="B23"/>
  <c r="AK23" s="1" a="1"/>
  <c r="AK23" s="1"/>
  <c r="AC22"/>
  <c r="B22"/>
  <c r="AC21"/>
  <c r="B21"/>
  <c r="AL21" s="1" a="1"/>
  <c r="AL21" s="1"/>
  <c r="AC20"/>
  <c r="B20"/>
  <c r="AC19"/>
  <c r="B19"/>
  <c r="AM19" s="1" a="1"/>
  <c r="AM19" s="1"/>
  <c r="AC18"/>
  <c r="B18"/>
  <c r="AC17"/>
  <c r="B17"/>
  <c r="AL17" s="1" a="1"/>
  <c r="AL17" s="1"/>
  <c r="AC16"/>
  <c r="B16"/>
  <c r="AC15"/>
  <c r="B15"/>
  <c r="AM15" s="1" a="1"/>
  <c r="AM15" s="1"/>
  <c r="AC14"/>
  <c r="B14"/>
  <c r="AM14" s="1" a="1"/>
  <c r="AM14" s="1"/>
  <c r="AC13"/>
  <c r="B13"/>
  <c r="AM13" s="1" a="1"/>
  <c r="AM13" s="1"/>
  <c r="AC12"/>
  <c r="B12"/>
  <c r="AM12" s="1" a="1"/>
  <c r="AM12" s="1"/>
  <c r="AC11"/>
  <c r="B11"/>
  <c r="AM11" s="1" a="1"/>
  <c r="AM11" s="1"/>
  <c r="AC10"/>
  <c r="B10"/>
  <c r="AM10" s="1" a="1"/>
  <c r="AM10" s="1"/>
  <c r="AC9"/>
  <c r="B9"/>
  <c r="AM9" s="1" a="1"/>
  <c r="AM9" s="1"/>
  <c r="AC8"/>
  <c r="B8"/>
  <c r="AM8" s="1" a="1"/>
  <c r="AM8" s="1"/>
  <c r="AC7"/>
  <c r="B7"/>
  <c r="AM7" s="1" a="1"/>
  <c r="AM7" s="1"/>
  <c r="X51" i="178"/>
  <c r="Z48"/>
  <c r="W27"/>
  <c r="X23"/>
  <c r="Y20"/>
  <c r="W20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M45" s="1" a="1"/>
  <c r="AM45" s="1"/>
  <c r="AC44"/>
  <c r="B44"/>
  <c r="AC43"/>
  <c r="B43"/>
  <c r="AD43" s="1"/>
  <c r="AF43" s="1" a="1"/>
  <c r="AF43" s="1"/>
  <c r="AC42"/>
  <c r="B42"/>
  <c r="AC41"/>
  <c r="B41"/>
  <c r="AM41" s="1" a="1"/>
  <c r="AM41" s="1"/>
  <c r="AC40"/>
  <c r="B40"/>
  <c r="AC39"/>
  <c r="B39"/>
  <c r="AD39" s="1"/>
  <c r="AF39" s="1" a="1"/>
  <c r="AF39" s="1"/>
  <c r="AC38"/>
  <c r="B38"/>
  <c r="AC37"/>
  <c r="B37"/>
  <c r="AD37" s="1"/>
  <c r="AF37" s="1" a="1"/>
  <c r="AF37" s="1"/>
  <c r="AC36"/>
  <c r="B36"/>
  <c r="AM36" s="1" a="1"/>
  <c r="AM36" s="1"/>
  <c r="AC35"/>
  <c r="B35"/>
  <c r="AM35" s="1" a="1"/>
  <c r="AM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C32"/>
  <c r="B32"/>
  <c r="AM32" s="1" a="1"/>
  <c r="AM32" s="1"/>
  <c r="AC31"/>
  <c r="B31"/>
  <c r="AD31" s="1"/>
  <c r="AF31" s="1" a="1"/>
  <c r="AF31" s="1"/>
  <c r="AC30"/>
  <c r="B30"/>
  <c r="AM30" s="1" a="1"/>
  <c r="AM30" s="1"/>
  <c r="AC29"/>
  <c r="B29"/>
  <c r="AD29" s="1"/>
  <c r="AF29" s="1" a="1"/>
  <c r="AF29" s="1"/>
  <c r="AC28"/>
  <c r="B28"/>
  <c r="AM28" s="1" a="1"/>
  <c r="AM28" s="1"/>
  <c r="AC27"/>
  <c r="B27"/>
  <c r="AD27" s="1"/>
  <c r="AF27" s="1" a="1"/>
  <c r="AF27" s="1"/>
  <c r="AC26"/>
  <c r="B26"/>
  <c r="AM26" s="1" a="1"/>
  <c r="AM26" s="1"/>
  <c r="AC25"/>
  <c r="B25"/>
  <c r="AD25" s="1"/>
  <c r="AF25" s="1" a="1"/>
  <c r="AF25" s="1"/>
  <c r="AC24"/>
  <c r="B24"/>
  <c r="AM24" s="1" a="1"/>
  <c r="AM24" s="1"/>
  <c r="AC23"/>
  <c r="B23"/>
  <c r="AM23" s="1" a="1"/>
  <c r="AM23" s="1"/>
  <c r="AC22"/>
  <c r="B22"/>
  <c r="AC21"/>
  <c r="B21"/>
  <c r="AD21" s="1"/>
  <c r="AF21" s="1" a="1"/>
  <c r="AF21" s="1"/>
  <c r="AC20"/>
  <c r="B20"/>
  <c r="AC19"/>
  <c r="B19"/>
  <c r="AM19" s="1" a="1"/>
  <c r="AM19" s="1"/>
  <c r="AC18"/>
  <c r="B18"/>
  <c r="AC17"/>
  <c r="B17"/>
  <c r="AD17" s="1"/>
  <c r="AF17" s="1" a="1"/>
  <c r="AF17" s="1"/>
  <c r="AC16"/>
  <c r="B16"/>
  <c r="AC15"/>
  <c r="B15"/>
  <c r="AM15" s="1" a="1"/>
  <c r="AM15" s="1"/>
  <c r="AC14"/>
  <c r="B14"/>
  <c r="AD14" s="1"/>
  <c r="AF14" s="1" a="1"/>
  <c r="AF14" s="1"/>
  <c r="AC13"/>
  <c r="B13"/>
  <c r="AM13" s="1" a="1"/>
  <c r="AM13" s="1"/>
  <c r="AC12"/>
  <c r="B12"/>
  <c r="AD12" s="1"/>
  <c r="AF12" s="1" a="1"/>
  <c r="AF12" s="1"/>
  <c r="AC11"/>
  <c r="B11"/>
  <c r="AM11" s="1" a="1"/>
  <c r="AM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B34" s="1"/>
  <c r="X52" i="177"/>
  <c r="X51"/>
  <c r="Z47"/>
  <c r="X47"/>
  <c r="X24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D45" s="1"/>
  <c r="AF45" s="1" a="1"/>
  <c r="AF45" s="1"/>
  <c r="AC44"/>
  <c r="B44"/>
  <c r="AC43"/>
  <c r="B43"/>
  <c r="AL43" s="1" a="1"/>
  <c r="AL43" s="1"/>
  <c r="AC42"/>
  <c r="B42"/>
  <c r="AC41"/>
  <c r="B41"/>
  <c r="AD41" s="1"/>
  <c r="AF41" s="1" a="1"/>
  <c r="AF41" s="1"/>
  <c r="AC40"/>
  <c r="B40"/>
  <c r="AC39"/>
  <c r="B39"/>
  <c r="AL39" s="1" a="1"/>
  <c r="AL39" s="1"/>
  <c r="AC38"/>
  <c r="B38"/>
  <c r="AJ38" s="1" a="1"/>
  <c r="AJ38" s="1"/>
  <c r="AC37"/>
  <c r="B37"/>
  <c r="AC36"/>
  <c r="B36"/>
  <c r="AK36" s="1" a="1"/>
  <c r="AK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C32"/>
  <c r="B32"/>
  <c r="AD32" s="1"/>
  <c r="AF32" s="1" a="1"/>
  <c r="AF32" s="1"/>
  <c r="AC31"/>
  <c r="B31"/>
  <c r="AD31" s="1"/>
  <c r="AF31" s="1" a="1"/>
  <c r="AF31" s="1"/>
  <c r="AC30"/>
  <c r="B30"/>
  <c r="AD30" s="1"/>
  <c r="AF30" s="1" a="1"/>
  <c r="AF30" s="1"/>
  <c r="AC29"/>
  <c r="B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C26"/>
  <c r="B26"/>
  <c r="AD26" s="1"/>
  <c r="AF26" s="1" a="1"/>
  <c r="AF26" s="1"/>
  <c r="AC25"/>
  <c r="B25"/>
  <c r="AD25" s="1"/>
  <c r="AF25" s="1" a="1"/>
  <c r="AF25" s="1"/>
  <c r="AC24"/>
  <c r="B24"/>
  <c r="AD24" s="1"/>
  <c r="AF24" s="1" a="1"/>
  <c r="AF24" s="1"/>
  <c r="AC23"/>
  <c r="B23"/>
  <c r="AD23" s="1"/>
  <c r="AF23" s="1" a="1"/>
  <c r="AF23" s="1"/>
  <c r="AC22"/>
  <c r="B22"/>
  <c r="AD22" s="1"/>
  <c r="AF22" s="1" a="1"/>
  <c r="AF22" s="1"/>
  <c r="AC21"/>
  <c r="B21"/>
  <c r="AD21" s="1"/>
  <c r="AF21" s="1" a="1"/>
  <c r="AF21" s="1"/>
  <c r="AC20"/>
  <c r="B20"/>
  <c r="AD20" s="1"/>
  <c r="AF20" s="1" a="1"/>
  <c r="AF20" s="1"/>
  <c r="AC19"/>
  <c r="B19"/>
  <c r="AD19" s="1"/>
  <c r="AF19" s="1" a="1"/>
  <c r="AF19" s="1"/>
  <c r="AC18"/>
  <c r="B18"/>
  <c r="AD18" s="1"/>
  <c r="AF18" s="1" a="1"/>
  <c r="AF18" s="1"/>
  <c r="AC17"/>
  <c r="B17"/>
  <c r="AD17" s="1"/>
  <c r="AF17" s="1" a="1"/>
  <c r="AF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X35" i="176"/>
  <c r="AD63" i="180" l="1"/>
  <c r="AF63" s="1" a="1"/>
  <c r="AF63" s="1"/>
  <c r="AF62" a="1"/>
  <c r="AF62" s="1"/>
  <c r="AG31" i="179" a="1"/>
  <c r="AG31" s="1"/>
  <c r="AI23" a="1"/>
  <c r="AI23" s="1"/>
  <c r="AM23" a="1"/>
  <c r="AM23" s="1"/>
  <c r="AG23" a="1"/>
  <c r="AG23" s="1"/>
  <c r="AG25" a="1"/>
  <c r="AG25" s="1"/>
  <c r="AK25" a="1"/>
  <c r="AK25" s="1"/>
  <c r="AG27" a="1"/>
  <c r="AG27" s="1"/>
  <c r="AK27" a="1"/>
  <c r="AK27" s="1"/>
  <c r="AG29" a="1"/>
  <c r="AG29" s="1"/>
  <c r="AK29" a="1"/>
  <c r="AK29" s="1"/>
  <c r="AI25" a="1"/>
  <c r="AI25" s="1"/>
  <c r="AM25" a="1"/>
  <c r="AM25" s="1"/>
  <c r="AI27" a="1"/>
  <c r="AI27" s="1"/>
  <c r="AI29" a="1"/>
  <c r="AI29" s="1"/>
  <c r="AM29" a="1"/>
  <c r="AM29" s="1"/>
  <c r="AG7" a="1"/>
  <c r="AG7" s="1"/>
  <c r="AK7" a="1"/>
  <c r="AK7" s="1"/>
  <c r="AG9" a="1"/>
  <c r="AG9" s="1"/>
  <c r="AK9" a="1"/>
  <c r="AK9" s="1"/>
  <c r="AG11" a="1"/>
  <c r="AG11" s="1"/>
  <c r="AK11" a="1"/>
  <c r="AK11" s="1"/>
  <c r="AG13" a="1"/>
  <c r="AG13" s="1"/>
  <c r="AK13" a="1"/>
  <c r="AK13" s="1"/>
  <c r="AG15" a="1"/>
  <c r="AG15" s="1"/>
  <c r="AK15" a="1"/>
  <c r="AK15" s="1"/>
  <c r="AG17" a="1"/>
  <c r="AG17" s="1"/>
  <c r="AK17" a="1"/>
  <c r="AK17" s="1"/>
  <c r="AG19" a="1"/>
  <c r="AG19" s="1"/>
  <c r="AK19" a="1"/>
  <c r="AK19" s="1"/>
  <c r="AG21" a="1"/>
  <c r="AG21" s="1"/>
  <c r="AK21" a="1"/>
  <c r="AK21" s="1"/>
  <c r="AI7" a="1"/>
  <c r="AI7" s="1"/>
  <c r="AI9" a="1"/>
  <c r="AI9" s="1"/>
  <c r="AI11" a="1"/>
  <c r="AI11" s="1"/>
  <c r="AI13" a="1"/>
  <c r="AI13" s="1"/>
  <c r="AI15" a="1"/>
  <c r="AI15" s="1"/>
  <c r="AI17" a="1"/>
  <c r="AI17" s="1"/>
  <c r="AM17" a="1"/>
  <c r="AM17" s="1"/>
  <c r="AI19" a="1"/>
  <c r="AI19" s="1"/>
  <c r="AI21" a="1"/>
  <c r="AI21" s="1"/>
  <c r="AM21" a="1"/>
  <c r="AM21" s="1"/>
  <c r="AG35" a="1"/>
  <c r="AG35" s="1"/>
  <c r="AI35" a="1"/>
  <c r="AI35" s="1"/>
  <c r="AK35" a="1"/>
  <c r="AK35" s="1"/>
  <c r="AM35" a="1"/>
  <c r="AM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E35" a="1"/>
  <c r="AE35" s="1"/>
  <c r="AH35" a="1"/>
  <c r="AH35" s="1"/>
  <c r="AJ35" a="1"/>
  <c r="AJ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I31" a="1"/>
  <c r="AI31" s="1"/>
  <c r="AK31" a="1"/>
  <c r="AK31" s="1"/>
  <c r="AG33" a="1"/>
  <c r="AG33" s="1"/>
  <c r="AI33" a="1"/>
  <c r="AI33" s="1"/>
  <c r="AK33" a="1"/>
  <c r="AK33" s="1"/>
  <c r="AM33" a="1"/>
  <c r="AM33" s="1"/>
  <c r="AD7"/>
  <c r="AE7" a="1"/>
  <c r="AE7" s="1"/>
  <c r="AH7" a="1"/>
  <c r="AH7" s="1"/>
  <c r="AJ7" a="1"/>
  <c r="AJ7" s="1"/>
  <c r="AL7" a="1"/>
  <c r="AL7" s="1"/>
  <c r="AD9"/>
  <c r="AF9" s="1" a="1"/>
  <c r="AF9" s="1"/>
  <c r="AE9" a="1"/>
  <c r="AE9" s="1"/>
  <c r="AH9" a="1"/>
  <c r="AH9" s="1"/>
  <c r="AJ9" a="1"/>
  <c r="AJ9" s="1"/>
  <c r="AL9" a="1"/>
  <c r="AL9" s="1"/>
  <c r="AD11"/>
  <c r="AF11" s="1" a="1"/>
  <c r="AF11" s="1"/>
  <c r="AE11" a="1"/>
  <c r="AE11" s="1"/>
  <c r="AH11" a="1"/>
  <c r="AH11" s="1"/>
  <c r="AJ11" a="1"/>
  <c r="AJ11" s="1"/>
  <c r="AL11" a="1"/>
  <c r="AL11" s="1"/>
  <c r="AD13"/>
  <c r="AF13" s="1" a="1"/>
  <c r="AF13" s="1"/>
  <c r="AE13" a="1"/>
  <c r="AE13" s="1"/>
  <c r="AH13" a="1"/>
  <c r="AH13" s="1"/>
  <c r="AJ13" a="1"/>
  <c r="AJ13" s="1"/>
  <c r="AL13" a="1"/>
  <c r="AL13" s="1"/>
  <c r="AD15"/>
  <c r="AF15" s="1" a="1"/>
  <c r="AF15" s="1"/>
  <c r="AE15" a="1"/>
  <c r="AE15" s="1"/>
  <c r="AH15" a="1"/>
  <c r="AH15" s="1"/>
  <c r="AJ15" a="1"/>
  <c r="AJ15" s="1"/>
  <c r="AL15" a="1"/>
  <c r="AL15" s="1"/>
  <c r="AE17" a="1"/>
  <c r="AE17" s="1"/>
  <c r="AH17" a="1"/>
  <c r="AH17" s="1"/>
  <c r="AJ17" a="1"/>
  <c r="AJ17" s="1"/>
  <c r="AD19"/>
  <c r="AF19" s="1" a="1"/>
  <c r="AF19" s="1"/>
  <c r="AE19" a="1"/>
  <c r="AE19" s="1"/>
  <c r="AH19" a="1"/>
  <c r="AH19" s="1"/>
  <c r="AJ19" a="1"/>
  <c r="AJ19" s="1"/>
  <c r="AL19" a="1"/>
  <c r="AL19" s="1"/>
  <c r="AE21" a="1"/>
  <c r="AE21" s="1"/>
  <c r="AH21" a="1"/>
  <c r="AH21" s="1"/>
  <c r="AJ21" a="1"/>
  <c r="AJ21" s="1"/>
  <c r="AF23" a="1"/>
  <c r="AF23" s="1"/>
  <c r="AE23" a="1"/>
  <c r="AE23" s="1"/>
  <c r="AH23" a="1"/>
  <c r="AH23" s="1"/>
  <c r="AJ23" a="1"/>
  <c r="AJ23" s="1"/>
  <c r="AL23" a="1"/>
  <c r="AL23" s="1"/>
  <c r="AE25" a="1"/>
  <c r="AE25" s="1"/>
  <c r="AH25" a="1"/>
  <c r="AH25" s="1"/>
  <c r="AJ25" a="1"/>
  <c r="AJ25" s="1"/>
  <c r="AD27"/>
  <c r="AF27" s="1" a="1"/>
  <c r="AF27" s="1"/>
  <c r="AE27" a="1"/>
  <c r="AE27" s="1"/>
  <c r="AH27" a="1"/>
  <c r="AH27" s="1"/>
  <c r="AJ27" a="1"/>
  <c r="AJ27" s="1"/>
  <c r="AL27" a="1"/>
  <c r="AL27" s="1"/>
  <c r="AE29" a="1"/>
  <c r="AE29" s="1"/>
  <c r="AH29" a="1"/>
  <c r="AH29" s="1"/>
  <c r="AJ29" a="1"/>
  <c r="AJ29" s="1"/>
  <c r="AE31" a="1"/>
  <c r="AE31" s="1"/>
  <c r="AH31" a="1"/>
  <c r="AH31" s="1"/>
  <c r="AJ31" a="1"/>
  <c r="AJ31" s="1"/>
  <c r="AL31" a="1"/>
  <c r="AL31" s="1"/>
  <c r="AE33" a="1"/>
  <c r="AE33" s="1"/>
  <c r="AH33" a="1"/>
  <c r="AH33" s="1"/>
  <c r="AJ33" a="1"/>
  <c r="AJ33" s="1"/>
  <c r="AF7" a="1"/>
  <c r="AF7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M26" a="1"/>
  <c r="AM26" s="1"/>
  <c r="AL26" a="1"/>
  <c r="AL26" s="1"/>
  <c r="AK26" a="1"/>
  <c r="AK26" s="1"/>
  <c r="AJ26" a="1"/>
  <c r="AJ26" s="1"/>
  <c r="AI26" a="1"/>
  <c r="AI26" s="1"/>
  <c r="AH26" a="1"/>
  <c r="AH26" s="1"/>
  <c r="AG26" a="1"/>
  <c r="AG26" s="1"/>
  <c r="AE26" a="1"/>
  <c r="AE26" s="1"/>
  <c r="AM30" a="1"/>
  <c r="AM30" s="1"/>
  <c r="AL30" a="1"/>
  <c r="AL30" s="1"/>
  <c r="AK30" a="1"/>
  <c r="AK30" s="1"/>
  <c r="AJ30" a="1"/>
  <c r="AJ30" s="1"/>
  <c r="AI30" a="1"/>
  <c r="AI30" s="1"/>
  <c r="AH30" a="1"/>
  <c r="AH30" s="1"/>
  <c r="AG30" a="1"/>
  <c r="AG30" s="1"/>
  <c r="AE30" a="1"/>
  <c r="AE30" s="1"/>
  <c r="AM36" a="1"/>
  <c r="AM36" s="1"/>
  <c r="AL36" a="1"/>
  <c r="AL36" s="1"/>
  <c r="AK36" a="1"/>
  <c r="AK36" s="1"/>
  <c r="AJ36" a="1"/>
  <c r="AJ36" s="1"/>
  <c r="AI36" a="1"/>
  <c r="AI36" s="1"/>
  <c r="AH36" a="1"/>
  <c r="AH36" s="1"/>
  <c r="AG36" a="1"/>
  <c r="AG36" s="1"/>
  <c r="AE36" a="1"/>
  <c r="AE36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8"/>
  <c r="AF8" s="1" a="1"/>
  <c r="AF8" s="1"/>
  <c r="AD10"/>
  <c r="AF10" s="1" a="1"/>
  <c r="AF10" s="1"/>
  <c r="AD12"/>
  <c r="AF12" s="1" a="1"/>
  <c r="AF12" s="1"/>
  <c r="AD14"/>
  <c r="AF14" s="1" a="1"/>
  <c r="AF14" s="1"/>
  <c r="AD16"/>
  <c r="AF16" s="1" a="1"/>
  <c r="AF16" s="1"/>
  <c r="AD18"/>
  <c r="AF18" s="1" a="1"/>
  <c r="AF18" s="1"/>
  <c r="AD22"/>
  <c r="AF22" s="1" a="1"/>
  <c r="AF22" s="1"/>
  <c r="AD26"/>
  <c r="AF26" s="1" a="1"/>
  <c r="AF26" s="1"/>
  <c r="AD30"/>
  <c r="AF30" s="1" a="1"/>
  <c r="AF30" s="1"/>
  <c r="B34"/>
  <c r="AI34" s="1" a="1"/>
  <c r="AI34" s="1"/>
  <c r="AD36"/>
  <c r="AF36" s="1" a="1"/>
  <c r="AF36" s="1"/>
  <c r="AD46"/>
  <c r="AF46" s="1" a="1"/>
  <c r="AF4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M24" a="1"/>
  <c r="AM24" s="1"/>
  <c r="AL24" a="1"/>
  <c r="AL24" s="1"/>
  <c r="AK24" a="1"/>
  <c r="AK24" s="1"/>
  <c r="AJ24" a="1"/>
  <c r="AJ24" s="1"/>
  <c r="AI24" a="1"/>
  <c r="AI24" s="1"/>
  <c r="AH24" a="1"/>
  <c r="AH24" s="1"/>
  <c r="AG24" a="1"/>
  <c r="AG24" s="1"/>
  <c r="AE24" a="1"/>
  <c r="AE24" s="1"/>
  <c r="AM28" a="1"/>
  <c r="AM28" s="1"/>
  <c r="AL28" a="1"/>
  <c r="AL28" s="1"/>
  <c r="AK28" a="1"/>
  <c r="AK28" s="1"/>
  <c r="AJ28" a="1"/>
  <c r="AJ28" s="1"/>
  <c r="AI28" a="1"/>
  <c r="AI28" s="1"/>
  <c r="AH28" a="1"/>
  <c r="AH28" s="1"/>
  <c r="AG28" a="1"/>
  <c r="AG28" s="1"/>
  <c r="AE28" a="1"/>
  <c r="AE28" s="1"/>
  <c r="AM32" a="1"/>
  <c r="AM32" s="1"/>
  <c r="AL32" a="1"/>
  <c r="AL32" s="1"/>
  <c r="AK32" a="1"/>
  <c r="AK32" s="1"/>
  <c r="AJ32" a="1"/>
  <c r="AJ32" s="1"/>
  <c r="AI32" a="1"/>
  <c r="AI32" s="1"/>
  <c r="AH32" a="1"/>
  <c r="AH32" s="1"/>
  <c r="AG32" a="1"/>
  <c r="AG32" s="1"/>
  <c r="AE32" a="1"/>
  <c r="AE32" s="1"/>
  <c r="AM38" a="1"/>
  <c r="AM38" s="1"/>
  <c r="AL38" a="1"/>
  <c r="AL38" s="1"/>
  <c r="AK38" a="1"/>
  <c r="AK38" s="1"/>
  <c r="AJ38" a="1"/>
  <c r="AJ38" s="1"/>
  <c r="AI38" a="1"/>
  <c r="AI38" s="1"/>
  <c r="AH38" a="1"/>
  <c r="AH38" s="1"/>
  <c r="AG38" a="1"/>
  <c r="AG38" s="1"/>
  <c r="AE38" a="1"/>
  <c r="AE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E16" a="1"/>
  <c r="AE16" s="1"/>
  <c r="AD17"/>
  <c r="AF17" s="1" a="1"/>
  <c r="AF17" s="1"/>
  <c r="AD20"/>
  <c r="AF20" s="1" a="1"/>
  <c r="AF20" s="1"/>
  <c r="AD21"/>
  <c r="AF21" s="1" a="1"/>
  <c r="AF21" s="1"/>
  <c r="AD24"/>
  <c r="AF24" s="1" a="1"/>
  <c r="AF24" s="1"/>
  <c r="AD25"/>
  <c r="AF25" s="1" a="1"/>
  <c r="AF25" s="1"/>
  <c r="AD28"/>
  <c r="AF28" s="1" a="1"/>
  <c r="AF28" s="1"/>
  <c r="AD29"/>
  <c r="AF29" s="1" a="1"/>
  <c r="AF29" s="1"/>
  <c r="AD32"/>
  <c r="AF32" s="1" a="1"/>
  <c r="AF32" s="1"/>
  <c r="AD33"/>
  <c r="AF33" s="1" a="1"/>
  <c r="AF33" s="1"/>
  <c r="AH34" a="1"/>
  <c r="AH34" s="1"/>
  <c r="AG34" a="1"/>
  <c r="AG34" s="1"/>
  <c r="AK34" a="1"/>
  <c r="AK34" s="1"/>
  <c r="AL34" a="1"/>
  <c r="AL34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2"/>
  <c r="B63" s="1"/>
  <c r="AD35"/>
  <c r="AD40"/>
  <c r="AF40" s="1" a="1"/>
  <c r="AF40" s="1"/>
  <c r="AD41"/>
  <c r="AF41" s="1" a="1"/>
  <c r="AF41" s="1"/>
  <c r="AD44"/>
  <c r="AF44" s="1" a="1"/>
  <c r="AF44" s="1"/>
  <c r="AD45"/>
  <c r="AF45" s="1" a="1"/>
  <c r="AF45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G62" a="1"/>
  <c r="AG62" s="1"/>
  <c r="AI62" a="1"/>
  <c r="AI62" s="1"/>
  <c r="AK62" a="1"/>
  <c r="AK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E35" i="178" a="1"/>
  <c r="AE35" s="1"/>
  <c r="AH35" a="1"/>
  <c r="AH35" s="1"/>
  <c r="AJ35" a="1"/>
  <c r="AJ35" s="1"/>
  <c r="AL35" a="1"/>
  <c r="AL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G35" a="1"/>
  <c r="AG35" s="1"/>
  <c r="AI35" a="1"/>
  <c r="AI35" s="1"/>
  <c r="AK35" a="1"/>
  <c r="AK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E8" a="1"/>
  <c r="AE8" s="1"/>
  <c r="AH8" a="1"/>
  <c r="AH8" s="1"/>
  <c r="AJ8" a="1"/>
  <c r="AJ8" s="1"/>
  <c r="AL8" a="1"/>
  <c r="AL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7" a="1"/>
  <c r="AE17" s="1"/>
  <c r="AH17" a="1"/>
  <c r="AH17" s="1"/>
  <c r="AJ17" a="1"/>
  <c r="AJ17" s="1"/>
  <c r="AL17" a="1"/>
  <c r="AL17" s="1"/>
  <c r="AE19" a="1"/>
  <c r="AE19" s="1"/>
  <c r="AH19" a="1"/>
  <c r="AH19" s="1"/>
  <c r="AJ19" a="1"/>
  <c r="AJ19" s="1"/>
  <c r="AL19" a="1"/>
  <c r="AL19" s="1"/>
  <c r="AE21" a="1"/>
  <c r="AE21" s="1"/>
  <c r="AH21" a="1"/>
  <c r="AH21" s="1"/>
  <c r="AJ21" a="1"/>
  <c r="AJ21" s="1"/>
  <c r="AL21" a="1"/>
  <c r="AL21" s="1"/>
  <c r="AE23" a="1"/>
  <c r="AE23" s="1"/>
  <c r="AH23" a="1"/>
  <c r="AH23" s="1"/>
  <c r="AJ23" a="1"/>
  <c r="AJ23" s="1"/>
  <c r="AL23" a="1"/>
  <c r="AL23" s="1"/>
  <c r="AE25" a="1"/>
  <c r="AE25" s="1"/>
  <c r="AH25" a="1"/>
  <c r="AH25" s="1"/>
  <c r="AJ25" a="1"/>
  <c r="AJ25" s="1"/>
  <c r="AL25" a="1"/>
  <c r="AL25" s="1"/>
  <c r="AE27" a="1"/>
  <c r="AE27" s="1"/>
  <c r="AH27" a="1"/>
  <c r="AH27" s="1"/>
  <c r="AJ27" a="1"/>
  <c r="AJ27" s="1"/>
  <c r="AL27" a="1"/>
  <c r="AL27" s="1"/>
  <c r="AE29" a="1"/>
  <c r="AE29" s="1"/>
  <c r="AH29" a="1"/>
  <c r="AH29" s="1"/>
  <c r="AJ29" a="1"/>
  <c r="AJ29" s="1"/>
  <c r="AL29" a="1"/>
  <c r="AL29" s="1"/>
  <c r="AE31" a="1"/>
  <c r="AE31" s="1"/>
  <c r="AH31" a="1"/>
  <c r="AH31" s="1"/>
  <c r="AJ31" a="1"/>
  <c r="AJ31" s="1"/>
  <c r="AL31" a="1"/>
  <c r="AL31" s="1"/>
  <c r="AD33"/>
  <c r="AF33" s="1" a="1"/>
  <c r="AF33" s="1"/>
  <c r="AE33" a="1"/>
  <c r="AE33" s="1"/>
  <c r="AH33" a="1"/>
  <c r="AH33" s="1"/>
  <c r="AJ33" a="1"/>
  <c r="AJ33" s="1"/>
  <c r="AL33" a="1"/>
  <c r="AL33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7" a="1"/>
  <c r="AG17" s="1"/>
  <c r="AI17" a="1"/>
  <c r="AI17" s="1"/>
  <c r="AK17" a="1"/>
  <c r="AK17" s="1"/>
  <c r="AM17" a="1"/>
  <c r="AM17" s="1"/>
  <c r="AG19" a="1"/>
  <c r="AG19" s="1"/>
  <c r="AI19" a="1"/>
  <c r="AI19" s="1"/>
  <c r="AK19" a="1"/>
  <c r="AK19" s="1"/>
  <c r="AG21" a="1"/>
  <c r="AG21" s="1"/>
  <c r="AI21" a="1"/>
  <c r="AI21" s="1"/>
  <c r="AK21" a="1"/>
  <c r="AK21" s="1"/>
  <c r="AM21" a="1"/>
  <c r="AM21" s="1"/>
  <c r="AG23" a="1"/>
  <c r="AG23" s="1"/>
  <c r="AI23" a="1"/>
  <c r="AI23" s="1"/>
  <c r="AK23" a="1"/>
  <c r="AK23" s="1"/>
  <c r="AG25" a="1"/>
  <c r="AG25" s="1"/>
  <c r="AI25" a="1"/>
  <c r="AI25" s="1"/>
  <c r="AK25" a="1"/>
  <c r="AK25" s="1"/>
  <c r="AM25" a="1"/>
  <c r="AM25" s="1"/>
  <c r="AG27" a="1"/>
  <c r="AG27" s="1"/>
  <c r="AI27" a="1"/>
  <c r="AI27" s="1"/>
  <c r="AK27" a="1"/>
  <c r="AK27" s="1"/>
  <c r="AM27" a="1"/>
  <c r="AM27" s="1"/>
  <c r="AG29" a="1"/>
  <c r="AG29" s="1"/>
  <c r="AI29" a="1"/>
  <c r="AI29" s="1"/>
  <c r="AK29" a="1"/>
  <c r="AK29" s="1"/>
  <c r="AM29" a="1"/>
  <c r="AM29" s="1"/>
  <c r="AG31" a="1"/>
  <c r="AG31" s="1"/>
  <c r="AI31" a="1"/>
  <c r="AI31" s="1"/>
  <c r="AK31" a="1"/>
  <c r="AK31" s="1"/>
  <c r="AM31" a="1"/>
  <c r="AM31" s="1"/>
  <c r="AG33" a="1"/>
  <c r="AG33" s="1"/>
  <c r="AI33" a="1"/>
  <c r="AI33" s="1"/>
  <c r="AK33" a="1"/>
  <c r="AK33" s="1"/>
  <c r="AM33" a="1"/>
  <c r="AM33" s="1"/>
  <c r="AM16" a="1"/>
  <c r="AM16" s="1"/>
  <c r="AL16" a="1"/>
  <c r="AL16" s="1"/>
  <c r="AK16" a="1"/>
  <c r="AK16" s="1"/>
  <c r="AJ16" a="1"/>
  <c r="AJ16" s="1"/>
  <c r="AI16" a="1"/>
  <c r="AI16" s="1"/>
  <c r="AH16" a="1"/>
  <c r="AH16" s="1"/>
  <c r="AG16" a="1"/>
  <c r="AG16" s="1"/>
  <c r="AE16" a="1"/>
  <c r="AE16" s="1"/>
  <c r="AM20" a="1"/>
  <c r="AM20" s="1"/>
  <c r="AL20" a="1"/>
  <c r="AL20" s="1"/>
  <c r="AK20" a="1"/>
  <c r="AK20" s="1"/>
  <c r="AJ20" a="1"/>
  <c r="AJ20" s="1"/>
  <c r="AI20" a="1"/>
  <c r="AI20" s="1"/>
  <c r="AH20" a="1"/>
  <c r="AH20" s="1"/>
  <c r="AG20" a="1"/>
  <c r="AG20" s="1"/>
  <c r="AE20" a="1"/>
  <c r="AE20" s="1"/>
  <c r="AD9"/>
  <c r="AF9" s="1" a="1"/>
  <c r="AF9" s="1"/>
  <c r="AD11"/>
  <c r="AF11" s="1" a="1"/>
  <c r="AF11" s="1"/>
  <c r="AD13"/>
  <c r="AF13" s="1" a="1"/>
  <c r="AF13" s="1"/>
  <c r="AD15"/>
  <c r="AF15" s="1" a="1"/>
  <c r="AF15" s="1"/>
  <c r="AJ15" a="1"/>
  <c r="AJ15" s="1"/>
  <c r="AL15" a="1"/>
  <c r="AL15" s="1"/>
  <c r="AD16"/>
  <c r="AF16" s="1" a="1"/>
  <c r="AF16" s="1"/>
  <c r="AD20"/>
  <c r="AF20" s="1" a="1"/>
  <c r="AF20" s="1"/>
  <c r="AH34" a="1"/>
  <c r="AH34" s="1"/>
  <c r="AG34" a="1"/>
  <c r="AG34" s="1"/>
  <c r="AK34" a="1"/>
  <c r="AK34" s="1"/>
  <c r="AL34" a="1"/>
  <c r="AL34" s="1"/>
  <c r="AM18" a="1"/>
  <c r="AM18" s="1"/>
  <c r="AL18" a="1"/>
  <c r="AL18" s="1"/>
  <c r="AK18" a="1"/>
  <c r="AK18" s="1"/>
  <c r="AJ18" a="1"/>
  <c r="AJ18" s="1"/>
  <c r="AI18" a="1"/>
  <c r="AI18" s="1"/>
  <c r="AH18" a="1"/>
  <c r="AH18" s="1"/>
  <c r="AG18" a="1"/>
  <c r="AG18" s="1"/>
  <c r="AE18" a="1"/>
  <c r="AE18" s="1"/>
  <c r="AM22" a="1"/>
  <c r="AM22" s="1"/>
  <c r="AL22" a="1"/>
  <c r="AL22" s="1"/>
  <c r="AK22" a="1"/>
  <c r="AK22" s="1"/>
  <c r="AJ22" a="1"/>
  <c r="AJ22" s="1"/>
  <c r="AI22" a="1"/>
  <c r="AI22" s="1"/>
  <c r="AH22" a="1"/>
  <c r="AH22" s="1"/>
  <c r="AG22" a="1"/>
  <c r="AG22" s="1"/>
  <c r="AE22" a="1"/>
  <c r="AE22" s="1"/>
  <c r="AD7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E15" a="1"/>
  <c r="AE15" s="1"/>
  <c r="AG15" a="1"/>
  <c r="AG15" s="1"/>
  <c r="AH15" a="1"/>
  <c r="AH15" s="1"/>
  <c r="AI15" a="1"/>
  <c r="AI15" s="1"/>
  <c r="AK15" a="1"/>
  <c r="AK15" s="1"/>
  <c r="AD18"/>
  <c r="AF18" s="1" a="1"/>
  <c r="AF18" s="1"/>
  <c r="AD19"/>
  <c r="AF19" s="1" a="1"/>
  <c r="AF19" s="1"/>
  <c r="AD22"/>
  <c r="AF22" s="1" a="1"/>
  <c r="AF22" s="1"/>
  <c r="AD23"/>
  <c r="AF23" s="1" a="1"/>
  <c r="AF23" s="1"/>
  <c r="AI34" a="1"/>
  <c r="AI34" s="1"/>
  <c r="AJ34" a="1"/>
  <c r="AJ34" s="1"/>
  <c r="AM34" a="1"/>
  <c r="AM34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24"/>
  <c r="AF24" s="1" a="1"/>
  <c r="AF24" s="1"/>
  <c r="AD26"/>
  <c r="AF26" s="1" a="1"/>
  <c r="AF26" s="1"/>
  <c r="AD28"/>
  <c r="AF28" s="1" a="1"/>
  <c r="AF28" s="1"/>
  <c r="AD30"/>
  <c r="AF30" s="1" a="1"/>
  <c r="AF30" s="1"/>
  <c r="AD32"/>
  <c r="AF32" s="1" a="1"/>
  <c r="AF32" s="1"/>
  <c r="AD36"/>
  <c r="AF36" s="1" a="1"/>
  <c r="AF36" s="1"/>
  <c r="AD38"/>
  <c r="AF38" s="1" a="1"/>
  <c r="AF38" s="1"/>
  <c r="AD42"/>
  <c r="AF42" s="1" a="1"/>
  <c r="AF42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E38" a="1"/>
  <c r="AE38" s="1"/>
  <c r="AG38" a="1"/>
  <c r="AG38" s="1"/>
  <c r="AH38" a="1"/>
  <c r="AH38" s="1"/>
  <c r="AI38" a="1"/>
  <c r="AI38" s="1"/>
  <c r="AJ38" a="1"/>
  <c r="AJ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I36" i="177" a="1"/>
  <c r="AI36" s="1"/>
  <c r="AM36" a="1"/>
  <c r="AM36" s="1"/>
  <c r="AI38" a="1"/>
  <c r="AI38" s="1"/>
  <c r="AG36" a="1"/>
  <c r="AG36" s="1"/>
  <c r="AG38" a="1"/>
  <c r="AG38" s="1"/>
  <c r="AD36"/>
  <c r="AF36" s="1" a="1"/>
  <c r="AF36" s="1"/>
  <c r="AE36" a="1"/>
  <c r="AE36" s="1"/>
  <c r="AH36" a="1"/>
  <c r="AH36" s="1"/>
  <c r="AJ36" a="1"/>
  <c r="AJ36" s="1"/>
  <c r="AL36" a="1"/>
  <c r="AL36" s="1"/>
  <c r="AD37"/>
  <c r="AF37" s="1" a="1"/>
  <c r="AF37" s="1"/>
  <c r="AE38" a="1"/>
  <c r="AE38" s="1"/>
  <c r="AH38" a="1"/>
  <c r="AH38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E39" a="1"/>
  <c r="AE39" s="1"/>
  <c r="AH39" a="1"/>
  <c r="AH39" s="1"/>
  <c r="AJ39" a="1"/>
  <c r="AJ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E8" a="1"/>
  <c r="AE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6" a="1"/>
  <c r="AE16" s="1"/>
  <c r="AH16" a="1"/>
  <c r="AH16" s="1"/>
  <c r="AJ16" a="1"/>
  <c r="AJ16" s="1"/>
  <c r="AL16" a="1"/>
  <c r="AL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L20" a="1"/>
  <c r="AL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H8" a="1"/>
  <c r="AH8" s="1"/>
  <c r="AJ8" a="1"/>
  <c r="AJ8" s="1"/>
  <c r="AL8" a="1"/>
  <c r="AL8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D7"/>
  <c r="AF7" s="1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9"/>
  <c r="AF9" s="1" a="1"/>
  <c r="AF9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X24" i="176"/>
  <c r="V24"/>
  <c r="V19"/>
  <c r="X19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M47" s="1" a="1"/>
  <c r="AM47" s="1"/>
  <c r="AC46"/>
  <c r="B46"/>
  <c r="AC45"/>
  <c r="B45"/>
  <c r="AD45" s="1"/>
  <c r="AF45" s="1" a="1"/>
  <c r="AF45" s="1"/>
  <c r="AC44"/>
  <c r="B44"/>
  <c r="AC43"/>
  <c r="B43"/>
  <c r="AM43" s="1" a="1"/>
  <c r="AM43" s="1"/>
  <c r="AC42"/>
  <c r="B42"/>
  <c r="AC41"/>
  <c r="B41"/>
  <c r="AD41" s="1"/>
  <c r="AF41" s="1" a="1"/>
  <c r="AF41" s="1"/>
  <c r="AC40"/>
  <c r="B40"/>
  <c r="AC39"/>
  <c r="B39"/>
  <c r="AM39" s="1" a="1"/>
  <c r="AM39" s="1"/>
  <c r="AC38"/>
  <c r="B38"/>
  <c r="AJ38" s="1" a="1"/>
  <c r="AJ38" s="1"/>
  <c r="AC37"/>
  <c r="B37"/>
  <c r="AC36"/>
  <c r="B36"/>
  <c r="AM36" s="1" a="1"/>
  <c r="AM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D33" s="1"/>
  <c r="AF33" s="1" a="1"/>
  <c r="AF33" s="1"/>
  <c r="AC32"/>
  <c r="B32"/>
  <c r="AD32" s="1"/>
  <c r="AF32" s="1" a="1"/>
  <c r="AF32" s="1"/>
  <c r="AC31"/>
  <c r="B31"/>
  <c r="AD31" s="1"/>
  <c r="AF31" s="1" a="1"/>
  <c r="AF31" s="1"/>
  <c r="AC30"/>
  <c r="B30"/>
  <c r="AD30" s="1"/>
  <c r="AF30" s="1" a="1"/>
  <c r="AF30" s="1"/>
  <c r="AC29"/>
  <c r="B29"/>
  <c r="AD29" s="1"/>
  <c r="AF29" s="1" a="1"/>
  <c r="AF29" s="1"/>
  <c r="AC28"/>
  <c r="B28"/>
  <c r="AD28" s="1"/>
  <c r="AF28" s="1" a="1"/>
  <c r="AF28" s="1"/>
  <c r="AC27"/>
  <c r="B27"/>
  <c r="AD27" s="1"/>
  <c r="AF27" s="1" a="1"/>
  <c r="AF27" s="1"/>
  <c r="AC26"/>
  <c r="B26"/>
  <c r="AD26" s="1"/>
  <c r="AF26" s="1" a="1"/>
  <c r="AF26" s="1"/>
  <c r="AC25"/>
  <c r="B25"/>
  <c r="AD25" s="1"/>
  <c r="AF25" s="1" a="1"/>
  <c r="AF25" s="1"/>
  <c r="AC24"/>
  <c r="B24"/>
  <c r="AC23"/>
  <c r="B23"/>
  <c r="AD23" s="1"/>
  <c r="AF23" s="1" a="1"/>
  <c r="AF23" s="1"/>
  <c r="AC22"/>
  <c r="B22"/>
  <c r="AD22" s="1"/>
  <c r="AF22" s="1" a="1"/>
  <c r="AF22" s="1"/>
  <c r="AC21"/>
  <c r="B21"/>
  <c r="AD21" s="1"/>
  <c r="AF21" s="1" a="1"/>
  <c r="AF21" s="1"/>
  <c r="AC20"/>
  <c r="B20"/>
  <c r="AD20" s="1"/>
  <c r="AF20" s="1" a="1"/>
  <c r="AF20" s="1"/>
  <c r="AC19"/>
  <c r="B19"/>
  <c r="AC18"/>
  <c r="B18"/>
  <c r="AD18" s="1"/>
  <c r="AF18" s="1" a="1"/>
  <c r="AF18" s="1"/>
  <c r="AC17"/>
  <c r="B17"/>
  <c r="AD17" s="1"/>
  <c r="AF17" s="1" a="1"/>
  <c r="AF17" s="1"/>
  <c r="AC16"/>
  <c r="B16"/>
  <c r="AD16" s="1"/>
  <c r="AF16" s="1" a="1"/>
  <c r="AF16" s="1"/>
  <c r="AC15"/>
  <c r="B15"/>
  <c r="AD15" s="1"/>
  <c r="AF15" s="1" a="1"/>
  <c r="AF15" s="1"/>
  <c r="AC14"/>
  <c r="B14"/>
  <c r="AD14" s="1"/>
  <c r="AF14" s="1" a="1"/>
  <c r="AF14" s="1"/>
  <c r="AC13"/>
  <c r="B13"/>
  <c r="AD13" s="1"/>
  <c r="AF13" s="1" a="1"/>
  <c r="AF13" s="1"/>
  <c r="AC12"/>
  <c r="B12"/>
  <c r="AD12" s="1"/>
  <c r="AF12" s="1" a="1"/>
  <c r="AF12" s="1"/>
  <c r="AC11"/>
  <c r="B11"/>
  <c r="AD11" s="1"/>
  <c r="AF11" s="1" a="1"/>
  <c r="AF11" s="1"/>
  <c r="AC10"/>
  <c r="B10"/>
  <c r="AD10" s="1"/>
  <c r="AF10" s="1" a="1"/>
  <c r="AF10" s="1"/>
  <c r="AC9"/>
  <c r="B9"/>
  <c r="AM9" s="1" a="1"/>
  <c r="AM9" s="1"/>
  <c r="AC8"/>
  <c r="B8"/>
  <c r="AD8" s="1"/>
  <c r="AF8" s="1" a="1"/>
  <c r="AF8" s="1"/>
  <c r="AC7"/>
  <c r="B7"/>
  <c r="X52" i="175"/>
  <c r="X47"/>
  <c r="X24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D45" s="1"/>
  <c r="AF45" s="1" a="1"/>
  <c r="AF45" s="1"/>
  <c r="AC44"/>
  <c r="B44"/>
  <c r="AC43"/>
  <c r="B43"/>
  <c r="AM43" s="1" a="1"/>
  <c r="AM43" s="1"/>
  <c r="AC42"/>
  <c r="B42"/>
  <c r="AC41"/>
  <c r="B41"/>
  <c r="AD41" s="1"/>
  <c r="AF41" s="1" a="1"/>
  <c r="AF41" s="1"/>
  <c r="AC40"/>
  <c r="B40"/>
  <c r="AC39"/>
  <c r="B39"/>
  <c r="AM39" s="1" a="1"/>
  <c r="AM39" s="1"/>
  <c r="AC38"/>
  <c r="B38"/>
  <c r="AJ38" s="1" a="1"/>
  <c r="AJ38" s="1"/>
  <c r="AC37"/>
  <c r="B37"/>
  <c r="AM37" s="1" a="1"/>
  <c r="AM37" s="1"/>
  <c r="AC36"/>
  <c r="B36"/>
  <c r="AK36" s="1" a="1"/>
  <c r="AK36" s="1"/>
  <c r="AC35"/>
  <c r="B35"/>
  <c r="B62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B32"/>
  <c r="AD32" s="1"/>
  <c r="AF32" s="1" a="1"/>
  <c r="AF32" s="1"/>
  <c r="AC31"/>
  <c r="B31"/>
  <c r="AM31" s="1" a="1"/>
  <c r="AM31" s="1"/>
  <c r="AC30"/>
  <c r="B30"/>
  <c r="AD30" s="1"/>
  <c r="AF30" s="1" a="1"/>
  <c r="AF30" s="1"/>
  <c r="AC29"/>
  <c r="B29"/>
  <c r="AM29" s="1" a="1"/>
  <c r="AM29" s="1"/>
  <c r="AC28"/>
  <c r="B28"/>
  <c r="AD28" s="1"/>
  <c r="AF28" s="1" a="1"/>
  <c r="AF28" s="1"/>
  <c r="AC27"/>
  <c r="B27"/>
  <c r="AM27" s="1" a="1"/>
  <c r="AM27" s="1"/>
  <c r="AC26"/>
  <c r="B26"/>
  <c r="AD26" s="1"/>
  <c r="AF26" s="1" a="1"/>
  <c r="AF26" s="1"/>
  <c r="AC25"/>
  <c r="B25"/>
  <c r="AM25" s="1" a="1"/>
  <c r="AM25" s="1"/>
  <c r="AC24"/>
  <c r="B24"/>
  <c r="AD24" s="1"/>
  <c r="AF24" s="1" a="1"/>
  <c r="AF24" s="1"/>
  <c r="AC23"/>
  <c r="B23"/>
  <c r="AC22"/>
  <c r="B22"/>
  <c r="AD22" s="1"/>
  <c r="AF22" s="1" a="1"/>
  <c r="AF22" s="1"/>
  <c r="AC21"/>
  <c r="B21"/>
  <c r="AC20"/>
  <c r="B20"/>
  <c r="AL20" s="1" a="1"/>
  <c r="AL20" s="1"/>
  <c r="AC19"/>
  <c r="B19"/>
  <c r="AC18"/>
  <c r="B18"/>
  <c r="AD18" s="1"/>
  <c r="AF18" s="1" a="1"/>
  <c r="AF18" s="1"/>
  <c r="AC17"/>
  <c r="B17"/>
  <c r="AC16"/>
  <c r="B16"/>
  <c r="AL16" s="1" a="1"/>
  <c r="AL16" s="1"/>
  <c r="AC15"/>
  <c r="B15"/>
  <c r="AE15" s="1" a="1"/>
  <c r="AE15" s="1"/>
  <c r="AC14"/>
  <c r="B14"/>
  <c r="AC13"/>
  <c r="B13"/>
  <c r="AG13" s="1" a="1"/>
  <c r="AG13" s="1"/>
  <c r="AC12"/>
  <c r="B12"/>
  <c r="AC11"/>
  <c r="B11"/>
  <c r="AG11" s="1" a="1"/>
  <c r="AG11" s="1"/>
  <c r="AC10"/>
  <c r="B10"/>
  <c r="AC9"/>
  <c r="B9"/>
  <c r="AG9" s="1" a="1"/>
  <c r="AG9" s="1"/>
  <c r="AC8"/>
  <c r="B8"/>
  <c r="AC7"/>
  <c r="B7"/>
  <c r="AL7" s="1" a="1"/>
  <c r="AL7" s="1"/>
  <c r="AL62" i="179" l="1" a="1"/>
  <c r="AL62" s="1"/>
  <c r="AJ62" a="1"/>
  <c r="AJ62" s="1"/>
  <c r="AH62" a="1"/>
  <c r="AH62" s="1"/>
  <c r="AE62" a="1"/>
  <c r="AE62" s="1"/>
  <c r="AJ34" a="1"/>
  <c r="AJ34" s="1"/>
  <c r="AM34" a="1"/>
  <c r="AM34" s="1"/>
  <c r="AD62"/>
  <c r="AF35" a="1"/>
  <c r="AF35" s="1"/>
  <c r="AG63" a="1"/>
  <c r="AG63" s="1"/>
  <c r="AM63" a="1"/>
  <c r="AM63" s="1"/>
  <c r="AD34"/>
  <c r="AF34" s="1" a="1"/>
  <c r="AF34" s="1"/>
  <c r="AH63" a="1"/>
  <c r="AH63" s="1"/>
  <c r="AE63" a="1"/>
  <c r="AE63" s="1"/>
  <c r="AC63"/>
  <c r="AK63" a="1"/>
  <c r="AK63" s="1"/>
  <c r="AJ63" a="1"/>
  <c r="AJ63" s="1"/>
  <c r="AI63" a="1"/>
  <c r="AI63" s="1"/>
  <c r="AD62" i="178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K63" a="1"/>
  <c r="AK63" s="1"/>
  <c r="AM63" a="1"/>
  <c r="AM63" s="1"/>
  <c r="AD62" i="177"/>
  <c r="AF35" a="1"/>
  <c r="AF35" s="1"/>
  <c r="AG63" a="1"/>
  <c r="AG63" s="1"/>
  <c r="AM63" a="1"/>
  <c r="AM63" s="1"/>
  <c r="AK34" a="1"/>
  <c r="AK34" s="1"/>
  <c r="AJ34" a="1"/>
  <c r="AJ34" s="1"/>
  <c r="AH34" a="1"/>
  <c r="AH34" s="1"/>
  <c r="AD34"/>
  <c r="AF34" s="1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D24" i="176"/>
  <c r="AF24" s="1" a="1"/>
  <c r="AF24" s="1"/>
  <c r="AD19"/>
  <c r="AF19" s="1" a="1"/>
  <c r="AF19" s="1"/>
  <c r="AG36" a="1"/>
  <c r="AG36" s="1"/>
  <c r="AK36" a="1"/>
  <c r="AK36" s="1"/>
  <c r="AG38" a="1"/>
  <c r="AG38" s="1"/>
  <c r="AI36" a="1"/>
  <c r="AI36" s="1"/>
  <c r="AI38" a="1"/>
  <c r="AI38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D36"/>
  <c r="AF36" s="1" a="1"/>
  <c r="AF36" s="1"/>
  <c r="AE36" a="1"/>
  <c r="AE36" s="1"/>
  <c r="AH36" a="1"/>
  <c r="AH36" s="1"/>
  <c r="AJ36" a="1"/>
  <c r="AJ36" s="1"/>
  <c r="AL36" a="1"/>
  <c r="AL36" s="1"/>
  <c r="AD37"/>
  <c r="AF37" s="1" a="1"/>
  <c r="AF37" s="1"/>
  <c r="AE38" a="1"/>
  <c r="AE38" s="1"/>
  <c r="AH38" a="1"/>
  <c r="AH38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G8" a="1"/>
  <c r="AG8" s="1"/>
  <c r="AI8" a="1"/>
  <c r="AI8" s="1"/>
  <c r="AK8" a="1"/>
  <c r="AK8" s="1"/>
  <c r="AM8" a="1"/>
  <c r="AM8" s="1"/>
  <c r="AG10" a="1"/>
  <c r="AG10" s="1"/>
  <c r="AI10" a="1"/>
  <c r="AI10" s="1"/>
  <c r="AK10" a="1"/>
  <c r="AK10" s="1"/>
  <c r="AM10" a="1"/>
  <c r="AM10" s="1"/>
  <c r="AG12" a="1"/>
  <c r="AG12" s="1"/>
  <c r="AI12" a="1"/>
  <c r="AI12" s="1"/>
  <c r="AK12" a="1"/>
  <c r="AK12" s="1"/>
  <c r="AM12" a="1"/>
  <c r="AM12" s="1"/>
  <c r="AG14" a="1"/>
  <c r="AG14" s="1"/>
  <c r="AI14" a="1"/>
  <c r="AI14" s="1"/>
  <c r="AK14" a="1"/>
  <c r="AK14" s="1"/>
  <c r="AM14" a="1"/>
  <c r="AM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E8" a="1"/>
  <c r="AE8" s="1"/>
  <c r="AH8" a="1"/>
  <c r="AH8" s="1"/>
  <c r="AJ8" a="1"/>
  <c r="AJ8" s="1"/>
  <c r="AL8" a="1"/>
  <c r="AL8" s="1"/>
  <c r="AE10" a="1"/>
  <c r="AE10" s="1"/>
  <c r="AH10" a="1"/>
  <c r="AH10" s="1"/>
  <c r="AJ10" a="1"/>
  <c r="AJ10" s="1"/>
  <c r="AL10" a="1"/>
  <c r="AL10" s="1"/>
  <c r="AE12" a="1"/>
  <c r="AE12" s="1"/>
  <c r="AH12" a="1"/>
  <c r="AH12" s="1"/>
  <c r="AJ12" a="1"/>
  <c r="AJ12" s="1"/>
  <c r="AL12" a="1"/>
  <c r="AL12" s="1"/>
  <c r="AE14" a="1"/>
  <c r="AE14" s="1"/>
  <c r="AH14" a="1"/>
  <c r="AH14" s="1"/>
  <c r="AJ14" a="1"/>
  <c r="AJ14" s="1"/>
  <c r="AL14" a="1"/>
  <c r="AL14" s="1"/>
  <c r="AE16" a="1"/>
  <c r="AE16" s="1"/>
  <c r="AH16" a="1"/>
  <c r="AH16" s="1"/>
  <c r="AJ16" a="1"/>
  <c r="AJ16" s="1"/>
  <c r="AL16" a="1"/>
  <c r="AL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L20" a="1"/>
  <c r="AL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D7"/>
  <c r="AF7" s="1" a="1"/>
  <c r="AF7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M46" a="1"/>
  <c r="AM46" s="1"/>
  <c r="AL46" a="1"/>
  <c r="AL46" s="1"/>
  <c r="AK46" a="1"/>
  <c r="AK46" s="1"/>
  <c r="AJ46" a="1"/>
  <c r="AJ46" s="1"/>
  <c r="AI46" a="1"/>
  <c r="AI46" s="1"/>
  <c r="AH46" a="1"/>
  <c r="AH46" s="1"/>
  <c r="AG46" a="1"/>
  <c r="AG46" s="1"/>
  <c r="AE46" a="1"/>
  <c r="AE46" s="1"/>
  <c r="AD9"/>
  <c r="AF9" s="1" a="1"/>
  <c r="AF9" s="1"/>
  <c r="AE7" a="1"/>
  <c r="AE7" s="1"/>
  <c r="AG7" a="1"/>
  <c r="AG7" s="1"/>
  <c r="AH7" a="1"/>
  <c r="AH7" s="1"/>
  <c r="AI7" a="1"/>
  <c r="AI7" s="1"/>
  <c r="AJ7" a="1"/>
  <c r="AJ7" s="1"/>
  <c r="AK7" a="1"/>
  <c r="AK7" s="1"/>
  <c r="AL7" a="1"/>
  <c r="AL7" s="1"/>
  <c r="AM7" a="1"/>
  <c r="AM7" s="1"/>
  <c r="AE9" a="1"/>
  <c r="AE9" s="1"/>
  <c r="AG9" a="1"/>
  <c r="AG9" s="1"/>
  <c r="AH9" a="1"/>
  <c r="AH9" s="1"/>
  <c r="AI9" a="1"/>
  <c r="AI9" s="1"/>
  <c r="AJ9" a="1"/>
  <c r="AJ9" s="1"/>
  <c r="AK9" a="1"/>
  <c r="AK9" s="1"/>
  <c r="AL9" a="1"/>
  <c r="AL9" s="1"/>
  <c r="AE11" a="1"/>
  <c r="AE11" s="1"/>
  <c r="AG11" a="1"/>
  <c r="AG11" s="1"/>
  <c r="AH11" a="1"/>
  <c r="AH11" s="1"/>
  <c r="AI11" a="1"/>
  <c r="AI11" s="1"/>
  <c r="AJ11" a="1"/>
  <c r="AJ11" s="1"/>
  <c r="AK11" a="1"/>
  <c r="AK11" s="1"/>
  <c r="AL11" a="1"/>
  <c r="AL11" s="1"/>
  <c r="AM11" a="1"/>
  <c r="AM11" s="1"/>
  <c r="AE13" a="1"/>
  <c r="AE13" s="1"/>
  <c r="AG13" a="1"/>
  <c r="AG13" s="1"/>
  <c r="AH13" a="1"/>
  <c r="AH13" s="1"/>
  <c r="AI13" a="1"/>
  <c r="AI13" s="1"/>
  <c r="AJ13" a="1"/>
  <c r="AJ13" s="1"/>
  <c r="AK13" a="1"/>
  <c r="AK13" s="1"/>
  <c r="AL13" a="1"/>
  <c r="AL13" s="1"/>
  <c r="AM13" a="1"/>
  <c r="AM13" s="1"/>
  <c r="AE15" a="1"/>
  <c r="AE15" s="1"/>
  <c r="AG15" a="1"/>
  <c r="AG15" s="1"/>
  <c r="AH15" a="1"/>
  <c r="AH15" s="1"/>
  <c r="AI15" a="1"/>
  <c r="AI15" s="1"/>
  <c r="AJ15" a="1"/>
  <c r="AJ15" s="1"/>
  <c r="AK15" a="1"/>
  <c r="AK15" s="1"/>
  <c r="AL15" a="1"/>
  <c r="AL15" s="1"/>
  <c r="AM15" a="1"/>
  <c r="AM15" s="1"/>
  <c r="AE17" a="1"/>
  <c r="AE17" s="1"/>
  <c r="AG17" a="1"/>
  <c r="AG17" s="1"/>
  <c r="AH17" a="1"/>
  <c r="AH17" s="1"/>
  <c r="AI17" a="1"/>
  <c r="AI17" s="1"/>
  <c r="AJ17" a="1"/>
  <c r="AJ17" s="1"/>
  <c r="AK17" a="1"/>
  <c r="AK17" s="1"/>
  <c r="AL17" a="1"/>
  <c r="AL17" s="1"/>
  <c r="AM17" a="1"/>
  <c r="AM17" s="1"/>
  <c r="AE19" a="1"/>
  <c r="AE19" s="1"/>
  <c r="AG19" a="1"/>
  <c r="AG19" s="1"/>
  <c r="AH19" a="1"/>
  <c r="AH19" s="1"/>
  <c r="AI19" a="1"/>
  <c r="AI19" s="1"/>
  <c r="AJ19" a="1"/>
  <c r="AJ19" s="1"/>
  <c r="AK19" a="1"/>
  <c r="AK19" s="1"/>
  <c r="AL19" a="1"/>
  <c r="AL19" s="1"/>
  <c r="AM19" a="1"/>
  <c r="AM19" s="1"/>
  <c r="AE21" a="1"/>
  <c r="AE21" s="1"/>
  <c r="AG21" a="1"/>
  <c r="AG21" s="1"/>
  <c r="AH21" a="1"/>
  <c r="AH21" s="1"/>
  <c r="AI21" a="1"/>
  <c r="AI21" s="1"/>
  <c r="AJ21" a="1"/>
  <c r="AJ21" s="1"/>
  <c r="AK21" a="1"/>
  <c r="AK21" s="1"/>
  <c r="AL21" a="1"/>
  <c r="AL21" s="1"/>
  <c r="AM21" a="1"/>
  <c r="AM21" s="1"/>
  <c r="AE23" a="1"/>
  <c r="AE23" s="1"/>
  <c r="AG23" a="1"/>
  <c r="AG23" s="1"/>
  <c r="AH23" a="1"/>
  <c r="AH23" s="1"/>
  <c r="AI23" a="1"/>
  <c r="AI23" s="1"/>
  <c r="AJ23" a="1"/>
  <c r="AJ23" s="1"/>
  <c r="AK23" a="1"/>
  <c r="AK23" s="1"/>
  <c r="AL23" a="1"/>
  <c r="AL23" s="1"/>
  <c r="AM23" a="1"/>
  <c r="AM23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M25" a="1"/>
  <c r="AM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M27" a="1"/>
  <c r="AM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M29" a="1"/>
  <c r="AM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M31" a="1"/>
  <c r="AM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M33" a="1"/>
  <c r="AM33" s="1"/>
  <c r="B34"/>
  <c r="AM34" s="1" a="1"/>
  <c r="AM34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M37" a="1"/>
  <c r="AM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AD46"/>
  <c r="AF46" s="1" a="1"/>
  <c r="AF46" s="1"/>
  <c r="AD47"/>
  <c r="AF47" s="1" a="1"/>
  <c r="AF47" s="1"/>
  <c r="D63"/>
  <c r="F63"/>
  <c r="H63"/>
  <c r="J63"/>
  <c r="L63"/>
  <c r="N63"/>
  <c r="P63"/>
  <c r="R63"/>
  <c r="T63"/>
  <c r="V63"/>
  <c r="X63"/>
  <c r="Z63"/>
  <c r="AB63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C34"/>
  <c r="AE34" a="1"/>
  <c r="AE34" s="1"/>
  <c r="B63"/>
  <c r="AD35"/>
  <c r="AD40"/>
  <c r="AF40" s="1" a="1"/>
  <c r="AF40" s="1"/>
  <c r="AD44"/>
  <c r="AF44" s="1" a="1"/>
  <c r="AF44" s="1"/>
  <c r="C63"/>
  <c r="E63"/>
  <c r="G63"/>
  <c r="I63"/>
  <c r="K63"/>
  <c r="M63"/>
  <c r="O63"/>
  <c r="Q63"/>
  <c r="S63"/>
  <c r="U63"/>
  <c r="W63"/>
  <c r="Y63"/>
  <c r="AA63"/>
  <c r="AL63" s="1" a="1"/>
  <c r="AL63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I7" i="175" a="1"/>
  <c r="AI7" s="1"/>
  <c r="AM7" a="1"/>
  <c r="AM7" s="1"/>
  <c r="AG7" a="1"/>
  <c r="AG7" s="1"/>
  <c r="AK7" a="1"/>
  <c r="AK7" s="1"/>
  <c r="AI36" a="1"/>
  <c r="AI36" s="1"/>
  <c r="AM36" a="1"/>
  <c r="AM36" s="1"/>
  <c r="AI38" a="1"/>
  <c r="AI38" s="1"/>
  <c r="AG36" a="1"/>
  <c r="AG36" s="1"/>
  <c r="AG38" a="1"/>
  <c r="AG38" s="1"/>
  <c r="AI9" a="1"/>
  <c r="AI9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L41" a="1"/>
  <c r="AL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L45" a="1"/>
  <c r="AL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D36"/>
  <c r="AF36" s="1" a="1"/>
  <c r="AF36" s="1"/>
  <c r="AE36" a="1"/>
  <c r="AE36" s="1"/>
  <c r="AH36" a="1"/>
  <c r="AH36" s="1"/>
  <c r="AJ36" a="1"/>
  <c r="AJ36" s="1"/>
  <c r="AL36" a="1"/>
  <c r="AL36" s="1"/>
  <c r="AE38" a="1"/>
  <c r="AE38" s="1"/>
  <c r="AH38" a="1"/>
  <c r="AH38" s="1"/>
  <c r="AG39" a="1"/>
  <c r="AG39" s="1"/>
  <c r="AI39" a="1"/>
  <c r="AI39" s="1"/>
  <c r="AK39" a="1"/>
  <c r="AK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E7" a="1"/>
  <c r="AE7" s="1"/>
  <c r="AH7" a="1"/>
  <c r="AH7" s="1"/>
  <c r="AJ7" a="1"/>
  <c r="AJ7" s="1"/>
  <c r="AD8"/>
  <c r="AF8" s="1" a="1"/>
  <c r="AF8" s="1"/>
  <c r="AD9"/>
  <c r="AF9" s="1" a="1"/>
  <c r="AF9" s="1"/>
  <c r="AE9" a="1"/>
  <c r="AE9" s="1"/>
  <c r="AH9" a="1"/>
  <c r="AH9" s="1"/>
  <c r="AJ9" a="1"/>
  <c r="AJ9" s="1"/>
  <c r="AL9" a="1"/>
  <c r="AL9" s="1"/>
  <c r="AD10"/>
  <c r="AF10" s="1" a="1"/>
  <c r="AF10" s="1"/>
  <c r="AD11"/>
  <c r="AF11" s="1" a="1"/>
  <c r="AF11" s="1"/>
  <c r="AE11" a="1"/>
  <c r="AE11" s="1"/>
  <c r="AH11" a="1"/>
  <c r="AH11" s="1"/>
  <c r="AJ11" a="1"/>
  <c r="AJ11" s="1"/>
  <c r="AL11" a="1"/>
  <c r="AL11" s="1"/>
  <c r="AD12"/>
  <c r="AF12" s="1" a="1"/>
  <c r="AF12" s="1"/>
  <c r="AD13"/>
  <c r="AF13" s="1" a="1"/>
  <c r="AF13" s="1"/>
  <c r="AE13" a="1"/>
  <c r="AE13" s="1"/>
  <c r="AH13" a="1"/>
  <c r="AH13" s="1"/>
  <c r="AJ13" a="1"/>
  <c r="AJ13" s="1"/>
  <c r="AL13" a="1"/>
  <c r="AL13" s="1"/>
  <c r="AD14"/>
  <c r="AF14" s="1" a="1"/>
  <c r="AF14" s="1"/>
  <c r="AG16" a="1"/>
  <c r="AG16" s="1"/>
  <c r="AI16" a="1"/>
  <c r="AI16" s="1"/>
  <c r="AK16" a="1"/>
  <c r="AK16" s="1"/>
  <c r="AM16" a="1"/>
  <c r="AM16" s="1"/>
  <c r="AG18" a="1"/>
  <c r="AG18" s="1"/>
  <c r="AI18" a="1"/>
  <c r="AI18" s="1"/>
  <c r="AK18" a="1"/>
  <c r="AK18" s="1"/>
  <c r="AM18" a="1"/>
  <c r="AM18" s="1"/>
  <c r="AG20" a="1"/>
  <c r="AG20" s="1"/>
  <c r="AI20" a="1"/>
  <c r="AI20" s="1"/>
  <c r="AK20" a="1"/>
  <c r="AK20" s="1"/>
  <c r="AM20" a="1"/>
  <c r="AM20" s="1"/>
  <c r="AG22" a="1"/>
  <c r="AG22" s="1"/>
  <c r="AI22" a="1"/>
  <c r="AI22" s="1"/>
  <c r="AK22" a="1"/>
  <c r="AK22" s="1"/>
  <c r="AM22" a="1"/>
  <c r="AM22" s="1"/>
  <c r="AG24" a="1"/>
  <c r="AG24" s="1"/>
  <c r="AI24" a="1"/>
  <c r="AI24" s="1"/>
  <c r="AK24" a="1"/>
  <c r="AK24" s="1"/>
  <c r="AM24" a="1"/>
  <c r="AM24" s="1"/>
  <c r="AG26" a="1"/>
  <c r="AG26" s="1"/>
  <c r="AI26" a="1"/>
  <c r="AI26" s="1"/>
  <c r="AK26" a="1"/>
  <c r="AK26" s="1"/>
  <c r="AM26" a="1"/>
  <c r="AM26" s="1"/>
  <c r="AG28" a="1"/>
  <c r="AG28" s="1"/>
  <c r="AI28" a="1"/>
  <c r="AI28" s="1"/>
  <c r="AK28" a="1"/>
  <c r="AK28" s="1"/>
  <c r="AM28" a="1"/>
  <c r="AM28" s="1"/>
  <c r="AG30" a="1"/>
  <c r="AG30" s="1"/>
  <c r="AI30" a="1"/>
  <c r="AI30" s="1"/>
  <c r="AK30" a="1"/>
  <c r="AK30" s="1"/>
  <c r="AM30" a="1"/>
  <c r="AM30" s="1"/>
  <c r="AG32" a="1"/>
  <c r="AG32" s="1"/>
  <c r="AI32" a="1"/>
  <c r="AI32" s="1"/>
  <c r="AK32" a="1"/>
  <c r="AK32" s="1"/>
  <c r="AM32" a="1"/>
  <c r="AM32" s="1"/>
  <c r="AK9" a="1"/>
  <c r="AK9" s="1"/>
  <c r="AM9" a="1"/>
  <c r="AM9" s="1"/>
  <c r="AI11" a="1"/>
  <c r="AI11" s="1"/>
  <c r="AK11" a="1"/>
  <c r="AK11" s="1"/>
  <c r="AM11" a="1"/>
  <c r="AM11" s="1"/>
  <c r="AI13" a="1"/>
  <c r="AI13" s="1"/>
  <c r="AK13" a="1"/>
  <c r="AK13" s="1"/>
  <c r="AM13" a="1"/>
  <c r="AM13" s="1"/>
  <c r="AE16" a="1"/>
  <c r="AE16" s="1"/>
  <c r="AH16" a="1"/>
  <c r="AH16" s="1"/>
  <c r="AJ16" a="1"/>
  <c r="AJ16" s="1"/>
  <c r="AE18" a="1"/>
  <c r="AE18" s="1"/>
  <c r="AH18" a="1"/>
  <c r="AH18" s="1"/>
  <c r="AJ18" a="1"/>
  <c r="AJ18" s="1"/>
  <c r="AL18" a="1"/>
  <c r="AL18" s="1"/>
  <c r="AE20" a="1"/>
  <c r="AE20" s="1"/>
  <c r="AH20" a="1"/>
  <c r="AH20" s="1"/>
  <c r="AJ20" a="1"/>
  <c r="AJ20" s="1"/>
  <c r="AE22" a="1"/>
  <c r="AE22" s="1"/>
  <c r="AH22" a="1"/>
  <c r="AH22" s="1"/>
  <c r="AJ22" a="1"/>
  <c r="AJ22" s="1"/>
  <c r="AL22" a="1"/>
  <c r="AL22" s="1"/>
  <c r="AE24" a="1"/>
  <c r="AE24" s="1"/>
  <c r="AH24" a="1"/>
  <c r="AH24" s="1"/>
  <c r="AJ24" a="1"/>
  <c r="AJ24" s="1"/>
  <c r="AL24" a="1"/>
  <c r="AL24" s="1"/>
  <c r="AE26" a="1"/>
  <c r="AE26" s="1"/>
  <c r="AH26" a="1"/>
  <c r="AH26" s="1"/>
  <c r="AJ26" a="1"/>
  <c r="AJ26" s="1"/>
  <c r="AL26" a="1"/>
  <c r="AL26" s="1"/>
  <c r="AE28" a="1"/>
  <c r="AE28" s="1"/>
  <c r="AH28" a="1"/>
  <c r="AH28" s="1"/>
  <c r="AJ28" a="1"/>
  <c r="AJ28" s="1"/>
  <c r="AL28" a="1"/>
  <c r="AL28" s="1"/>
  <c r="AE30" a="1"/>
  <c r="AE30" s="1"/>
  <c r="AH30" a="1"/>
  <c r="AH30" s="1"/>
  <c r="AJ30" a="1"/>
  <c r="AJ30" s="1"/>
  <c r="AL30" a="1"/>
  <c r="AL30" s="1"/>
  <c r="AE32" a="1"/>
  <c r="AE32" s="1"/>
  <c r="AH32" a="1"/>
  <c r="AH32" s="1"/>
  <c r="AJ32" a="1"/>
  <c r="AJ32" s="1"/>
  <c r="AL32" a="1"/>
  <c r="AL32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M19" a="1"/>
  <c r="AM19" s="1"/>
  <c r="AL19" a="1"/>
  <c r="AL19" s="1"/>
  <c r="AK19" a="1"/>
  <c r="AK19" s="1"/>
  <c r="AJ19" a="1"/>
  <c r="AJ19" s="1"/>
  <c r="AI19" a="1"/>
  <c r="AI19" s="1"/>
  <c r="AH19" a="1"/>
  <c r="AH19" s="1"/>
  <c r="AG19" a="1"/>
  <c r="AG19" s="1"/>
  <c r="AE19" a="1"/>
  <c r="AE19" s="1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B34"/>
  <c r="AM34" s="1" a="1"/>
  <c r="AM34" s="1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M8" a="1"/>
  <c r="AM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D15"/>
  <c r="AF15" s="1" a="1"/>
  <c r="AF15" s="1"/>
  <c r="AD16"/>
  <c r="AF16" s="1" a="1"/>
  <c r="AF16" s="1"/>
  <c r="AD19"/>
  <c r="AF19" s="1" a="1"/>
  <c r="AF19" s="1"/>
  <c r="AD20"/>
  <c r="AF20" s="1" a="1"/>
  <c r="AF20" s="1"/>
  <c r="AD23"/>
  <c r="AF23" s="1" a="1"/>
  <c r="AF23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D17"/>
  <c r="AF17" s="1" a="1"/>
  <c r="AF17" s="1"/>
  <c r="AD21"/>
  <c r="AF21" s="1" a="1"/>
  <c r="AF21" s="1"/>
  <c r="AH34" a="1"/>
  <c r="AH34" s="1"/>
  <c r="AI34" a="1"/>
  <c r="AI34" s="1"/>
  <c r="AJ34" a="1"/>
  <c r="AJ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25"/>
  <c r="AF25" s="1" a="1"/>
  <c r="AF25" s="1"/>
  <c r="AD27"/>
  <c r="AF27" s="1" a="1"/>
  <c r="AF27" s="1"/>
  <c r="AD29"/>
  <c r="AF29" s="1" a="1"/>
  <c r="AF29" s="1"/>
  <c r="AD31"/>
  <c r="AF31" s="1" a="1"/>
  <c r="AF31" s="1"/>
  <c r="AD33"/>
  <c r="AF33" s="1" a="1"/>
  <c r="AF33" s="1"/>
  <c r="AC34"/>
  <c r="AE34" a="1"/>
  <c r="AE34" s="1"/>
  <c r="B63"/>
  <c r="AD35"/>
  <c r="AD37"/>
  <c r="AF37" s="1" a="1"/>
  <c r="AF37" s="1"/>
  <c r="AD40"/>
  <c r="AF40" s="1" a="1"/>
  <c r="AF40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E25" a="1"/>
  <c r="AE25" s="1"/>
  <c r="AG25" a="1"/>
  <c r="AG25" s="1"/>
  <c r="AH25" a="1"/>
  <c r="AH25" s="1"/>
  <c r="AI25" a="1"/>
  <c r="AI25" s="1"/>
  <c r="AJ25" a="1"/>
  <c r="AJ25" s="1"/>
  <c r="AK25" a="1"/>
  <c r="AK25" s="1"/>
  <c r="AL25" a="1"/>
  <c r="AL25" s="1"/>
  <c r="AE27" a="1"/>
  <c r="AE27" s="1"/>
  <c r="AG27" a="1"/>
  <c r="AG27" s="1"/>
  <c r="AH27" a="1"/>
  <c r="AH27" s="1"/>
  <c r="AI27" a="1"/>
  <c r="AI27" s="1"/>
  <c r="AJ27" a="1"/>
  <c r="AJ27" s="1"/>
  <c r="AK27" a="1"/>
  <c r="AK27" s="1"/>
  <c r="AL27" a="1"/>
  <c r="AL27" s="1"/>
  <c r="AE29" a="1"/>
  <c r="AE29" s="1"/>
  <c r="AG29" a="1"/>
  <c r="AG29" s="1"/>
  <c r="AH29" a="1"/>
  <c r="AH29" s="1"/>
  <c r="AI29" a="1"/>
  <c r="AI29" s="1"/>
  <c r="AJ29" a="1"/>
  <c r="AJ29" s="1"/>
  <c r="AK29" a="1"/>
  <c r="AK29" s="1"/>
  <c r="AL29" a="1"/>
  <c r="AL29" s="1"/>
  <c r="AE31" a="1"/>
  <c r="AE31" s="1"/>
  <c r="AG31" a="1"/>
  <c r="AG31" s="1"/>
  <c r="AH31" a="1"/>
  <c r="AH31" s="1"/>
  <c r="AI31" a="1"/>
  <c r="AI31" s="1"/>
  <c r="AJ31" a="1"/>
  <c r="AJ31" s="1"/>
  <c r="AK31" a="1"/>
  <c r="AK31" s="1"/>
  <c r="AL31" a="1"/>
  <c r="AL31" s="1"/>
  <c r="AE33" a="1"/>
  <c r="AE33" s="1"/>
  <c r="AG33" a="1"/>
  <c r="AG33" s="1"/>
  <c r="AH33" a="1"/>
  <c r="AH33" s="1"/>
  <c r="AI33" a="1"/>
  <c r="AI33" s="1"/>
  <c r="AJ33" a="1"/>
  <c r="AJ33" s="1"/>
  <c r="AK33" a="1"/>
  <c r="AK33" s="1"/>
  <c r="AL33" a="1"/>
  <c r="AL33" s="1"/>
  <c r="AE35" a="1"/>
  <c r="AE35" s="1"/>
  <c r="AG35" a="1"/>
  <c r="AG35" s="1"/>
  <c r="AH35" a="1"/>
  <c r="AH35" s="1"/>
  <c r="AI35" a="1"/>
  <c r="AI35" s="1"/>
  <c r="AJ35" a="1"/>
  <c r="AJ35" s="1"/>
  <c r="AK35" a="1"/>
  <c r="AK35" s="1"/>
  <c r="AL35" a="1"/>
  <c r="AL35" s="1"/>
  <c r="AM35" a="1"/>
  <c r="AM35" s="1"/>
  <c r="AE37" a="1"/>
  <c r="AE37" s="1"/>
  <c r="AG37" a="1"/>
  <c r="AG37" s="1"/>
  <c r="AH37" a="1"/>
  <c r="AH37" s="1"/>
  <c r="AI37" a="1"/>
  <c r="AI37" s="1"/>
  <c r="AJ37" a="1"/>
  <c r="AJ37" s="1"/>
  <c r="AK37" a="1"/>
  <c r="AK37" s="1"/>
  <c r="AL37" a="1"/>
  <c r="AL37" s="1"/>
  <c r="AD38"/>
  <c r="AF38" s="1" a="1"/>
  <c r="AF38" s="1"/>
  <c r="AD39"/>
  <c r="AF39" s="1" a="1"/>
  <c r="AF39" s="1"/>
  <c r="AD42"/>
  <c r="AF42" s="1" a="1"/>
  <c r="AF42" s="1"/>
  <c r="AD43"/>
  <c r="AF43" s="1" a="1"/>
  <c r="AF43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G61" a="1"/>
  <c r="AG61" s="1"/>
  <c r="AH61" a="1"/>
  <c r="AH61" s="1"/>
  <c r="AI61" a="1"/>
  <c r="AI61" s="1"/>
  <c r="AJ61" a="1"/>
  <c r="AJ61" s="1"/>
  <c r="AK61" a="1"/>
  <c r="AK61" s="1"/>
  <c r="AL61" a="1"/>
  <c r="AL61" s="1"/>
  <c r="AD63" i="179" l="1"/>
  <c r="AF63" s="1" a="1"/>
  <c r="AF63" s="1"/>
  <c r="AF62" a="1"/>
  <c r="AF62" s="1"/>
  <c r="AD63" i="178"/>
  <c r="AF63" s="1" a="1"/>
  <c r="AF63" s="1"/>
  <c r="AF62" a="1"/>
  <c r="AF62" s="1"/>
  <c r="AD63" i="177"/>
  <c r="AF63" s="1" a="1"/>
  <c r="AF63" s="1"/>
  <c r="AF62" a="1"/>
  <c r="AF62" s="1"/>
  <c r="AD62" i="176"/>
  <c r="AF35" a="1"/>
  <c r="AF35" s="1"/>
  <c r="AG63" a="1"/>
  <c r="AG63" s="1"/>
  <c r="AM63" a="1"/>
  <c r="AM63" s="1"/>
  <c r="AK34" a="1"/>
  <c r="AK34" s="1"/>
  <c r="AJ34" a="1"/>
  <c r="AJ34" s="1"/>
  <c r="AH34" a="1"/>
  <c r="AH34" s="1"/>
  <c r="AD34"/>
  <c r="AF34" s="1" a="1"/>
  <c r="AF34" s="1"/>
  <c r="AH63" a="1"/>
  <c r="AH63" s="1"/>
  <c r="AE63" a="1"/>
  <c r="AE63" s="1"/>
  <c r="AC63"/>
  <c r="AK63" a="1"/>
  <c r="AK63" s="1"/>
  <c r="AJ63" a="1"/>
  <c r="AJ63" s="1"/>
  <c r="AI63" a="1"/>
  <c r="AI63" s="1"/>
  <c r="AL34" a="1"/>
  <c r="AL34" s="1"/>
  <c r="AG34" a="1"/>
  <c r="AG34" s="1"/>
  <c r="AI34" a="1"/>
  <c r="AI34" s="1"/>
  <c r="AH63" i="175" a="1"/>
  <c r="AH63" s="1"/>
  <c r="AE63" a="1"/>
  <c r="AE63" s="1"/>
  <c r="AC63"/>
  <c r="AD62"/>
  <c r="AF35" a="1"/>
  <c r="AF35" s="1"/>
  <c r="AD34"/>
  <c r="AF34" s="1" a="1"/>
  <c r="AF34" s="1"/>
  <c r="AF7" a="1"/>
  <c r="AF7" s="1"/>
  <c r="AK63" a="1"/>
  <c r="AK63" s="1"/>
  <c r="AG63" a="1"/>
  <c r="AG63" s="1"/>
  <c r="AJ63" a="1"/>
  <c r="AJ63" s="1"/>
  <c r="AI63" a="1"/>
  <c r="AI63" s="1"/>
  <c r="W33" i="174"/>
  <c r="W24"/>
  <c r="W19"/>
  <c r="X52"/>
  <c r="X47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C61"/>
  <c r="B61"/>
  <c r="AM61" s="1" a="1"/>
  <c r="AM61" s="1"/>
  <c r="AC60"/>
  <c r="B60"/>
  <c r="AD60" s="1"/>
  <c r="AF60" s="1" a="1"/>
  <c r="AF60" s="1"/>
  <c r="AC59"/>
  <c r="B59"/>
  <c r="AD59" s="1"/>
  <c r="AF59" s="1" a="1"/>
  <c r="AF59" s="1"/>
  <c r="AC58"/>
  <c r="B58"/>
  <c r="AD58" s="1"/>
  <c r="AF58" s="1" a="1"/>
  <c r="AF58" s="1"/>
  <c r="AC57"/>
  <c r="B57"/>
  <c r="AD57" s="1"/>
  <c r="AF57" s="1" a="1"/>
  <c r="AF57" s="1"/>
  <c r="AC56"/>
  <c r="B56"/>
  <c r="AD56" s="1"/>
  <c r="AF56" s="1" a="1"/>
  <c r="AF56" s="1"/>
  <c r="AC55"/>
  <c r="B55"/>
  <c r="AD55" s="1"/>
  <c r="AF55" s="1" a="1"/>
  <c r="AF55" s="1"/>
  <c r="AC54"/>
  <c r="B54"/>
  <c r="AD54" s="1"/>
  <c r="AF54" s="1" a="1"/>
  <c r="AF54" s="1"/>
  <c r="AC53"/>
  <c r="B53"/>
  <c r="AD53" s="1"/>
  <c r="AF53" s="1" a="1"/>
  <c r="AF53" s="1"/>
  <c r="AC52"/>
  <c r="B52"/>
  <c r="AD52" s="1"/>
  <c r="AF52" s="1" a="1"/>
  <c r="AF52" s="1"/>
  <c r="AC51"/>
  <c r="B51"/>
  <c r="AD51" s="1"/>
  <c r="AF51" s="1" a="1"/>
  <c r="AF51" s="1"/>
  <c r="AC50"/>
  <c r="B50"/>
  <c r="AD50" s="1"/>
  <c r="AF50" s="1" a="1"/>
  <c r="AF50" s="1"/>
  <c r="AC49"/>
  <c r="B49"/>
  <c r="AD49" s="1"/>
  <c r="AF49" s="1" a="1"/>
  <c r="AF49" s="1"/>
  <c r="AC48"/>
  <c r="B48"/>
  <c r="AD48" s="1"/>
  <c r="AF48" s="1" a="1"/>
  <c r="AF48" s="1"/>
  <c r="AC47"/>
  <c r="B47"/>
  <c r="AD47" s="1"/>
  <c r="AF47" s="1" a="1"/>
  <c r="AF47" s="1"/>
  <c r="AC46"/>
  <c r="B46"/>
  <c r="AD46" s="1"/>
  <c r="AF46" s="1" a="1"/>
  <c r="AF46" s="1"/>
  <c r="AC45"/>
  <c r="B45"/>
  <c r="AL45" s="1" a="1"/>
  <c r="AL45" s="1"/>
  <c r="AC44"/>
  <c r="B44"/>
  <c r="AC43"/>
  <c r="B43"/>
  <c r="AD43" s="1"/>
  <c r="AF43" s="1" a="1"/>
  <c r="AF43" s="1"/>
  <c r="AC42"/>
  <c r="B42"/>
  <c r="AC41"/>
  <c r="B41"/>
  <c r="AL41" s="1" a="1"/>
  <c r="AL41" s="1"/>
  <c r="AC40"/>
  <c r="B40"/>
  <c r="AC39"/>
  <c r="B39"/>
  <c r="AD39" s="1"/>
  <c r="AF39" s="1" a="1"/>
  <c r="AF39" s="1"/>
  <c r="AC38"/>
  <c r="B38"/>
  <c r="AJ38" s="1" a="1"/>
  <c r="AJ38" s="1"/>
  <c r="AC37"/>
  <c r="B37"/>
  <c r="AD37" s="1"/>
  <c r="AF37" s="1" a="1"/>
  <c r="AF37" s="1"/>
  <c r="AC36"/>
  <c r="B36"/>
  <c r="AD36" s="1"/>
  <c r="AF36" s="1" a="1"/>
  <c r="AF36" s="1"/>
  <c r="AC35"/>
  <c r="B35"/>
  <c r="AL35" s="1" a="1"/>
  <c r="AL35" s="1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C33"/>
  <c r="B33"/>
  <c r="AM33" s="1" a="1"/>
  <c r="AM33" s="1"/>
  <c r="AC32"/>
  <c r="B32"/>
  <c r="AC31"/>
  <c r="B31"/>
  <c r="AM31" s="1" a="1"/>
  <c r="AM31" s="1"/>
  <c r="AC30"/>
  <c r="B30"/>
  <c r="AC29"/>
  <c r="B29"/>
  <c r="AM29" s="1" a="1"/>
  <c r="AM29" s="1"/>
  <c r="AC28"/>
  <c r="B28"/>
  <c r="AC27"/>
  <c r="B27"/>
  <c r="AM27" s="1" a="1"/>
  <c r="AM27" s="1"/>
  <c r="AC26"/>
  <c r="B26"/>
  <c r="AC25"/>
  <c r="B25"/>
  <c r="AM25" s="1" a="1"/>
  <c r="AM25" s="1"/>
  <c r="AC24"/>
  <c r="B24"/>
  <c r="AC23"/>
  <c r="B23"/>
  <c r="AM23" s="1" a="1"/>
  <c r="AM23" s="1"/>
  <c r="AC22"/>
  <c r="B22"/>
  <c r="AC21"/>
  <c r="B21"/>
  <c r="AM21" s="1" a="1"/>
  <c r="AM21" s="1"/>
  <c r="AC20"/>
  <c r="B20"/>
  <c r="AC19"/>
  <c r="B19"/>
  <c r="AM19" s="1" a="1"/>
  <c r="AM19" s="1"/>
  <c r="AC18"/>
  <c r="B18"/>
  <c r="AC17"/>
  <c r="B17"/>
  <c r="AM17" s="1" a="1"/>
  <c r="AM17" s="1"/>
  <c r="AC16"/>
  <c r="B16"/>
  <c r="AC15"/>
  <c r="B15"/>
  <c r="AM15" s="1" a="1"/>
  <c r="AM15" s="1"/>
  <c r="AC14"/>
  <c r="B14"/>
  <c r="AC13"/>
  <c r="B13"/>
  <c r="AM13" s="1" a="1"/>
  <c r="AM13" s="1"/>
  <c r="AC12"/>
  <c r="B12"/>
  <c r="AM12" s="1" a="1"/>
  <c r="AM12" s="1"/>
  <c r="AC11"/>
  <c r="B11"/>
  <c r="AD11" s="1"/>
  <c r="AF11" s="1" a="1"/>
  <c r="AF11" s="1"/>
  <c r="AC10"/>
  <c r="B10"/>
  <c r="AD10" s="1"/>
  <c r="AF10" s="1" a="1"/>
  <c r="AF10" s="1"/>
  <c r="AC9"/>
  <c r="B9"/>
  <c r="AD9" s="1"/>
  <c r="AF9" s="1" a="1"/>
  <c r="AF9" s="1"/>
  <c r="AC8"/>
  <c r="B8"/>
  <c r="AM8" s="1" a="1"/>
  <c r="AM8" s="1"/>
  <c r="AC7"/>
  <c r="B7"/>
  <c r="B34" s="1"/>
  <c r="B36" i="173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35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7"/>
  <c r="AD63" i="176" l="1"/>
  <c r="AF63" s="1" a="1"/>
  <c r="AF63" s="1"/>
  <c r="AF62" a="1"/>
  <c r="AF62" s="1"/>
  <c r="AD63" i="175"/>
  <c r="AF63" s="1" a="1"/>
  <c r="AF63" s="1"/>
  <c r="AF62" a="1"/>
  <c r="AF62" s="1"/>
  <c r="AG35" i="174" a="1"/>
  <c r="AG35" s="1"/>
  <c r="AI35" a="1"/>
  <c r="AI35" s="1"/>
  <c r="AK35" a="1"/>
  <c r="AK35" s="1"/>
  <c r="AM35" a="1"/>
  <c r="AM35" s="1"/>
  <c r="AG37" a="1"/>
  <c r="AG37" s="1"/>
  <c r="AI37" a="1"/>
  <c r="AI37" s="1"/>
  <c r="AK37" a="1"/>
  <c r="AK37" s="1"/>
  <c r="AM37" a="1"/>
  <c r="AM37" s="1"/>
  <c r="AG39" a="1"/>
  <c r="AG39" s="1"/>
  <c r="AI39" a="1"/>
  <c r="AI39" s="1"/>
  <c r="AK39" a="1"/>
  <c r="AK39" s="1"/>
  <c r="AM39" a="1"/>
  <c r="AM39" s="1"/>
  <c r="AG41" a="1"/>
  <c r="AG41" s="1"/>
  <c r="AI41" a="1"/>
  <c r="AI41" s="1"/>
  <c r="AK41" a="1"/>
  <c r="AK41" s="1"/>
  <c r="AM41" a="1"/>
  <c r="AM41" s="1"/>
  <c r="AG43" a="1"/>
  <c r="AG43" s="1"/>
  <c r="AI43" a="1"/>
  <c r="AI43" s="1"/>
  <c r="AK43" a="1"/>
  <c r="AK43" s="1"/>
  <c r="AM43" a="1"/>
  <c r="AM43" s="1"/>
  <c r="AG45" a="1"/>
  <c r="AG45" s="1"/>
  <c r="AI45" a="1"/>
  <c r="AI45" s="1"/>
  <c r="AK45" a="1"/>
  <c r="AK45" s="1"/>
  <c r="AM45" a="1"/>
  <c r="AM45" s="1"/>
  <c r="AG47" a="1"/>
  <c r="AG47" s="1"/>
  <c r="AI47" a="1"/>
  <c r="AI47" s="1"/>
  <c r="AK47" a="1"/>
  <c r="AK47" s="1"/>
  <c r="AM47" a="1"/>
  <c r="AM47" s="1"/>
  <c r="AG49" a="1"/>
  <c r="AG49" s="1"/>
  <c r="AI49" a="1"/>
  <c r="AI49" s="1"/>
  <c r="AK49" a="1"/>
  <c r="AK49" s="1"/>
  <c r="AM49" a="1"/>
  <c r="AM49" s="1"/>
  <c r="AG51" a="1"/>
  <c r="AG51" s="1"/>
  <c r="AI51" a="1"/>
  <c r="AI51" s="1"/>
  <c r="AK51" a="1"/>
  <c r="AK51" s="1"/>
  <c r="AM51" a="1"/>
  <c r="AM51" s="1"/>
  <c r="AG53" a="1"/>
  <c r="AG53" s="1"/>
  <c r="AI53" a="1"/>
  <c r="AI53" s="1"/>
  <c r="AK53" a="1"/>
  <c r="AK53" s="1"/>
  <c r="AM53" a="1"/>
  <c r="AM53" s="1"/>
  <c r="AG55" a="1"/>
  <c r="AG55" s="1"/>
  <c r="AI55" a="1"/>
  <c r="AI55" s="1"/>
  <c r="AK55" a="1"/>
  <c r="AK55" s="1"/>
  <c r="AM55" a="1"/>
  <c r="AM55" s="1"/>
  <c r="AG57" a="1"/>
  <c r="AG57" s="1"/>
  <c r="AI57" a="1"/>
  <c r="AI57" s="1"/>
  <c r="AK57" a="1"/>
  <c r="AK57" s="1"/>
  <c r="AM57" a="1"/>
  <c r="AM57" s="1"/>
  <c r="AG59" a="1"/>
  <c r="AG59" s="1"/>
  <c r="AI59" a="1"/>
  <c r="AI59" s="1"/>
  <c r="AK59" a="1"/>
  <c r="AK59" s="1"/>
  <c r="AM59" a="1"/>
  <c r="AM59" s="1"/>
  <c r="AG61" a="1"/>
  <c r="AG61" s="1"/>
  <c r="AE35" a="1"/>
  <c r="AE35" s="1"/>
  <c r="AH35" a="1"/>
  <c r="AH35" s="1"/>
  <c r="AJ35" a="1"/>
  <c r="AJ35" s="1"/>
  <c r="AE37" a="1"/>
  <c r="AE37" s="1"/>
  <c r="AH37" a="1"/>
  <c r="AH37" s="1"/>
  <c r="AJ37" a="1"/>
  <c r="AJ37" s="1"/>
  <c r="AL37" a="1"/>
  <c r="AL37" s="1"/>
  <c r="AE39" a="1"/>
  <c r="AE39" s="1"/>
  <c r="AH39" a="1"/>
  <c r="AH39" s="1"/>
  <c r="AJ39" a="1"/>
  <c r="AJ39" s="1"/>
  <c r="AL39" a="1"/>
  <c r="AL39" s="1"/>
  <c r="AE41" a="1"/>
  <c r="AE41" s="1"/>
  <c r="AH41" a="1"/>
  <c r="AH41" s="1"/>
  <c r="AJ41" a="1"/>
  <c r="AJ41" s="1"/>
  <c r="AE43" a="1"/>
  <c r="AE43" s="1"/>
  <c r="AH43" a="1"/>
  <c r="AH43" s="1"/>
  <c r="AJ43" a="1"/>
  <c r="AJ43" s="1"/>
  <c r="AL43" a="1"/>
  <c r="AL43" s="1"/>
  <c r="AE45" a="1"/>
  <c r="AE45" s="1"/>
  <c r="AH45" a="1"/>
  <c r="AH45" s="1"/>
  <c r="AJ45" a="1"/>
  <c r="AJ45" s="1"/>
  <c r="AE47" a="1"/>
  <c r="AE47" s="1"/>
  <c r="AH47" a="1"/>
  <c r="AH47" s="1"/>
  <c r="AJ47" a="1"/>
  <c r="AJ47" s="1"/>
  <c r="AL47" a="1"/>
  <c r="AL47" s="1"/>
  <c r="AE49" a="1"/>
  <c r="AE49" s="1"/>
  <c r="AH49" a="1"/>
  <c r="AH49" s="1"/>
  <c r="AJ49" a="1"/>
  <c r="AJ49" s="1"/>
  <c r="AL49" a="1"/>
  <c r="AL49" s="1"/>
  <c r="AE51" a="1"/>
  <c r="AE51" s="1"/>
  <c r="AH51" a="1"/>
  <c r="AH51" s="1"/>
  <c r="AJ51" a="1"/>
  <c r="AJ51" s="1"/>
  <c r="AL51" a="1"/>
  <c r="AL51" s="1"/>
  <c r="AE53" a="1"/>
  <c r="AE53" s="1"/>
  <c r="AH53" a="1"/>
  <c r="AH53" s="1"/>
  <c r="AJ53" a="1"/>
  <c r="AJ53" s="1"/>
  <c r="AL53" a="1"/>
  <c r="AL53" s="1"/>
  <c r="AE55" a="1"/>
  <c r="AE55" s="1"/>
  <c r="AH55" a="1"/>
  <c r="AH55" s="1"/>
  <c r="AJ55" a="1"/>
  <c r="AJ55" s="1"/>
  <c r="AL55" a="1"/>
  <c r="AL55" s="1"/>
  <c r="AE57" a="1"/>
  <c r="AE57" s="1"/>
  <c r="AH57" a="1"/>
  <c r="AH57" s="1"/>
  <c r="AJ57" a="1"/>
  <c r="AJ57" s="1"/>
  <c r="AL57" a="1"/>
  <c r="AL57" s="1"/>
  <c r="AE59" a="1"/>
  <c r="AE59" s="1"/>
  <c r="AH59" a="1"/>
  <c r="AH59" s="1"/>
  <c r="AJ59" a="1"/>
  <c r="AJ59" s="1"/>
  <c r="AL59" a="1"/>
  <c r="AL59" s="1"/>
  <c r="AE61" a="1"/>
  <c r="AE61" s="1"/>
  <c r="AG7" a="1"/>
  <c r="AG7" s="1"/>
  <c r="AI7" a="1"/>
  <c r="AI7" s="1"/>
  <c r="AK7" a="1"/>
  <c r="AK7" s="1"/>
  <c r="AM7" a="1"/>
  <c r="AM7" s="1"/>
  <c r="AG9" a="1"/>
  <c r="AG9" s="1"/>
  <c r="AI9" a="1"/>
  <c r="AI9" s="1"/>
  <c r="AK9" a="1"/>
  <c r="AK9" s="1"/>
  <c r="AM9" a="1"/>
  <c r="AM9" s="1"/>
  <c r="AG11" a="1"/>
  <c r="AG11" s="1"/>
  <c r="AI11" a="1"/>
  <c r="AI11" s="1"/>
  <c r="AK11" a="1"/>
  <c r="AK11" s="1"/>
  <c r="AM11" a="1"/>
  <c r="AM11" s="1"/>
  <c r="AG13" a="1"/>
  <c r="AG13" s="1"/>
  <c r="AI13" a="1"/>
  <c r="AI13" s="1"/>
  <c r="AK13" a="1"/>
  <c r="AK13" s="1"/>
  <c r="AG15" a="1"/>
  <c r="AG15" s="1"/>
  <c r="AI15" a="1"/>
  <c r="AI15" s="1"/>
  <c r="AK15" a="1"/>
  <c r="AK15" s="1"/>
  <c r="AG17" a="1"/>
  <c r="AG17" s="1"/>
  <c r="AI17" a="1"/>
  <c r="AI17" s="1"/>
  <c r="AK17" a="1"/>
  <c r="AK17" s="1"/>
  <c r="AG19" a="1"/>
  <c r="AG19" s="1"/>
  <c r="AI19" a="1"/>
  <c r="AI19" s="1"/>
  <c r="AK19" a="1"/>
  <c r="AK19" s="1"/>
  <c r="AG21" a="1"/>
  <c r="AG21" s="1"/>
  <c r="AI21" a="1"/>
  <c r="AI21" s="1"/>
  <c r="AK21" a="1"/>
  <c r="AK21" s="1"/>
  <c r="AG23" a="1"/>
  <c r="AG23" s="1"/>
  <c r="AI23" a="1"/>
  <c r="AI23" s="1"/>
  <c r="AK23" a="1"/>
  <c r="AK23" s="1"/>
  <c r="AG25" a="1"/>
  <c r="AG25" s="1"/>
  <c r="AI25" a="1"/>
  <c r="AI25" s="1"/>
  <c r="AK25" a="1"/>
  <c r="AK25" s="1"/>
  <c r="AG27" a="1"/>
  <c r="AG27" s="1"/>
  <c r="AI27" a="1"/>
  <c r="AI27" s="1"/>
  <c r="AK27" a="1"/>
  <c r="AK27" s="1"/>
  <c r="AG29" a="1"/>
  <c r="AG29" s="1"/>
  <c r="AI29" a="1"/>
  <c r="AI29" s="1"/>
  <c r="AK29" a="1"/>
  <c r="AK29" s="1"/>
  <c r="AG31" a="1"/>
  <c r="AG31" s="1"/>
  <c r="AI31" a="1"/>
  <c r="AI31" s="1"/>
  <c r="AK31" a="1"/>
  <c r="AK31" s="1"/>
  <c r="AG33" a="1"/>
  <c r="AG33" s="1"/>
  <c r="AI33" a="1"/>
  <c r="AI33" s="1"/>
  <c r="AK33" a="1"/>
  <c r="AK33" s="1"/>
  <c r="AE7" a="1"/>
  <c r="AE7" s="1"/>
  <c r="AH7" a="1"/>
  <c r="AH7" s="1"/>
  <c r="AJ7" a="1"/>
  <c r="AJ7" s="1"/>
  <c r="AL7" a="1"/>
  <c r="AL7" s="1"/>
  <c r="AE9" a="1"/>
  <c r="AE9" s="1"/>
  <c r="AH9" a="1"/>
  <c r="AH9" s="1"/>
  <c r="AJ9" a="1"/>
  <c r="AJ9" s="1"/>
  <c r="AL9" a="1"/>
  <c r="AL9" s="1"/>
  <c r="AE11" a="1"/>
  <c r="AE11" s="1"/>
  <c r="AH11" a="1"/>
  <c r="AH11" s="1"/>
  <c r="AJ11" a="1"/>
  <c r="AJ11" s="1"/>
  <c r="AL11" a="1"/>
  <c r="AL11" s="1"/>
  <c r="AD13"/>
  <c r="AF13" s="1" a="1"/>
  <c r="AF13" s="1"/>
  <c r="AE13" a="1"/>
  <c r="AE13" s="1"/>
  <c r="AH13" a="1"/>
  <c r="AH13" s="1"/>
  <c r="AJ13" a="1"/>
  <c r="AJ13" s="1"/>
  <c r="AL13" a="1"/>
  <c r="AL13" s="1"/>
  <c r="AD14"/>
  <c r="AF14" s="1" a="1"/>
  <c r="AF14" s="1"/>
  <c r="AD15"/>
  <c r="AF15" s="1" a="1"/>
  <c r="AF15" s="1"/>
  <c r="AE15" a="1"/>
  <c r="AE15" s="1"/>
  <c r="AH15" a="1"/>
  <c r="AH15" s="1"/>
  <c r="AJ15" a="1"/>
  <c r="AJ15" s="1"/>
  <c r="AL15" a="1"/>
  <c r="AL15" s="1"/>
  <c r="AD16"/>
  <c r="AF16" s="1" a="1"/>
  <c r="AF16" s="1"/>
  <c r="AD17"/>
  <c r="AF17" s="1" a="1"/>
  <c r="AF17" s="1"/>
  <c r="AE17" a="1"/>
  <c r="AE17" s="1"/>
  <c r="AH17" a="1"/>
  <c r="AH17" s="1"/>
  <c r="AJ17" a="1"/>
  <c r="AJ17" s="1"/>
  <c r="AL17" a="1"/>
  <c r="AL17" s="1"/>
  <c r="AD18"/>
  <c r="AF18" s="1" a="1"/>
  <c r="AF18" s="1"/>
  <c r="AD19"/>
  <c r="AF19" s="1" a="1"/>
  <c r="AF19" s="1"/>
  <c r="AE19" a="1"/>
  <c r="AE19" s="1"/>
  <c r="AH19" a="1"/>
  <c r="AH19" s="1"/>
  <c r="AJ19" a="1"/>
  <c r="AJ19" s="1"/>
  <c r="AL19" a="1"/>
  <c r="AL19" s="1"/>
  <c r="AD20"/>
  <c r="AF20" s="1" a="1"/>
  <c r="AF20" s="1"/>
  <c r="AD21"/>
  <c r="AF21" s="1" a="1"/>
  <c r="AF21" s="1"/>
  <c r="AE21" a="1"/>
  <c r="AE21" s="1"/>
  <c r="AH21" a="1"/>
  <c r="AH21" s="1"/>
  <c r="AJ21" a="1"/>
  <c r="AJ21" s="1"/>
  <c r="AL21" a="1"/>
  <c r="AL21" s="1"/>
  <c r="AD22"/>
  <c r="AF22" s="1" a="1"/>
  <c r="AF22" s="1"/>
  <c r="AD23"/>
  <c r="AF23" s="1" a="1"/>
  <c r="AF23" s="1"/>
  <c r="AE23" a="1"/>
  <c r="AE23" s="1"/>
  <c r="AH23" a="1"/>
  <c r="AH23" s="1"/>
  <c r="AJ23" a="1"/>
  <c r="AJ23" s="1"/>
  <c r="AL23" a="1"/>
  <c r="AL23" s="1"/>
  <c r="AD24"/>
  <c r="AF24" s="1" a="1"/>
  <c r="AF24" s="1"/>
  <c r="AD25"/>
  <c r="AF25" s="1" a="1"/>
  <c r="AF25" s="1"/>
  <c r="AE25" a="1"/>
  <c r="AE25" s="1"/>
  <c r="AH25" a="1"/>
  <c r="AH25" s="1"/>
  <c r="AJ25" a="1"/>
  <c r="AJ25" s="1"/>
  <c r="AL25" a="1"/>
  <c r="AL25" s="1"/>
  <c r="AD26"/>
  <c r="AF26" s="1" a="1"/>
  <c r="AF26" s="1"/>
  <c r="AD27"/>
  <c r="AF27" s="1" a="1"/>
  <c r="AF27" s="1"/>
  <c r="AE27" a="1"/>
  <c r="AE27" s="1"/>
  <c r="AH27" a="1"/>
  <c r="AH27" s="1"/>
  <c r="AJ27" a="1"/>
  <c r="AJ27" s="1"/>
  <c r="AL27" a="1"/>
  <c r="AL27" s="1"/>
  <c r="AD28"/>
  <c r="AF28" s="1" a="1"/>
  <c r="AF28" s="1"/>
  <c r="AD29"/>
  <c r="AF29" s="1" a="1"/>
  <c r="AF29" s="1"/>
  <c r="AE29" a="1"/>
  <c r="AE29" s="1"/>
  <c r="AH29" a="1"/>
  <c r="AH29" s="1"/>
  <c r="AJ29" a="1"/>
  <c r="AJ29" s="1"/>
  <c r="AL29" a="1"/>
  <c r="AL29" s="1"/>
  <c r="AD30"/>
  <c r="AF30" s="1" a="1"/>
  <c r="AF30" s="1"/>
  <c r="AD31"/>
  <c r="AF31" s="1" a="1"/>
  <c r="AF31" s="1"/>
  <c r="AE31" a="1"/>
  <c r="AE31" s="1"/>
  <c r="AH31" a="1"/>
  <c r="AH31" s="1"/>
  <c r="AJ31" a="1"/>
  <c r="AJ31" s="1"/>
  <c r="AL31" a="1"/>
  <c r="AL31" s="1"/>
  <c r="AD32"/>
  <c r="AF32" s="1" a="1"/>
  <c r="AF32" s="1"/>
  <c r="AD33"/>
  <c r="AF33" s="1" a="1"/>
  <c r="AF33" s="1"/>
  <c r="AE33" a="1"/>
  <c r="AE33" s="1"/>
  <c r="AH33" a="1"/>
  <c r="AH33" s="1"/>
  <c r="AJ33" a="1"/>
  <c r="AJ33" s="1"/>
  <c r="AL33" a="1"/>
  <c r="AL33" s="1"/>
  <c r="AI34" a="1"/>
  <c r="AI34" s="1"/>
  <c r="AJ34" a="1"/>
  <c r="AJ34" s="1"/>
  <c r="AM34" a="1"/>
  <c r="AM34" s="1"/>
  <c r="AH34" a="1"/>
  <c r="AH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12"/>
  <c r="AF12" s="1" a="1"/>
  <c r="AF12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AD45"/>
  <c r="AF45" s="1" a="1"/>
  <c r="AF45" s="1"/>
  <c r="D63"/>
  <c r="F63"/>
  <c r="H63"/>
  <c r="J63"/>
  <c r="L63"/>
  <c r="N63"/>
  <c r="P63"/>
  <c r="R63"/>
  <c r="T63"/>
  <c r="V63"/>
  <c r="X63"/>
  <c r="Z63"/>
  <c r="AB63"/>
  <c r="AM63" s="1" a="1"/>
  <c r="AM63" s="1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L63" s="1" a="1"/>
  <c r="AL63" s="1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B62" i="173"/>
  <c r="AA62"/>
  <c r="Z62"/>
  <c r="Y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AG61" a="1"/>
  <c r="AG61" s="1"/>
  <c r="AE61" a="1"/>
  <c r="AE61" s="1"/>
  <c r="AC61"/>
  <c r="AM61" a="1"/>
  <c r="AM61" s="1"/>
  <c r="AC60"/>
  <c r="AD60" s="1"/>
  <c r="AF60" s="1" a="1"/>
  <c r="AF60" s="1"/>
  <c r="AC59"/>
  <c r="AM59" a="1"/>
  <c r="AM59" s="1"/>
  <c r="AC58"/>
  <c r="AD58" s="1"/>
  <c r="AF58" s="1" a="1"/>
  <c r="AF58" s="1"/>
  <c r="AM57" a="1"/>
  <c r="AM57" s="1"/>
  <c r="AL57" a="1"/>
  <c r="AL57" s="1"/>
  <c r="AK57" a="1"/>
  <c r="AK57" s="1"/>
  <c r="AJ57" a="1"/>
  <c r="AJ57" s="1"/>
  <c r="AI57" a="1"/>
  <c r="AI57" s="1"/>
  <c r="AH57" a="1"/>
  <c r="AH57" s="1"/>
  <c r="AG57" a="1"/>
  <c r="AG57" s="1"/>
  <c r="AE57" a="1"/>
  <c r="AE57" s="1"/>
  <c r="AC57"/>
  <c r="AD57" s="1"/>
  <c r="AF57" s="1" a="1"/>
  <c r="AF57" s="1"/>
  <c r="AC56"/>
  <c r="AM55" a="1"/>
  <c r="AM55" s="1"/>
  <c r="AL55" a="1"/>
  <c r="AL55" s="1"/>
  <c r="AK55" a="1"/>
  <c r="AK55" s="1"/>
  <c r="AJ55" a="1"/>
  <c r="AJ55" s="1"/>
  <c r="AI55" a="1"/>
  <c r="AI55" s="1"/>
  <c r="AH55" a="1"/>
  <c r="AH55" s="1"/>
  <c r="AG55" a="1"/>
  <c r="AG55" s="1"/>
  <c r="AE55" a="1"/>
  <c r="AE55" s="1"/>
  <c r="AC55"/>
  <c r="AD55" s="1"/>
  <c r="AF55" s="1" a="1"/>
  <c r="AF55" s="1"/>
  <c r="AC54"/>
  <c r="AD54" s="1"/>
  <c r="AF54" s="1" a="1"/>
  <c r="AF54" s="1"/>
  <c r="AM53" a="1"/>
  <c r="AM53" s="1"/>
  <c r="AL53" a="1"/>
  <c r="AL53" s="1"/>
  <c r="AK53" a="1"/>
  <c r="AK53" s="1"/>
  <c r="AJ53" a="1"/>
  <c r="AJ53" s="1"/>
  <c r="AI53" a="1"/>
  <c r="AI53" s="1"/>
  <c r="AH53" a="1"/>
  <c r="AH53" s="1"/>
  <c r="AG53" a="1"/>
  <c r="AG53" s="1"/>
  <c r="AE53" a="1"/>
  <c r="AE53" s="1"/>
  <c r="AC53"/>
  <c r="AD53" s="1"/>
  <c r="AF53" s="1" a="1"/>
  <c r="AF53" s="1"/>
  <c r="AC52"/>
  <c r="AD52"/>
  <c r="AF52" s="1" a="1"/>
  <c r="AF52" s="1"/>
  <c r="AM51" a="1"/>
  <c r="AM51" s="1"/>
  <c r="AL51" a="1"/>
  <c r="AL51" s="1"/>
  <c r="AK51" a="1"/>
  <c r="AK51" s="1"/>
  <c r="AJ51" a="1"/>
  <c r="AJ51" s="1"/>
  <c r="AI51" a="1"/>
  <c r="AI51" s="1"/>
  <c r="AH51" a="1"/>
  <c r="AH51" s="1"/>
  <c r="AG51" a="1"/>
  <c r="AG51" s="1"/>
  <c r="AE51" a="1"/>
  <c r="AE51" s="1"/>
  <c r="AC51"/>
  <c r="AD51"/>
  <c r="AF51" s="1" a="1"/>
  <c r="AF51" s="1"/>
  <c r="AC50"/>
  <c r="AD50"/>
  <c r="AF50" s="1" a="1"/>
  <c r="AF50" s="1"/>
  <c r="AM49" a="1"/>
  <c r="AM49" s="1"/>
  <c r="AL49" a="1"/>
  <c r="AL49" s="1"/>
  <c r="AK49" a="1"/>
  <c r="AK49" s="1"/>
  <c r="AJ49" a="1"/>
  <c r="AJ49" s="1"/>
  <c r="AI49" a="1"/>
  <c r="AI49" s="1"/>
  <c r="AH49" a="1"/>
  <c r="AH49" s="1"/>
  <c r="AG49" a="1"/>
  <c r="AG49" s="1"/>
  <c r="AE49" a="1"/>
  <c r="AE49" s="1"/>
  <c r="AC49"/>
  <c r="AD49"/>
  <c r="AF49" s="1" a="1"/>
  <c r="AF49" s="1"/>
  <c r="AC48"/>
  <c r="AD48"/>
  <c r="AF48" s="1" a="1"/>
  <c r="AF48" s="1"/>
  <c r="AC47"/>
  <c r="AM47" a="1"/>
  <c r="AM47" s="1"/>
  <c r="AC46"/>
  <c r="AD46" s="1"/>
  <c r="AF46" s="1" a="1"/>
  <c r="AF46" s="1"/>
  <c r="AM45" a="1"/>
  <c r="AM45" s="1"/>
  <c r="AL45" a="1"/>
  <c r="AL45" s="1"/>
  <c r="AK45" a="1"/>
  <c r="AK45" s="1"/>
  <c r="AJ45" a="1"/>
  <c r="AJ45" s="1"/>
  <c r="AI45" a="1"/>
  <c r="AI45" s="1"/>
  <c r="AH45" a="1"/>
  <c r="AH45" s="1"/>
  <c r="AG45" a="1"/>
  <c r="AG45" s="1"/>
  <c r="AE45" a="1"/>
  <c r="AE45" s="1"/>
  <c r="AC45"/>
  <c r="AD45" s="1"/>
  <c r="AF45" s="1" a="1"/>
  <c r="AF45" s="1"/>
  <c r="AC44"/>
  <c r="AM43" a="1"/>
  <c r="AM43" s="1"/>
  <c r="AL43" a="1"/>
  <c r="AL43" s="1"/>
  <c r="AK43" a="1"/>
  <c r="AK43" s="1"/>
  <c r="AJ43" a="1"/>
  <c r="AJ43" s="1"/>
  <c r="AI43" a="1"/>
  <c r="AI43" s="1"/>
  <c r="AH43" a="1"/>
  <c r="AH43" s="1"/>
  <c r="AG43" a="1"/>
  <c r="AG43" s="1"/>
  <c r="AE43" a="1"/>
  <c r="AE43" s="1"/>
  <c r="AC43"/>
  <c r="AD43" s="1"/>
  <c r="AF43" s="1" a="1"/>
  <c r="AF43" s="1"/>
  <c r="AC42"/>
  <c r="AM41" a="1"/>
  <c r="AM41" s="1"/>
  <c r="AL41" a="1"/>
  <c r="AL41" s="1"/>
  <c r="AK41" a="1"/>
  <c r="AK41" s="1"/>
  <c r="AJ41" a="1"/>
  <c r="AJ41" s="1"/>
  <c r="AI41" a="1"/>
  <c r="AI41" s="1"/>
  <c r="AH41" a="1"/>
  <c r="AH41" s="1"/>
  <c r="AG41" a="1"/>
  <c r="AG41" s="1"/>
  <c r="AE41" a="1"/>
  <c r="AE41" s="1"/>
  <c r="AC41"/>
  <c r="AC40"/>
  <c r="AM39" a="1"/>
  <c r="AM39" s="1"/>
  <c r="AL39" a="1"/>
  <c r="AL39" s="1"/>
  <c r="AK39" a="1"/>
  <c r="AK39" s="1"/>
  <c r="AJ39" a="1"/>
  <c r="AJ39" s="1"/>
  <c r="AI39" a="1"/>
  <c r="AI39" s="1"/>
  <c r="AH39" a="1"/>
  <c r="AH39" s="1"/>
  <c r="AG39" a="1"/>
  <c r="AG39" s="1"/>
  <c r="AE39" a="1"/>
  <c r="AE39" s="1"/>
  <c r="AC39"/>
  <c r="AD39" s="1"/>
  <c r="AF39" s="1" a="1"/>
  <c r="AF39" s="1"/>
  <c r="AC38"/>
  <c r="AJ38" a="1"/>
  <c r="AJ38" s="1"/>
  <c r="AM37" a="1"/>
  <c r="AM37" s="1"/>
  <c r="AL37" a="1"/>
  <c r="AL37" s="1"/>
  <c r="AK37" a="1"/>
  <c r="AK37" s="1"/>
  <c r="AJ37" a="1"/>
  <c r="AJ37" s="1"/>
  <c r="AI37" a="1"/>
  <c r="AI37" s="1"/>
  <c r="AH37" a="1"/>
  <c r="AH37" s="1"/>
  <c r="AG37" a="1"/>
  <c r="AG37" s="1"/>
  <c r="AE37" a="1"/>
  <c r="AE37" s="1"/>
  <c r="AC37"/>
  <c r="AD37" s="1"/>
  <c r="AF37" s="1" a="1"/>
  <c r="AF37" s="1"/>
  <c r="AC36"/>
  <c r="AD36" s="1"/>
  <c r="AF36" s="1" a="1"/>
  <c r="AF36" s="1"/>
  <c r="AM35" a="1"/>
  <c r="AM35" s="1"/>
  <c r="AL35" a="1"/>
  <c r="AL35" s="1"/>
  <c r="AK35" a="1"/>
  <c r="AK35" s="1"/>
  <c r="AJ35" a="1"/>
  <c r="AJ35" s="1"/>
  <c r="AI35" a="1"/>
  <c r="AI35" s="1"/>
  <c r="AH35" a="1"/>
  <c r="AH35" s="1"/>
  <c r="AG35" a="1"/>
  <c r="AG35" s="1"/>
  <c r="AE35" a="1"/>
  <c r="AE35" s="1"/>
  <c r="AC35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AM33" a="1"/>
  <c r="AM33" s="1"/>
  <c r="AL33" a="1"/>
  <c r="AL33" s="1"/>
  <c r="AK33" a="1"/>
  <c r="AK33" s="1"/>
  <c r="AJ33" a="1"/>
  <c r="AJ33" s="1"/>
  <c r="AI33" a="1"/>
  <c r="AI33" s="1"/>
  <c r="AH33" a="1"/>
  <c r="AH33" s="1"/>
  <c r="AG33" a="1"/>
  <c r="AG33" s="1"/>
  <c r="AE33" a="1"/>
  <c r="AE33" s="1"/>
  <c r="AC33"/>
  <c r="AD33" s="1"/>
  <c r="AF33" s="1" a="1"/>
  <c r="AF33" s="1"/>
  <c r="AC32"/>
  <c r="AD32" s="1"/>
  <c r="AF32" s="1" a="1"/>
  <c r="AF32" s="1"/>
  <c r="AM31" a="1"/>
  <c r="AM31" s="1"/>
  <c r="AL31" a="1"/>
  <c r="AL31" s="1"/>
  <c r="AK31" a="1"/>
  <c r="AK31" s="1"/>
  <c r="AJ31" a="1"/>
  <c r="AJ31" s="1"/>
  <c r="AI31" a="1"/>
  <c r="AI31" s="1"/>
  <c r="AH31" a="1"/>
  <c r="AH31" s="1"/>
  <c r="AG31" a="1"/>
  <c r="AG31" s="1"/>
  <c r="AE31" a="1"/>
  <c r="AE31" s="1"/>
  <c r="AC31"/>
  <c r="AD31" s="1"/>
  <c r="AF31" s="1" a="1"/>
  <c r="AF31" s="1"/>
  <c r="AC30"/>
  <c r="AD30" s="1"/>
  <c r="AF30" s="1" a="1"/>
  <c r="AF30" s="1"/>
  <c r="AM29" a="1"/>
  <c r="AM29" s="1"/>
  <c r="AL29" a="1"/>
  <c r="AL29" s="1"/>
  <c r="AK29" a="1"/>
  <c r="AK29" s="1"/>
  <c r="AJ29" a="1"/>
  <c r="AJ29" s="1"/>
  <c r="AI29" a="1"/>
  <c r="AI29" s="1"/>
  <c r="AH29" a="1"/>
  <c r="AH29" s="1"/>
  <c r="AG29" a="1"/>
  <c r="AG29" s="1"/>
  <c r="AE29" a="1"/>
  <c r="AE29" s="1"/>
  <c r="AC29"/>
  <c r="AD29" s="1"/>
  <c r="AF29" s="1" a="1"/>
  <c r="AF29" s="1"/>
  <c r="AC28"/>
  <c r="AM27" a="1"/>
  <c r="AM27" s="1"/>
  <c r="AL27" a="1"/>
  <c r="AL27" s="1"/>
  <c r="AK27" a="1"/>
  <c r="AK27" s="1"/>
  <c r="AJ27" a="1"/>
  <c r="AJ27" s="1"/>
  <c r="AI27" a="1"/>
  <c r="AI27" s="1"/>
  <c r="AH27" a="1"/>
  <c r="AH27" s="1"/>
  <c r="AG27" a="1"/>
  <c r="AG27" s="1"/>
  <c r="AE27" a="1"/>
  <c r="AE27" s="1"/>
  <c r="AC27"/>
  <c r="AD27" s="1"/>
  <c r="AF27" s="1" a="1"/>
  <c r="AF27" s="1"/>
  <c r="AC26"/>
  <c r="AD26"/>
  <c r="AF26" s="1" a="1"/>
  <c r="AF26" s="1"/>
  <c r="AM25" a="1"/>
  <c r="AM25" s="1"/>
  <c r="AL25" a="1"/>
  <c r="AL25" s="1"/>
  <c r="AK25" a="1"/>
  <c r="AK25" s="1"/>
  <c r="AJ25" a="1"/>
  <c r="AJ25" s="1"/>
  <c r="AI25" a="1"/>
  <c r="AI25" s="1"/>
  <c r="AH25" a="1"/>
  <c r="AH25" s="1"/>
  <c r="AG25" a="1"/>
  <c r="AG25" s="1"/>
  <c r="AE25" a="1"/>
  <c r="AE25" s="1"/>
  <c r="AC25"/>
  <c r="AD25"/>
  <c r="AF25" s="1" a="1"/>
  <c r="AF25" s="1"/>
  <c r="AC24"/>
  <c r="AM23" a="1"/>
  <c r="AM23" s="1"/>
  <c r="AL23" a="1"/>
  <c r="AL23" s="1"/>
  <c r="AK23" a="1"/>
  <c r="AK23" s="1"/>
  <c r="AJ23" a="1"/>
  <c r="AJ23" s="1"/>
  <c r="AI23" a="1"/>
  <c r="AI23" s="1"/>
  <c r="AH23" a="1"/>
  <c r="AH23" s="1"/>
  <c r="AG23" a="1"/>
  <c r="AG23" s="1"/>
  <c r="AE23" a="1"/>
  <c r="AE23" s="1"/>
  <c r="AC23"/>
  <c r="AD23" s="1"/>
  <c r="AF23" s="1" a="1"/>
  <c r="AF23" s="1"/>
  <c r="AC22"/>
  <c r="AD22" s="1"/>
  <c r="AF22" s="1" a="1"/>
  <c r="AF22" s="1"/>
  <c r="AM21" a="1"/>
  <c r="AM21" s="1"/>
  <c r="AL21" a="1"/>
  <c r="AL21" s="1"/>
  <c r="AK21" a="1"/>
  <c r="AK21" s="1"/>
  <c r="AJ21" a="1"/>
  <c r="AJ21" s="1"/>
  <c r="AI21" a="1"/>
  <c r="AI21" s="1"/>
  <c r="AH21" a="1"/>
  <c r="AH21" s="1"/>
  <c r="AG21" a="1"/>
  <c r="AG21" s="1"/>
  <c r="AE21" a="1"/>
  <c r="AE21" s="1"/>
  <c r="AC21"/>
  <c r="AD21" s="1"/>
  <c r="AF21" s="1" a="1"/>
  <c r="AF21" s="1"/>
  <c r="AC20"/>
  <c r="AD20" s="1"/>
  <c r="AF20" s="1" a="1"/>
  <c r="AF20" s="1"/>
  <c r="AC19"/>
  <c r="AM19" a="1"/>
  <c r="AM19" s="1"/>
  <c r="AC18"/>
  <c r="AD18" s="1"/>
  <c r="AF18" s="1" a="1"/>
  <c r="AF18" s="1"/>
  <c r="AM17" a="1"/>
  <c r="AM17" s="1"/>
  <c r="AL17" a="1"/>
  <c r="AL17" s="1"/>
  <c r="AK17" a="1"/>
  <c r="AK17" s="1"/>
  <c r="AJ17" a="1"/>
  <c r="AJ17" s="1"/>
  <c r="AI17" a="1"/>
  <c r="AI17" s="1"/>
  <c r="AH17" a="1"/>
  <c r="AH17" s="1"/>
  <c r="AG17" a="1"/>
  <c r="AG17" s="1"/>
  <c r="AE17" a="1"/>
  <c r="AE17" s="1"/>
  <c r="AC17"/>
  <c r="AD17" s="1"/>
  <c r="AF17" s="1" a="1"/>
  <c r="AF17" s="1"/>
  <c r="AC16"/>
  <c r="AD16" s="1"/>
  <c r="AF16" s="1" a="1"/>
  <c r="AF16" s="1"/>
  <c r="AM15" a="1"/>
  <c r="AM15" s="1"/>
  <c r="AL15" a="1"/>
  <c r="AL15" s="1"/>
  <c r="AK15" a="1"/>
  <c r="AK15" s="1"/>
  <c r="AJ15" a="1"/>
  <c r="AJ15" s="1"/>
  <c r="AI15" a="1"/>
  <c r="AI15" s="1"/>
  <c r="AH15" a="1"/>
  <c r="AH15" s="1"/>
  <c r="AG15" a="1"/>
  <c r="AG15" s="1"/>
  <c r="AE15" a="1"/>
  <c r="AE15" s="1"/>
  <c r="AC15"/>
  <c r="AD15" s="1"/>
  <c r="AF15" s="1" a="1"/>
  <c r="AF15" s="1"/>
  <c r="AC14"/>
  <c r="AD14" s="1"/>
  <c r="AF14" s="1" a="1"/>
  <c r="AF14" s="1"/>
  <c r="AM13" a="1"/>
  <c r="AM13" s="1"/>
  <c r="AL13" a="1"/>
  <c r="AL13" s="1"/>
  <c r="AK13" a="1"/>
  <c r="AK13" s="1"/>
  <c r="AJ13" a="1"/>
  <c r="AJ13" s="1"/>
  <c r="AI13" a="1"/>
  <c r="AI13" s="1"/>
  <c r="AH13" a="1"/>
  <c r="AH13" s="1"/>
  <c r="AG13" a="1"/>
  <c r="AG13" s="1"/>
  <c r="AE13" a="1"/>
  <c r="AE13" s="1"/>
  <c r="AC13"/>
  <c r="AD13" s="1"/>
  <c r="AF13" s="1" a="1"/>
  <c r="AF13" s="1"/>
  <c r="AC12"/>
  <c r="AD12" s="1"/>
  <c r="AF12" s="1" a="1"/>
  <c r="AF12" s="1"/>
  <c r="AM11" a="1"/>
  <c r="AM11" s="1"/>
  <c r="AL11" a="1"/>
  <c r="AL11" s="1"/>
  <c r="AK11" a="1"/>
  <c r="AK11" s="1"/>
  <c r="AJ11" a="1"/>
  <c r="AJ11" s="1"/>
  <c r="AI11" a="1"/>
  <c r="AI11" s="1"/>
  <c r="AH11" a="1"/>
  <c r="AH11" s="1"/>
  <c r="AG11" a="1"/>
  <c r="AG11" s="1"/>
  <c r="AE11" a="1"/>
  <c r="AE11" s="1"/>
  <c r="AC11"/>
  <c r="AD11" s="1"/>
  <c r="AF11" s="1" a="1"/>
  <c r="AF11" s="1"/>
  <c r="AC10"/>
  <c r="AD10" s="1"/>
  <c r="AF10" s="1" a="1"/>
  <c r="AF10" s="1"/>
  <c r="AM9" a="1"/>
  <c r="AM9" s="1"/>
  <c r="AL9" a="1"/>
  <c r="AL9" s="1"/>
  <c r="AK9" a="1"/>
  <c r="AK9" s="1"/>
  <c r="AJ9" a="1"/>
  <c r="AJ9" s="1"/>
  <c r="AI9" a="1"/>
  <c r="AI9" s="1"/>
  <c r="AH9" a="1"/>
  <c r="AH9" s="1"/>
  <c r="AG9" a="1"/>
  <c r="AG9" s="1"/>
  <c r="AE9" a="1"/>
  <c r="AE9" s="1"/>
  <c r="AC9"/>
  <c r="AD9" s="1"/>
  <c r="AF9" s="1" a="1"/>
  <c r="AF9" s="1"/>
  <c r="AC8"/>
  <c r="AM8" a="1"/>
  <c r="AM8" s="1"/>
  <c r="AM7" a="1"/>
  <c r="AM7" s="1"/>
  <c r="AL7" a="1"/>
  <c r="AL7" s="1"/>
  <c r="AK7" a="1"/>
  <c r="AK7" s="1"/>
  <c r="AJ7" a="1"/>
  <c r="AJ7" s="1"/>
  <c r="AI7" a="1"/>
  <c r="AI7" s="1"/>
  <c r="AH7" a="1"/>
  <c r="AH7" s="1"/>
  <c r="AG7" a="1"/>
  <c r="AG7" s="1"/>
  <c r="AE7" a="1"/>
  <c r="AE7" s="1"/>
  <c r="AC7"/>
  <c r="B34"/>
  <c r="AH63" i="174" l="1" a="1"/>
  <c r="AH63" s="1"/>
  <c r="AE63" a="1"/>
  <c r="AE63" s="1"/>
  <c r="AC63"/>
  <c r="AK63" a="1"/>
  <c r="AK63" s="1"/>
  <c r="AD62"/>
  <c r="AF35" a="1"/>
  <c r="AF35" s="1"/>
  <c r="AD34"/>
  <c r="AF34" s="1" a="1"/>
  <c r="AF34" s="1"/>
  <c r="AF7" a="1"/>
  <c r="AF7" s="1"/>
  <c r="AG63" a="1"/>
  <c r="AG63" s="1"/>
  <c r="AJ63" a="1"/>
  <c r="AJ63" s="1"/>
  <c r="AI63" a="1"/>
  <c r="AI63" s="1"/>
  <c r="X62" i="173"/>
  <c r="AG59" a="1"/>
  <c r="AG59" s="1"/>
  <c r="AI59" a="1"/>
  <c r="AI59" s="1"/>
  <c r="AK59" a="1"/>
  <c r="AK59" s="1"/>
  <c r="AD59"/>
  <c r="AF59" s="1" a="1"/>
  <c r="AF59" s="1"/>
  <c r="AE59" a="1"/>
  <c r="AE59" s="1"/>
  <c r="AH59" a="1"/>
  <c r="AH59" s="1"/>
  <c r="AJ59" a="1"/>
  <c r="AJ59" s="1"/>
  <c r="AL59" a="1"/>
  <c r="AL59" s="1"/>
  <c r="AD56"/>
  <c r="AF56" s="1" a="1"/>
  <c r="AF56" s="1"/>
  <c r="AG47" a="1"/>
  <c r="AG47" s="1"/>
  <c r="AI47" a="1"/>
  <c r="AI47" s="1"/>
  <c r="AK47" a="1"/>
  <c r="AK47" s="1"/>
  <c r="AD47"/>
  <c r="AF47" s="1" a="1"/>
  <c r="AF47" s="1"/>
  <c r="AE47" a="1"/>
  <c r="AE47" s="1"/>
  <c r="AH47" a="1"/>
  <c r="AH47" s="1"/>
  <c r="AJ47" a="1"/>
  <c r="AJ47" s="1"/>
  <c r="AL47" a="1"/>
  <c r="AL47" s="1"/>
  <c r="AD28"/>
  <c r="AF28" s="1" a="1"/>
  <c r="AF28" s="1"/>
  <c r="AD24"/>
  <c r="AF24" s="1" a="1"/>
  <c r="AF24" s="1"/>
  <c r="AG19" a="1"/>
  <c r="AG19" s="1"/>
  <c r="AI19" a="1"/>
  <c r="AI19" s="1"/>
  <c r="AK19" a="1"/>
  <c r="AK19" s="1"/>
  <c r="AD19"/>
  <c r="AF19" s="1" a="1"/>
  <c r="AF19" s="1"/>
  <c r="AE19" a="1"/>
  <c r="AE19" s="1"/>
  <c r="AH19" a="1"/>
  <c r="AH19" s="1"/>
  <c r="AJ19" a="1"/>
  <c r="AJ19" s="1"/>
  <c r="AL19" a="1"/>
  <c r="AL19" s="1"/>
  <c r="AH34" a="1"/>
  <c r="AH34" s="1"/>
  <c r="AI34" a="1"/>
  <c r="AI34" s="1"/>
  <c r="AJ34" a="1"/>
  <c r="AJ34" s="1"/>
  <c r="AM34" a="1"/>
  <c r="AM34" s="1"/>
  <c r="AG34" a="1"/>
  <c r="AG34" s="1"/>
  <c r="AK34" a="1"/>
  <c r="AK34" s="1"/>
  <c r="AL34" a="1"/>
  <c r="AL34" s="1"/>
  <c r="AM40" a="1"/>
  <c r="AM40" s="1"/>
  <c r="AL40" a="1"/>
  <c r="AL40" s="1"/>
  <c r="AK40" a="1"/>
  <c r="AK40" s="1"/>
  <c r="AJ40" a="1"/>
  <c r="AJ40" s="1"/>
  <c r="AI40" a="1"/>
  <c r="AI40" s="1"/>
  <c r="AH40" a="1"/>
  <c r="AH40" s="1"/>
  <c r="AG40" a="1"/>
  <c r="AG40" s="1"/>
  <c r="AE40" a="1"/>
  <c r="AE40" s="1"/>
  <c r="AM44" a="1"/>
  <c r="AM44" s="1"/>
  <c r="AL44" a="1"/>
  <c r="AL44" s="1"/>
  <c r="AK44" a="1"/>
  <c r="AK44" s="1"/>
  <c r="AJ44" a="1"/>
  <c r="AJ44" s="1"/>
  <c r="AI44" a="1"/>
  <c r="AI44" s="1"/>
  <c r="AH44" a="1"/>
  <c r="AH44" s="1"/>
  <c r="AG44" a="1"/>
  <c r="AG44" s="1"/>
  <c r="AE44" a="1"/>
  <c r="AE44" s="1"/>
  <c r="AD8"/>
  <c r="AF8" s="1" a="1"/>
  <c r="AF8" s="1"/>
  <c r="AD7"/>
  <c r="AE8" a="1"/>
  <c r="AE8" s="1"/>
  <c r="AG8" a="1"/>
  <c r="AG8" s="1"/>
  <c r="AH8" a="1"/>
  <c r="AH8" s="1"/>
  <c r="AI8" a="1"/>
  <c r="AI8" s="1"/>
  <c r="AJ8" a="1"/>
  <c r="AJ8" s="1"/>
  <c r="AK8" a="1"/>
  <c r="AK8" s="1"/>
  <c r="AL8" a="1"/>
  <c r="AL8" s="1"/>
  <c r="AE10" a="1"/>
  <c r="AE10" s="1"/>
  <c r="AG10" a="1"/>
  <c r="AG10" s="1"/>
  <c r="AH10" a="1"/>
  <c r="AH10" s="1"/>
  <c r="AI10" a="1"/>
  <c r="AI10" s="1"/>
  <c r="AJ10" a="1"/>
  <c r="AJ10" s="1"/>
  <c r="AK10" a="1"/>
  <c r="AK10" s="1"/>
  <c r="AL10" a="1"/>
  <c r="AL10" s="1"/>
  <c r="AM10" a="1"/>
  <c r="AM10" s="1"/>
  <c r="AE12" a="1"/>
  <c r="AE12" s="1"/>
  <c r="AG12" a="1"/>
  <c r="AG12" s="1"/>
  <c r="AH12" a="1"/>
  <c r="AH12" s="1"/>
  <c r="AI12" a="1"/>
  <c r="AI12" s="1"/>
  <c r="AJ12" a="1"/>
  <c r="AJ12" s="1"/>
  <c r="AK12" a="1"/>
  <c r="AK12" s="1"/>
  <c r="AL12" a="1"/>
  <c r="AL12" s="1"/>
  <c r="AM12" a="1"/>
  <c r="AM12" s="1"/>
  <c r="AE14" a="1"/>
  <c r="AE14" s="1"/>
  <c r="AG14" a="1"/>
  <c r="AG14" s="1"/>
  <c r="AH14" a="1"/>
  <c r="AH14" s="1"/>
  <c r="AI14" a="1"/>
  <c r="AI14" s="1"/>
  <c r="AJ14" a="1"/>
  <c r="AJ14" s="1"/>
  <c r="AK14" a="1"/>
  <c r="AK14" s="1"/>
  <c r="AL14" a="1"/>
  <c r="AL14" s="1"/>
  <c r="AM14" a="1"/>
  <c r="AM14" s="1"/>
  <c r="AE16" a="1"/>
  <c r="AE16" s="1"/>
  <c r="AG16" a="1"/>
  <c r="AG16" s="1"/>
  <c r="AH16" a="1"/>
  <c r="AH16" s="1"/>
  <c r="AI16" a="1"/>
  <c r="AI16" s="1"/>
  <c r="AJ16" a="1"/>
  <c r="AJ16" s="1"/>
  <c r="AK16" a="1"/>
  <c r="AK16" s="1"/>
  <c r="AL16" a="1"/>
  <c r="AL16" s="1"/>
  <c r="AM16" a="1"/>
  <c r="AM16" s="1"/>
  <c r="AE18" a="1"/>
  <c r="AE18" s="1"/>
  <c r="AG18" a="1"/>
  <c r="AG18" s="1"/>
  <c r="AH18" a="1"/>
  <c r="AH18" s="1"/>
  <c r="AI18" a="1"/>
  <c r="AI18" s="1"/>
  <c r="AJ18" a="1"/>
  <c r="AJ18" s="1"/>
  <c r="AK18" a="1"/>
  <c r="AK18" s="1"/>
  <c r="AL18" a="1"/>
  <c r="AL18" s="1"/>
  <c r="AM18" a="1"/>
  <c r="AM18" s="1"/>
  <c r="AE20" a="1"/>
  <c r="AE20" s="1"/>
  <c r="AG20" a="1"/>
  <c r="AG20" s="1"/>
  <c r="AH20" a="1"/>
  <c r="AH20" s="1"/>
  <c r="AI20" a="1"/>
  <c r="AI20" s="1"/>
  <c r="AJ20" a="1"/>
  <c r="AJ20" s="1"/>
  <c r="AK20" a="1"/>
  <c r="AK20" s="1"/>
  <c r="AL20" a="1"/>
  <c r="AL20" s="1"/>
  <c r="AM20" a="1"/>
  <c r="AM20" s="1"/>
  <c r="AE22" a="1"/>
  <c r="AE22" s="1"/>
  <c r="AG22" a="1"/>
  <c r="AG22" s="1"/>
  <c r="AH22" a="1"/>
  <c r="AH22" s="1"/>
  <c r="AI22" a="1"/>
  <c r="AI22" s="1"/>
  <c r="AJ22" a="1"/>
  <c r="AJ22" s="1"/>
  <c r="AK22" a="1"/>
  <c r="AK22" s="1"/>
  <c r="AL22" a="1"/>
  <c r="AL22" s="1"/>
  <c r="AM22" a="1"/>
  <c r="AM22" s="1"/>
  <c r="AE24" a="1"/>
  <c r="AE24" s="1"/>
  <c r="AG24" a="1"/>
  <c r="AG24" s="1"/>
  <c r="AH24" a="1"/>
  <c r="AH24" s="1"/>
  <c r="AI24" a="1"/>
  <c r="AI24" s="1"/>
  <c r="AJ24" a="1"/>
  <c r="AJ24" s="1"/>
  <c r="AK24" a="1"/>
  <c r="AK24" s="1"/>
  <c r="AL24" a="1"/>
  <c r="AL24" s="1"/>
  <c r="AM24" a="1"/>
  <c r="AM24" s="1"/>
  <c r="AE26" a="1"/>
  <c r="AE26" s="1"/>
  <c r="AG26" a="1"/>
  <c r="AG26" s="1"/>
  <c r="AH26" a="1"/>
  <c r="AH26" s="1"/>
  <c r="AI26" a="1"/>
  <c r="AI26" s="1"/>
  <c r="AJ26" a="1"/>
  <c r="AJ26" s="1"/>
  <c r="AK26" a="1"/>
  <c r="AK26" s="1"/>
  <c r="AL26" a="1"/>
  <c r="AL26" s="1"/>
  <c r="AM26" a="1"/>
  <c r="AM26" s="1"/>
  <c r="AE28" a="1"/>
  <c r="AE28" s="1"/>
  <c r="AG28" a="1"/>
  <c r="AG28" s="1"/>
  <c r="AH28" a="1"/>
  <c r="AH28" s="1"/>
  <c r="AI28" a="1"/>
  <c r="AI28" s="1"/>
  <c r="AJ28" a="1"/>
  <c r="AJ28" s="1"/>
  <c r="AK28" a="1"/>
  <c r="AK28" s="1"/>
  <c r="AL28" a="1"/>
  <c r="AL28" s="1"/>
  <c r="AM28" a="1"/>
  <c r="AM28" s="1"/>
  <c r="AE30" a="1"/>
  <c r="AE30" s="1"/>
  <c r="AG30" a="1"/>
  <c r="AG30" s="1"/>
  <c r="AH30" a="1"/>
  <c r="AH30" s="1"/>
  <c r="AI30" a="1"/>
  <c r="AI30" s="1"/>
  <c r="AJ30" a="1"/>
  <c r="AJ30" s="1"/>
  <c r="AK30" a="1"/>
  <c r="AK30" s="1"/>
  <c r="AL30" a="1"/>
  <c r="AL30" s="1"/>
  <c r="AM30" a="1"/>
  <c r="AM30" s="1"/>
  <c r="AE32" a="1"/>
  <c r="AE32" s="1"/>
  <c r="AG32" a="1"/>
  <c r="AG32" s="1"/>
  <c r="AH32" a="1"/>
  <c r="AH32" s="1"/>
  <c r="AI32" a="1"/>
  <c r="AI32" s="1"/>
  <c r="AJ32" a="1"/>
  <c r="AJ32" s="1"/>
  <c r="AK32" a="1"/>
  <c r="AK32" s="1"/>
  <c r="AL32" a="1"/>
  <c r="AL32" s="1"/>
  <c r="AM32" a="1"/>
  <c r="AM32" s="1"/>
  <c r="AC34"/>
  <c r="AE34" a="1"/>
  <c r="AE34" s="1"/>
  <c r="B62"/>
  <c r="B63" s="1"/>
  <c r="AD35"/>
  <c r="AE36" a="1"/>
  <c r="AE36" s="1"/>
  <c r="AG36" a="1"/>
  <c r="AG36" s="1"/>
  <c r="AH36" a="1"/>
  <c r="AH36" s="1"/>
  <c r="AI36" a="1"/>
  <c r="AI36" s="1"/>
  <c r="AJ36" a="1"/>
  <c r="AJ36" s="1"/>
  <c r="AK36" a="1"/>
  <c r="AK36" s="1"/>
  <c r="AL36" a="1"/>
  <c r="AL36" s="1"/>
  <c r="AM36" a="1"/>
  <c r="AM36" s="1"/>
  <c r="AE38" a="1"/>
  <c r="AE38" s="1"/>
  <c r="AG38" a="1"/>
  <c r="AG38" s="1"/>
  <c r="AH38" a="1"/>
  <c r="AH38" s="1"/>
  <c r="AI38" a="1"/>
  <c r="AI38" s="1"/>
  <c r="AD40"/>
  <c r="AF40" s="1" a="1"/>
  <c r="AF40" s="1"/>
  <c r="AD41"/>
  <c r="AF41" s="1" a="1"/>
  <c r="AF41" s="1"/>
  <c r="AD44"/>
  <c r="AF44" s="1" a="1"/>
  <c r="AF44" s="1"/>
  <c r="D63"/>
  <c r="F63"/>
  <c r="H63"/>
  <c r="J63"/>
  <c r="L63"/>
  <c r="N63"/>
  <c r="P63"/>
  <c r="R63"/>
  <c r="T63"/>
  <c r="V63"/>
  <c r="X63"/>
  <c r="Z63"/>
  <c r="AB63"/>
  <c r="AM38" a="1"/>
  <c r="AM38" s="1"/>
  <c r="AL38" a="1"/>
  <c r="AL38" s="1"/>
  <c r="AK38" a="1"/>
  <c r="AK38" s="1"/>
  <c r="AM42" a="1"/>
  <c r="AM42" s="1"/>
  <c r="AL42" a="1"/>
  <c r="AL42" s="1"/>
  <c r="AK42" a="1"/>
  <c r="AK42" s="1"/>
  <c r="AJ42" a="1"/>
  <c r="AJ42" s="1"/>
  <c r="AI42" a="1"/>
  <c r="AI42" s="1"/>
  <c r="AH42" a="1"/>
  <c r="AH42" s="1"/>
  <c r="AG42" a="1"/>
  <c r="AG42" s="1"/>
  <c r="AE42" a="1"/>
  <c r="AE42" s="1"/>
  <c r="AD38"/>
  <c r="AF38" s="1" a="1"/>
  <c r="AF38" s="1"/>
  <c r="AD42"/>
  <c r="AF42" s="1" a="1"/>
  <c r="AF42" s="1"/>
  <c r="C63"/>
  <c r="E63"/>
  <c r="G63"/>
  <c r="I63"/>
  <c r="K63"/>
  <c r="M63"/>
  <c r="O63"/>
  <c r="Q63"/>
  <c r="S63"/>
  <c r="U63"/>
  <c r="W63"/>
  <c r="Y63"/>
  <c r="AA63"/>
  <c r="AE46" a="1"/>
  <c r="AE46" s="1"/>
  <c r="AG46" a="1"/>
  <c r="AG46" s="1"/>
  <c r="AH46" a="1"/>
  <c r="AH46" s="1"/>
  <c r="AI46" a="1"/>
  <c r="AI46" s="1"/>
  <c r="AJ46" a="1"/>
  <c r="AJ46" s="1"/>
  <c r="AK46" a="1"/>
  <c r="AK46" s="1"/>
  <c r="AL46" a="1"/>
  <c r="AL46" s="1"/>
  <c r="AM46" a="1"/>
  <c r="AM46" s="1"/>
  <c r="AE48" a="1"/>
  <c r="AE48" s="1"/>
  <c r="AG48" a="1"/>
  <c r="AG48" s="1"/>
  <c r="AH48" a="1"/>
  <c r="AH48" s="1"/>
  <c r="AI48" a="1"/>
  <c r="AI48" s="1"/>
  <c r="AJ48" a="1"/>
  <c r="AJ48" s="1"/>
  <c r="AK48" a="1"/>
  <c r="AK48" s="1"/>
  <c r="AL48" a="1"/>
  <c r="AL48" s="1"/>
  <c r="AM48" a="1"/>
  <c r="AM48" s="1"/>
  <c r="AE50" a="1"/>
  <c r="AE50" s="1"/>
  <c r="AG50" a="1"/>
  <c r="AG50" s="1"/>
  <c r="AH50" a="1"/>
  <c r="AH50" s="1"/>
  <c r="AI50" a="1"/>
  <c r="AI50" s="1"/>
  <c r="AJ50" a="1"/>
  <c r="AJ50" s="1"/>
  <c r="AK50" a="1"/>
  <c r="AK50" s="1"/>
  <c r="AL50" a="1"/>
  <c r="AL50" s="1"/>
  <c r="AM50" a="1"/>
  <c r="AM50" s="1"/>
  <c r="AE52" a="1"/>
  <c r="AE52" s="1"/>
  <c r="AG52" a="1"/>
  <c r="AG52" s="1"/>
  <c r="AH52" a="1"/>
  <c r="AH52" s="1"/>
  <c r="AI52" a="1"/>
  <c r="AI52" s="1"/>
  <c r="AJ52" a="1"/>
  <c r="AJ52" s="1"/>
  <c r="AK52" a="1"/>
  <c r="AK52" s="1"/>
  <c r="AL52" a="1"/>
  <c r="AL52" s="1"/>
  <c r="AM52" a="1"/>
  <c r="AM52" s="1"/>
  <c r="AE54" a="1"/>
  <c r="AE54" s="1"/>
  <c r="AG54" a="1"/>
  <c r="AG54" s="1"/>
  <c r="AH54" a="1"/>
  <c r="AH54" s="1"/>
  <c r="AI54" a="1"/>
  <c r="AI54" s="1"/>
  <c r="AJ54" a="1"/>
  <c r="AJ54" s="1"/>
  <c r="AK54" a="1"/>
  <c r="AK54" s="1"/>
  <c r="AL54" a="1"/>
  <c r="AL54" s="1"/>
  <c r="AM54" a="1"/>
  <c r="AM54" s="1"/>
  <c r="AE56" a="1"/>
  <c r="AE56" s="1"/>
  <c r="AG56" a="1"/>
  <c r="AG56" s="1"/>
  <c r="AH56" a="1"/>
  <c r="AH56" s="1"/>
  <c r="AI56" a="1"/>
  <c r="AI56" s="1"/>
  <c r="AJ56" a="1"/>
  <c r="AJ56" s="1"/>
  <c r="AK56" a="1"/>
  <c r="AK56" s="1"/>
  <c r="AL56" a="1"/>
  <c r="AL56" s="1"/>
  <c r="AM56" a="1"/>
  <c r="AM56" s="1"/>
  <c r="AE58" a="1"/>
  <c r="AE58" s="1"/>
  <c r="AG58" a="1"/>
  <c r="AG58" s="1"/>
  <c r="AH58" a="1"/>
  <c r="AH58" s="1"/>
  <c r="AI58" a="1"/>
  <c r="AI58" s="1"/>
  <c r="AJ58" a="1"/>
  <c r="AJ58" s="1"/>
  <c r="AK58" a="1"/>
  <c r="AK58" s="1"/>
  <c r="AL58" a="1"/>
  <c r="AL58" s="1"/>
  <c r="AM58" a="1"/>
  <c r="AM58" s="1"/>
  <c r="AE60" a="1"/>
  <c r="AE60" s="1"/>
  <c r="AG60" a="1"/>
  <c r="AG60" s="1"/>
  <c r="AH60" a="1"/>
  <c r="AH60" s="1"/>
  <c r="AI60" a="1"/>
  <c r="AI60" s="1"/>
  <c r="AJ60" a="1"/>
  <c r="AJ60" s="1"/>
  <c r="AK60" a="1"/>
  <c r="AK60" s="1"/>
  <c r="AL60" a="1"/>
  <c r="AL60" s="1"/>
  <c r="AM60" a="1"/>
  <c r="AM60" s="1"/>
  <c r="AD61"/>
  <c r="AF61" s="1" a="1"/>
  <c r="AF61" s="1"/>
  <c r="AC62"/>
  <c r="AE62" a="1"/>
  <c r="AE62" s="1"/>
  <c r="AG62" a="1"/>
  <c r="AG62" s="1"/>
  <c r="AH62" a="1"/>
  <c r="AH62" s="1"/>
  <c r="AI62" a="1"/>
  <c r="AI62" s="1"/>
  <c r="AJ62" a="1"/>
  <c r="AJ62" s="1"/>
  <c r="AK62" a="1"/>
  <c r="AK62" s="1"/>
  <c r="AL62" a="1"/>
  <c r="AL62" s="1"/>
  <c r="AM62" a="1"/>
  <c r="AM62" s="1"/>
  <c r="AH61" a="1"/>
  <c r="AH61" s="1"/>
  <c r="AI61" a="1"/>
  <c r="AI61" s="1"/>
  <c r="AJ61" a="1"/>
  <c r="AJ61" s="1"/>
  <c r="AK61" a="1"/>
  <c r="AK61" s="1"/>
  <c r="AL61" a="1"/>
  <c r="AL61" s="1"/>
  <c r="AD63" i="174" l="1"/>
  <c r="AF63" s="1" a="1"/>
  <c r="AF63" s="1"/>
  <c r="AF62" a="1"/>
  <c r="AF62" s="1"/>
  <c r="AL63" i="173" a="1"/>
  <c r="AL63" s="1"/>
  <c r="AM63" a="1"/>
  <c r="AM63" s="1"/>
  <c r="AD34"/>
  <c r="AF34" s="1" a="1"/>
  <c r="AF34" s="1"/>
  <c r="AF7" a="1"/>
  <c r="AF7" s="1"/>
  <c r="AG63" a="1"/>
  <c r="AG63" s="1"/>
  <c r="AJ63" a="1"/>
  <c r="AJ63" s="1"/>
  <c r="AI63" a="1"/>
  <c r="AI63" s="1"/>
  <c r="AH63" a="1"/>
  <c r="AH63" s="1"/>
  <c r="AE63" a="1"/>
  <c r="AE63" s="1"/>
  <c r="AC63"/>
  <c r="AD62"/>
  <c r="AF35" a="1"/>
  <c r="AF35" s="1"/>
  <c r="AK63" a="1"/>
  <c r="AK63" s="1"/>
  <c r="AD63" l="1"/>
  <c r="AF63" s="1" a="1"/>
  <c r="AF63" s="1"/>
  <c r="AF62" a="1"/>
  <c r="AF62" s="1"/>
</calcChain>
</file>

<file path=xl/comments1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AA6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停机等袋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</commentList>
</comments>
</file>

<file path=xl/comments3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V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待料液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没水</t>
        </r>
      </text>
    </comment>
    <comment ref="C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机故障维修</t>
        </r>
      </text>
    </comment>
    <comment ref="V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两次待料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V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待料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35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4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19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三次换色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打码带走不动</t>
        </r>
      </text>
    </comment>
    <comment ref="X24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四次换色</t>
        </r>
      </text>
    </comment>
    <comment ref="Y45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3</t>
        </r>
        <r>
          <rPr>
            <sz val="9"/>
            <color indexed="81"/>
            <rFont val="宋体"/>
            <family val="3"/>
            <charset val="134"/>
          </rPr>
          <t>点开始产</t>
        </r>
        <r>
          <rPr>
            <sz val="9"/>
            <color indexed="81"/>
            <rFont val="Tahoma"/>
            <family val="2"/>
          </rPr>
          <t>3002#</t>
        </r>
      </text>
    </comment>
    <comment ref="X47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Z52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C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充填嘴漏料严重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X5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6.xml><?xml version="1.0" encoding="utf-8"?>
<comments xmlns="http://schemas.openxmlformats.org/spreadsheetml/2006/main">
  <authors>
    <author>作者</author>
    <author>微软用户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  <comment ref="X23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  <comment ref="N3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两次吃饭</t>
        </r>
      </text>
    </comment>
    <comment ref="X51" authorId="1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两次换色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AD3" authorId="0">
      <text>
        <r>
          <rPr>
            <sz val="9"/>
            <color indexed="81"/>
            <rFont val="宋体"/>
            <family val="3"/>
            <charset val="134"/>
          </rPr>
          <t>计划开时间-停机时间（不包括交接班，换色，吃饭时间）</t>
        </r>
      </text>
    </comment>
    <comment ref="AG5" authorId="0">
      <text>
        <r>
          <rPr>
            <sz val="9"/>
            <color indexed="81"/>
            <rFont val="宋体"/>
            <family val="3"/>
            <charset val="134"/>
          </rPr>
          <t xml:space="preserve">市政府停水停电、交接班、吃饭、开班洗机消毒
</t>
        </r>
      </text>
    </comment>
  </commentList>
</comments>
</file>

<file path=xl/sharedStrings.xml><?xml version="1.0" encoding="utf-8"?>
<sst xmlns="http://schemas.openxmlformats.org/spreadsheetml/2006/main" count="480" uniqueCount="53">
  <si>
    <t xml:space="preserve">               南京来一口食品有限公司</t>
  </si>
  <si>
    <t>充填车间设备嫁动率分析表</t>
  </si>
  <si>
    <t xml:space="preserve">       项目
 机台编号</t>
  </si>
  <si>
    <t>当班设备运行状况</t>
  </si>
  <si>
    <t>实际开机时间（分）</t>
  </si>
  <si>
    <t>设备故障率（%）</t>
  </si>
  <si>
    <t>设备嫁动率（%）</t>
  </si>
  <si>
    <t>合计</t>
  </si>
  <si>
    <t>嫁动率较低原因分析</t>
  </si>
  <si>
    <t>设备事故检讨</t>
  </si>
  <si>
    <t>计划开机时间(分)</t>
  </si>
  <si>
    <t>设备管理（分）</t>
  </si>
  <si>
    <t>工艺因素</t>
  </si>
  <si>
    <t>原材料因素</t>
  </si>
  <si>
    <t>生产管理（分）</t>
  </si>
  <si>
    <t>计划原因（分）</t>
  </si>
  <si>
    <t>其他</t>
  </si>
  <si>
    <t>工艺异常（分）</t>
  </si>
  <si>
    <t>新品开发</t>
  </si>
  <si>
    <t>原材料质量异常</t>
  </si>
  <si>
    <t>正常停机</t>
  </si>
  <si>
    <t>停工待料（分）</t>
  </si>
  <si>
    <t>正常停机（分）</t>
  </si>
  <si>
    <t>工艺因素（分）</t>
  </si>
  <si>
    <t>原材料因素（分）</t>
  </si>
  <si>
    <t>故障停机</t>
  </si>
  <si>
    <t>动力异常</t>
  </si>
  <si>
    <t>市政停水停电</t>
  </si>
  <si>
    <t>称、发错料</t>
  </si>
  <si>
    <t>工艺配方异常</t>
  </si>
  <si>
    <t>工艺实验</t>
  </si>
  <si>
    <t>新产品实验</t>
  </si>
  <si>
    <t>原材料漏误检</t>
  </si>
  <si>
    <t>特采</t>
  </si>
  <si>
    <t>交接班</t>
  </si>
  <si>
    <t>吃饭</t>
  </si>
  <si>
    <t>实际交接班</t>
  </si>
  <si>
    <t>实际吃饭</t>
  </si>
  <si>
    <t>配料工序异常</t>
  </si>
  <si>
    <t>制果、开罐异常</t>
  </si>
  <si>
    <t>物料领用异常</t>
  </si>
  <si>
    <t>充填灌装异常</t>
  </si>
  <si>
    <t>更换字粒及换膜</t>
  </si>
  <si>
    <t>开班生产</t>
  </si>
  <si>
    <t>换品种</t>
  </si>
  <si>
    <t>换线生产</t>
  </si>
  <si>
    <t>计划停产</t>
  </si>
  <si>
    <t>物控异常</t>
  </si>
  <si>
    <t>A班小计</t>
  </si>
  <si>
    <t>B班小计</t>
  </si>
  <si>
    <t>合计：</t>
  </si>
  <si>
    <t>备注：
1、该表为当班设备嫁动率记录，反映当班生产劳动效率，请当班机长如实提报；
2、全线开班生产洗机消毒标准工时为3小时、日常换线生产洗机消毒为2小时；换品种、交接班、吃饭标准工时为30分钟/次，停产清洁卫生。
3、工艺异常:由于工艺因素造成颜色偏淡或偏深。
4、配料工序异常：上下工序不协调，混水、混色、混胶、未按工艺程序导致的颜色异常、成型偏软、糖度偏高、不成型等
5、充填灌装异常：字粒穿膜，漏误打日期，批量性日期不良、烧膜、封口不良，用错杯、膜， 微生物超标，混色，翻料等。                                                                                                                                                                                              
6、原材料异常事故：杯、膜厚薄不均，沙眼，原材料漏误检、特采等。</t>
  </si>
  <si>
    <t>制表:张娇</t>
  </si>
</sst>
</file>

<file path=xl/styles.xml><?xml version="1.0" encoding="utf-8"?>
<styleSheet xmlns="http://schemas.openxmlformats.org/spreadsheetml/2006/main">
  <numFmts count="1"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华文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20"/>
      <color indexed="10"/>
      <name val="宋体"/>
      <family val="3"/>
      <charset val="134"/>
    </font>
    <font>
      <sz val="9"/>
      <name val="华文中宋"/>
      <family val="3"/>
      <charset val="134"/>
    </font>
    <font>
      <sz val="14"/>
      <name val="华文中宋"/>
      <family val="3"/>
      <charset val="134"/>
    </font>
    <font>
      <sz val="11"/>
      <color rgb="FF7030A0"/>
      <name val="华文中宋"/>
      <family val="3"/>
      <charset val="134"/>
    </font>
    <font>
      <sz val="11"/>
      <color rgb="FFC00000"/>
      <name val="华文中宋"/>
      <family val="3"/>
      <charset val="134"/>
    </font>
    <font>
      <sz val="11"/>
      <color rgb="FFFF0000"/>
      <name val="华文中宋"/>
      <family val="3"/>
      <charset val="134"/>
    </font>
    <font>
      <sz val="11"/>
      <name val="华文中宋"/>
      <family val="3"/>
      <charset val="134"/>
    </font>
    <font>
      <sz val="9"/>
      <color indexed="10"/>
      <name val="华文中宋"/>
      <family val="3"/>
      <charset val="134"/>
    </font>
    <font>
      <sz val="12"/>
      <name val="华文中宋"/>
      <family val="3"/>
      <charset val="134"/>
    </font>
    <font>
      <sz val="11"/>
      <color rgb="FF0070C0"/>
      <name val="华文中宋"/>
      <family val="3"/>
      <charset val="134"/>
    </font>
    <font>
      <sz val="11"/>
      <color theme="5" tint="-0.499984740745262"/>
      <name val="华文中宋"/>
      <family val="3"/>
      <charset val="134"/>
    </font>
    <font>
      <sz val="12"/>
      <color rgb="FFFF0000"/>
      <name val="华文中宋"/>
      <family val="3"/>
      <charset val="134"/>
    </font>
    <font>
      <sz val="11"/>
      <color theme="8" tint="-0.249977111117893"/>
      <name val="华文中宋"/>
      <family val="3"/>
      <charset val="134"/>
    </font>
    <font>
      <sz val="11"/>
      <color theme="7" tint="-0.499984740745262"/>
      <name val="华文中宋"/>
      <family val="3"/>
      <charset val="134"/>
    </font>
    <font>
      <sz val="12"/>
      <name val="楷体_GB2312"/>
      <family val="3"/>
      <charset val="134"/>
    </font>
    <font>
      <sz val="9"/>
      <color indexed="8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10" fontId="10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/>
    <xf numFmtId="0" fontId="0" fillId="0" borderId="15" xfId="0" applyBorder="1" applyAlignment="1"/>
    <xf numFmtId="0" fontId="12" fillId="0" borderId="0" xfId="0" applyFont="1" applyAlignme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/>
    <xf numFmtId="0" fontId="10" fillId="0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176" fontId="10" fillId="0" borderId="14" xfId="0" applyNumberFormat="1" applyFont="1" applyFill="1" applyBorder="1" applyAlignment="1">
      <alignment horizontal="center" vertical="center" wrapText="1"/>
    </xf>
    <xf numFmtId="176" fontId="10" fillId="6" borderId="6" xfId="0" applyNumberFormat="1" applyFont="1" applyFill="1" applyBorder="1" applyAlignment="1">
      <alignment horizontal="center" vertical="center" wrapText="1"/>
    </xf>
    <xf numFmtId="176" fontId="10" fillId="6" borderId="10" xfId="0" applyNumberFormat="1" applyFont="1" applyFill="1" applyBorder="1" applyAlignment="1">
      <alignment horizontal="center" vertical="center" wrapText="1"/>
    </xf>
    <xf numFmtId="176" fontId="10" fillId="6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295275</xdr:colOff>
      <xdr:row>1</xdr:row>
      <xdr:rowOff>9526</xdr:rowOff>
    </xdr:to>
    <xdr:pic>
      <xdr:nvPicPr>
        <xdr:cNvPr id="2" name="图片 1" descr="QQ截图20140120152205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0" y="1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A19" sqref="AA1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8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>
        <f t="shared" ref="B7:B33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600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f>2*60</f>
        <v>120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600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555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f>2*60</f>
        <v>120</v>
      </c>
      <c r="X24" s="36">
        <v>45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555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0.29729729729729731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530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f>3*60</f>
        <v>180</v>
      </c>
      <c r="X33" s="36">
        <v>10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530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0.35849056603773582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18965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420</v>
      </c>
      <c r="X34" s="17">
        <f t="shared" si="3"/>
        <v>55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18965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2.5046137621935145E-2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635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30+25+30</f>
        <v>85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635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0.13385826771653545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685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10+25</f>
        <v>35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685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5.1094890510948905E-2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4"/>
        <v>690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30</v>
      </c>
      <c r="Y61" s="36">
        <v>0</v>
      </c>
      <c r="Z61" s="36">
        <v>0</v>
      </c>
      <c r="AA61" s="36">
        <v>75</v>
      </c>
      <c r="AB61" s="36">
        <v>0</v>
      </c>
      <c r="AC61" s="28">
        <f t="shared" si="2"/>
        <v>75</v>
      </c>
      <c r="AD61" s="36">
        <f t="shared" si="5"/>
        <v>615</v>
      </c>
      <c r="AE61" s="29">
        <f t="array" ref="AE61">IF(ISERROR(SUM(C61:D61)/B61),"",SUM(C61:D61)/B61)</f>
        <v>0</v>
      </c>
      <c r="AF61" s="29">
        <f t="array" ref="AF61">IF(ISERROR(AD61/B61),"",AD61/B61)</f>
        <v>0.89130434782608692</v>
      </c>
      <c r="AG61" s="29">
        <f t="array" ref="AG61">IF(ISERROR(SUM(M61:N61,E61,W61:Z61)/B61),"",SUM(M61:N61,E61,W61:Z61)/B61)</f>
        <v>4.3478260869565216E-2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0.10869565217391304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19290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150</v>
      </c>
      <c r="Y62" s="17">
        <f t="shared" si="6"/>
        <v>0</v>
      </c>
      <c r="Z62" s="17">
        <f t="shared" si="6"/>
        <v>0</v>
      </c>
      <c r="AA62" s="17">
        <f t="shared" si="6"/>
        <v>75</v>
      </c>
      <c r="AB62" s="18">
        <f t="shared" si="6"/>
        <v>0</v>
      </c>
      <c r="AC62" s="28">
        <f t="shared" si="2"/>
        <v>75</v>
      </c>
      <c r="AD62" s="18">
        <f t="shared" si="6"/>
        <v>19215</v>
      </c>
      <c r="AE62" s="29">
        <f t="array" ref="AE62">IF(ISERROR(SUM(C62:D62)/B62),"",SUM(C62:D62)/B62)</f>
        <v>0</v>
      </c>
      <c r="AF62" s="29">
        <f t="array" ref="AF62">IF(ISERROR(AD62/B62),"",AD62/B62)</f>
        <v>0.99611197511664074</v>
      </c>
      <c r="AG62" s="29">
        <f t="array" ref="AG62">IF(ISERROR(SUM(M62:N62,E62,W62:Z62)/B62),"",SUM(M62:N62,E62,W62:Z62)/B62)</f>
        <v>7.7760497667185074E-3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3.8880248833592537E-3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38255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420</v>
      </c>
      <c r="X63" s="20">
        <f t="shared" si="7"/>
        <v>205</v>
      </c>
      <c r="Y63" s="20">
        <f t="shared" si="7"/>
        <v>0</v>
      </c>
      <c r="Z63" s="20">
        <f t="shared" si="7"/>
        <v>0</v>
      </c>
      <c r="AA63" s="20">
        <f t="shared" si="7"/>
        <v>75</v>
      </c>
      <c r="AB63" s="20">
        <f t="shared" si="7"/>
        <v>0</v>
      </c>
      <c r="AC63" s="28">
        <f t="shared" si="2"/>
        <v>75</v>
      </c>
      <c r="AD63" s="20">
        <f t="shared" si="7"/>
        <v>38180</v>
      </c>
      <c r="AE63" s="29">
        <f t="array" ref="AE63">IF(ISERROR(SUM(C63:D63)/B63),"",SUM(C63:D63)/B63)</f>
        <v>0</v>
      </c>
      <c r="AF63" s="29">
        <f t="array" ref="AF63">IF(ISERROR(AD63/B63),"",AD63/B63)</f>
        <v>0.99803947196444909</v>
      </c>
      <c r="AG63" s="29">
        <f t="array" ref="AG63">IF(ISERROR(SUM(M63:N63,E63,W63:Z63)/B63),"",SUM(M63:N63,E63,W63:Z63)/B63)</f>
        <v>1.6337733629590904E-2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1.9605280355509086E-3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1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D7" sqref="AD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9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33" si="0">720-SUM(M7:N7,W7:Z7,E7)</f>
        <v>645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60</v>
      </c>
      <c r="X7" s="36">
        <v>15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>B7+N7+M7-AC7</f>
        <v>645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0.11627906976744186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1">SUM(C8:D8,F8:L8,O8:V8,AA8:AB8)</f>
        <v>0</v>
      </c>
      <c r="AD8" s="36">
        <f t="shared" ref="AD7:AD33" si="2">B8+N8+M8-AC8</f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1"/>
        <v>0</v>
      </c>
      <c r="AD9" s="36">
        <f t="shared" si="2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1"/>
        <v>0</v>
      </c>
      <c r="AD10" s="36">
        <f t="shared" si="2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1"/>
        <v>0</v>
      </c>
      <c r="AD11" s="36">
        <f t="shared" si="2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1"/>
        <v>0</v>
      </c>
      <c r="AD12" s="36">
        <f t="shared" si="2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1"/>
        <v>0</v>
      </c>
      <c r="AD13" s="36">
        <f t="shared" si="2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1"/>
        <v>0</v>
      </c>
      <c r="AD14" s="36">
        <f t="shared" si="2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1"/>
        <v>0</v>
      </c>
      <c r="AD15" s="36">
        <f t="shared" si="2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1"/>
        <v>0</v>
      </c>
      <c r="AD16" s="36">
        <f t="shared" si="2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1"/>
        <v>0</v>
      </c>
      <c r="AD17" s="36">
        <f t="shared" si="2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1"/>
        <v>0</v>
      </c>
      <c r="AD18" s="36">
        <f t="shared" si="2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1"/>
        <v>0</v>
      </c>
      <c r="AD19" s="36">
        <f t="shared" si="2"/>
        <v>690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1"/>
        <v>0</v>
      </c>
      <c r="AD20" s="36">
        <f t="shared" si="2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1"/>
        <v>0</v>
      </c>
      <c r="AD21" s="36">
        <f t="shared" si="2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1"/>
        <v>0</v>
      </c>
      <c r="AD22" s="36">
        <f t="shared" si="2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1"/>
        <v>0</v>
      </c>
      <c r="AD23" s="36">
        <f t="shared" si="2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25+15</f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1"/>
        <v>0</v>
      </c>
      <c r="AD24" s="36">
        <f t="shared" si="2"/>
        <v>680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1"/>
        <v>0</v>
      </c>
      <c r="AD25" s="36">
        <f t="shared" si="2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1"/>
        <v>0</v>
      </c>
      <c r="AD26" s="36">
        <f t="shared" si="2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1"/>
        <v>0</v>
      </c>
      <c r="AD27" s="36">
        <f t="shared" si="2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1"/>
        <v>0</v>
      </c>
      <c r="AD28" s="36">
        <f t="shared" si="2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1"/>
        <v>0</v>
      </c>
      <c r="AD29" s="36">
        <f t="shared" si="2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1"/>
        <v>0</v>
      </c>
      <c r="AD30" s="36">
        <f t="shared" si="2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1"/>
        <v>0</v>
      </c>
      <c r="AD31" s="36">
        <f t="shared" si="2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1"/>
        <v>0</v>
      </c>
      <c r="AD32" s="36">
        <f t="shared" si="2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1"/>
        <v>0</v>
      </c>
      <c r="AD33" s="36">
        <f t="shared" si="2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19295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60</v>
      </c>
      <c r="X34" s="17">
        <f t="shared" si="3"/>
        <v>85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1"/>
        <v>0</v>
      </c>
      <c r="AD34" s="17">
        <f>SUM(AD7:AD33)</f>
        <v>19295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7.514900233221042E-3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1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1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4"/>
        <v>690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30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1"/>
        <v>0</v>
      </c>
      <c r="AD37" s="36">
        <f t="shared" si="5"/>
        <v>690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4.3478260869565216E-2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1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1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1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1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1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1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1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1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1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640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30+50</f>
        <v>80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1"/>
        <v>0</v>
      </c>
      <c r="AD47" s="36">
        <f t="shared" si="5"/>
        <v>640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0.125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1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1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1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1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635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25+30+30</f>
        <v>85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1"/>
        <v>0</v>
      </c>
      <c r="AD52" s="36">
        <f t="shared" si="5"/>
        <v>635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0.13385826771653545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1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1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1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1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1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1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1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1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1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19245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195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1"/>
        <v>0</v>
      </c>
      <c r="AD62" s="18">
        <f t="shared" si="6"/>
        <v>19245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1.0132501948558068E-2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38540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60</v>
      </c>
      <c r="X63" s="20">
        <f t="shared" si="7"/>
        <v>280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1"/>
        <v>0</v>
      </c>
      <c r="AD63" s="20">
        <f t="shared" si="7"/>
        <v>38540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8.822003113648157E-3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R7" activePane="bottomRight" state="frozen"/>
      <selection pane="topRight" activeCell="C1" sqref="C1"/>
      <selection pane="bottomLeft" activeCell="A7" sqref="A7"/>
      <selection pane="bottomRight" activeCell="U47" sqref="U4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0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33" si="0">720-SUM(M7:N7,W7:Z7,E7)</f>
        <v>700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90</v>
      </c>
      <c r="W7" s="36">
        <v>0</v>
      </c>
      <c r="X7" s="36">
        <v>20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90</v>
      </c>
      <c r="AD7" s="36">
        <f t="shared" ref="AD7:AD33" si="1">B7+N7+M7-AC7</f>
        <v>610</v>
      </c>
      <c r="AE7" s="29">
        <f t="array" ref="AE7">IF(ISERROR(SUM(C7:D7)/B7),"",SUM(C7:D7)/B7)</f>
        <v>0</v>
      </c>
      <c r="AF7" s="29">
        <f t="array" ref="AF7">IF(ISERROR(AD7/B7),"",AD7/B7)</f>
        <v>0.87142857142857144</v>
      </c>
      <c r="AG7" s="29">
        <f t="array" ref="AG7">IF(ISERROR(SUM(M7:N7,E7,W7:Z7)/B7),"",SUM(M7:N7,E7,W7:Z7)/B7)</f>
        <v>2.8571428571428571E-2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0.12857142857142856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690</v>
      </c>
      <c r="C19" s="36">
        <v>70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f>25+15</f>
        <v>40</v>
      </c>
      <c r="W19" s="36">
        <v>0</v>
      </c>
      <c r="X19" s="36">
        <f>20+10</f>
        <v>30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110</v>
      </c>
      <c r="AD19" s="36">
        <f t="shared" si="1"/>
        <v>580</v>
      </c>
      <c r="AE19" s="29">
        <f t="array" ref="AE19">IF(ISERROR(SUM(C19:D19)/B19),"",SUM(C19:D19)/B19)</f>
        <v>0.10144927536231885</v>
      </c>
      <c r="AF19" s="29">
        <f t="array" ref="AF19">IF(ISERROR(AD19/B19),"",AD19/B19)</f>
        <v>0.84057971014492749</v>
      </c>
      <c r="AG19" s="29">
        <f t="array" ref="AG19">IF(ISERROR(SUM(M19:N19,E19,W19:Z19)/B19),"",SUM(M19:N19,E19,W19:Z19)/B19)</f>
        <v>4.3478260869565216E-2</v>
      </c>
      <c r="AH19" s="29">
        <f t="array" ref="AH19">IF(ISERROR(SUM(C19:D19)/B19),"",SUM(C19:D19)/B19)</f>
        <v>0.10144927536231885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5.7971014492753624E-2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hidden="1" customHeight="1">
      <c r="A23" s="36">
        <v>4503</v>
      </c>
      <c r="B23" s="36">
        <f t="shared" si="0"/>
        <v>720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680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f>3*60</f>
        <v>180</v>
      </c>
      <c r="W24" s="36">
        <v>0</v>
      </c>
      <c r="X24" s="36">
        <f>20+20</f>
        <v>40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180</v>
      </c>
      <c r="AD24" s="36">
        <f t="shared" si="1"/>
        <v>500</v>
      </c>
      <c r="AE24" s="29">
        <f t="array" ref="AE24">IF(ISERROR(SUM(C24:D24)/B24),"",SUM(C24:D24)/B24)</f>
        <v>0</v>
      </c>
      <c r="AF24" s="29">
        <f t="array" ref="AF24">IF(ISERROR(AD24/B24),"",AD24/B24)</f>
        <v>0.73529411764705888</v>
      </c>
      <c r="AG24" s="29">
        <f t="array" ref="AG24">IF(ISERROR(SUM(M24:N24,E24,W24:Z24)/B24),"",SUM(M24:N24,E24,W24:Z24)/B24)</f>
        <v>5.8823529411764705E-2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0.26470588235294118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19350</v>
      </c>
      <c r="C34" s="17">
        <f t="shared" ref="C34:AB34" si="3">SUM(C7:C33)</f>
        <v>70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310</v>
      </c>
      <c r="W34" s="17">
        <f t="shared" si="3"/>
        <v>0</v>
      </c>
      <c r="X34" s="17">
        <f t="shared" si="3"/>
        <v>90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380</v>
      </c>
      <c r="AD34" s="17">
        <f>SUM(AD7:AD33)</f>
        <v>18970</v>
      </c>
      <c r="AE34" s="29">
        <f t="array" ref="AE34">IF(ISERROR(SUM(C34:D34)/B34),"",SUM(C34:D34)/B34)</f>
        <v>3.6175710594315244E-3</v>
      </c>
      <c r="AF34" s="29">
        <f t="array" ref="AF34">IF(ISERROR(AD34/B34),"",AD34/B34)</f>
        <v>0.9803617571059432</v>
      </c>
      <c r="AG34" s="29">
        <f t="array" ref="AG34">IF(ISERROR(SUM(M34:N34,E34,W34:Z34)/B34),"",SUM(M34:N34,E34,W34:Z34)/B34)</f>
        <v>4.6511627906976744E-3</v>
      </c>
      <c r="AH34" s="29">
        <f t="array" ref="AH34">IF(ISERROR(SUM(C34:D34)/B34),"",SUM(C34:D34)/B34)</f>
        <v>3.6175710594315244E-3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1.6020671834625324E-2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ref="B35:B61" si="4">720-SUM(M35:N35,W35:Z35,E35)</f>
        <v>670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f>50</f>
        <v>50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670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7.4626865671641784E-2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650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70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650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0.1076923076923077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600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120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600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0.2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19200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240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19200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1.2500000000000001E-2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38550</v>
      </c>
      <c r="C63" s="20">
        <f>C62+C34</f>
        <v>70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310</v>
      </c>
      <c r="W63" s="20">
        <f t="shared" si="7"/>
        <v>0</v>
      </c>
      <c r="X63" s="20">
        <f t="shared" si="7"/>
        <v>330</v>
      </c>
      <c r="Y63" s="20">
        <f t="shared" si="7"/>
        <v>0</v>
      </c>
      <c r="Z63" s="20">
        <f t="shared" si="7"/>
        <v>0</v>
      </c>
      <c r="AA63" s="20">
        <f t="shared" si="7"/>
        <v>0</v>
      </c>
      <c r="AB63" s="20">
        <f t="shared" si="7"/>
        <v>0</v>
      </c>
      <c r="AC63" s="28">
        <f t="shared" si="2"/>
        <v>380</v>
      </c>
      <c r="AD63" s="20">
        <f t="shared" si="7"/>
        <v>38170</v>
      </c>
      <c r="AE63" s="29">
        <f t="array" ref="AE63">IF(ISERROR(SUM(C63:D63)/B63),"",SUM(C63:D63)/B63)</f>
        <v>1.8158236057068742E-3</v>
      </c>
      <c r="AF63" s="29">
        <f t="array" ref="AF63">IF(ISERROR(AD63/B63),"",AD63/B63)</f>
        <v>0.99014267185473415</v>
      </c>
      <c r="AG63" s="29">
        <f t="array" ref="AG63">IF(ISERROR(SUM(M63:N63,E63,W63:Z63)/B63),"",SUM(M63:N63,E63,W63:Z63)/B63)</f>
        <v>8.5603112840466934E-3</v>
      </c>
      <c r="AH63" s="29">
        <f t="array" ref="AH63">IF(ISERROR(SUM(C63:D63)/B63),"",SUM(C63:D63)/B63)</f>
        <v>1.8158236057068742E-3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8.0415045395590135E-3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K7" activePane="bottomRight" state="frozen"/>
      <selection pane="topRight" activeCell="C1" sqref="C1"/>
      <selection pane="bottomLeft" activeCell="A7" sqref="A7"/>
      <selection pane="bottomRight" activeCell="X52" sqref="X52:AA52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1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>
        <f t="shared" ref="B7:B33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645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15</v>
      </c>
      <c r="X19" s="36">
        <f>15+20+25</f>
        <v>60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645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0.11627906976744186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600</v>
      </c>
      <c r="C23" s="36">
        <v>20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90</v>
      </c>
      <c r="X23" s="36">
        <v>30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20</v>
      </c>
      <c r="AD23" s="36">
        <f t="shared" si="1"/>
        <v>580</v>
      </c>
      <c r="AE23" s="29">
        <f t="array" ref="AE23">IF(ISERROR(SUM(C23:D23)/B23),"",SUM(C23:D23)/B23)</f>
        <v>3.3333333333333333E-2</v>
      </c>
      <c r="AF23" s="29">
        <f t="array" ref="AF23">IF(ISERROR(AD23/B23),"",AD23/B23)</f>
        <v>0.96666666666666667</v>
      </c>
      <c r="AG23" s="29">
        <f t="array" ref="AG23">IF(ISERROR(SUM(M23:N23,E23,W23:Z23)/B23),"",SUM(M23:N23,E23,W23:Z23)/B23)</f>
        <v>0.2</v>
      </c>
      <c r="AH23" s="29">
        <f t="array" ref="AH23">IF(ISERROR(SUM(C23:D23)/B23),"",SUM(C23:D23)/B23)</f>
        <v>3.3333333333333333E-2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650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f>20+15+15+20</f>
        <v>70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650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0.1076923076923077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19175</v>
      </c>
      <c r="C34" s="17">
        <f t="shared" ref="C34:AB34" si="3">SUM(C7:C33)</f>
        <v>20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105</v>
      </c>
      <c r="X34" s="17">
        <f t="shared" si="3"/>
        <v>160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20</v>
      </c>
      <c r="AD34" s="17">
        <f>SUM(AD7:AD33)</f>
        <v>19155</v>
      </c>
      <c r="AE34" s="29">
        <f t="array" ref="AE34">IF(ISERROR(SUM(C34:D34)/B34),"",SUM(C34:D34)/B34)</f>
        <v>1.0430247718383311E-3</v>
      </c>
      <c r="AF34" s="29">
        <f t="array" ref="AF34">IF(ISERROR(AD34/B34),"",AD34/B34)</f>
        <v>0.99895697522816163</v>
      </c>
      <c r="AG34" s="29">
        <f t="array" ref="AG34">IF(ISERROR(SUM(M34:N34,E34,W34:Z34)/B34),"",SUM(M34:N34,E34,W34:Z34)/B34)</f>
        <v>1.3820078226857888E-2</v>
      </c>
      <c r="AH34" s="29">
        <f t="array" ref="AH34">IF(ISERROR(SUM(C34:D34)/B34),"",SUM(C34:D34)/B34)</f>
        <v>1.0430247718383311E-3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4"/>
        <v>270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450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270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1.6666666666666667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4"/>
        <v>515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f>20+35</f>
        <v>55</v>
      </c>
      <c r="Y47" s="36">
        <v>0</v>
      </c>
      <c r="Z47" s="36">
        <f>2.5*60</f>
        <v>150</v>
      </c>
      <c r="AA47" s="36">
        <v>0</v>
      </c>
      <c r="AB47" s="36">
        <v>0</v>
      </c>
      <c r="AC47" s="28">
        <f t="shared" si="2"/>
        <v>0</v>
      </c>
      <c r="AD47" s="36">
        <f t="shared" si="5"/>
        <v>515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0.39805825242718446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655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f>45+20</f>
        <v>65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655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9.9236641221374045E-2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4"/>
        <v>280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f>35+15</f>
        <v>50</v>
      </c>
      <c r="Y52" s="36">
        <v>0</v>
      </c>
      <c r="Z52" s="36">
        <v>390</v>
      </c>
      <c r="AA52" s="36">
        <v>0</v>
      </c>
      <c r="AB52" s="36">
        <v>0</v>
      </c>
      <c r="AC52" s="28">
        <f t="shared" si="2"/>
        <v>0</v>
      </c>
      <c r="AD52" s="36">
        <f t="shared" si="5"/>
        <v>280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1.5714285714285714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18280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170</v>
      </c>
      <c r="Y62" s="17">
        <f t="shared" si="6"/>
        <v>450</v>
      </c>
      <c r="Z62" s="17">
        <f t="shared" si="6"/>
        <v>540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18280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6.3457330415754923E-2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37455</v>
      </c>
      <c r="C63" s="20">
        <f>C62+C34</f>
        <v>20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105</v>
      </c>
      <c r="X63" s="20">
        <f t="shared" si="7"/>
        <v>330</v>
      </c>
      <c r="Y63" s="20">
        <f t="shared" si="7"/>
        <v>450</v>
      </c>
      <c r="Z63" s="20">
        <f t="shared" si="7"/>
        <v>540</v>
      </c>
      <c r="AA63" s="20">
        <f t="shared" si="7"/>
        <v>0</v>
      </c>
      <c r="AB63" s="20">
        <f t="shared" si="7"/>
        <v>0</v>
      </c>
      <c r="AC63" s="28">
        <f t="shared" si="2"/>
        <v>20</v>
      </c>
      <c r="AD63" s="20">
        <f t="shared" si="7"/>
        <v>37435</v>
      </c>
      <c r="AE63" s="29">
        <f t="array" ref="AE63">IF(ISERROR(SUM(C63:D63)/B63),"",SUM(C63:D63)/B63)</f>
        <v>5.3397410225604054E-4</v>
      </c>
      <c r="AF63" s="29">
        <f t="array" ref="AF63">IF(ISERROR(AD63/B63),"",AD63/B63)</f>
        <v>0.99946602589774391</v>
      </c>
      <c r="AG63" s="29">
        <f t="array" ref="AG63">IF(ISERROR(SUM(M63:N63,E63,W63:Z63)/B63),"",SUM(M63:N63,E63,W63:Z63)/B63)</f>
        <v>3.8045654785742893E-2</v>
      </c>
      <c r="AH63" s="29">
        <f t="array" ref="AH63">IF(ISERROR(SUM(C63:D63)/B63),"",SUM(C63:D63)/B63)</f>
        <v>5.3397410225604054E-4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1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27" sqref="F27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2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>
        <f t="shared" ref="B7:B33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180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540</v>
      </c>
      <c r="AA17" s="36">
        <v>0</v>
      </c>
      <c r="AB17" s="36">
        <v>0</v>
      </c>
      <c r="AC17" s="28">
        <f t="shared" si="2"/>
        <v>0</v>
      </c>
      <c r="AD17" s="36">
        <f t="shared" si="1"/>
        <v>180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3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hidden="1" customHeight="1">
      <c r="A19" s="36">
        <v>3004</v>
      </c>
      <c r="B19" s="36">
        <f t="shared" si="0"/>
        <v>720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300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f>3.5*60</f>
        <v>210</v>
      </c>
      <c r="X20" s="36">
        <v>0</v>
      </c>
      <c r="Y20" s="36">
        <f>3.5*60</f>
        <v>210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300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1.4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665</v>
      </c>
      <c r="C23" s="36">
        <v>35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10</v>
      </c>
      <c r="X23" s="36">
        <f>30+15</f>
        <v>45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35</v>
      </c>
      <c r="AD23" s="36">
        <f t="shared" si="1"/>
        <v>630</v>
      </c>
      <c r="AE23" s="29">
        <f t="array" ref="AE23">IF(ISERROR(SUM(C23:D23)/B23),"",SUM(C23:D23)/B23)</f>
        <v>5.2631578947368418E-2</v>
      </c>
      <c r="AF23" s="29">
        <f t="array" ref="AF23">IF(ISERROR(AD23/B23),"",AD23/B23)</f>
        <v>0.94736842105263153</v>
      </c>
      <c r="AG23" s="29">
        <f t="array" ref="AG23">IF(ISERROR(SUM(M23:N23,E23,W23:Z23)/B23),"",SUM(M23:N23,E23,W23:Z23)/B23)</f>
        <v>8.2706766917293228E-2</v>
      </c>
      <c r="AH23" s="29">
        <f t="array" ref="AH23">IF(ISERROR(SUM(C23:D23)/B23),"",SUM(C23:D23)/B23)</f>
        <v>5.2631578947368418E-2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>
        <f t="shared" si="0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600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f>2*60</f>
        <v>120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600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0.2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18305</v>
      </c>
      <c r="C34" s="17">
        <f t="shared" ref="C34:AB34" si="3">SUM(C7:C33)</f>
        <v>35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340</v>
      </c>
      <c r="X34" s="17">
        <f t="shared" si="3"/>
        <v>45</v>
      </c>
      <c r="Y34" s="17">
        <f t="shared" si="3"/>
        <v>210</v>
      </c>
      <c r="Z34" s="17">
        <f t="shared" si="3"/>
        <v>540</v>
      </c>
      <c r="AA34" s="17">
        <f t="shared" si="3"/>
        <v>0</v>
      </c>
      <c r="AB34" s="17">
        <f t="shared" si="3"/>
        <v>0</v>
      </c>
      <c r="AC34" s="28">
        <f t="shared" si="2"/>
        <v>35</v>
      </c>
      <c r="AD34" s="17">
        <f>SUM(AD7:AD33)</f>
        <v>18270</v>
      </c>
      <c r="AE34" s="29">
        <f t="array" ref="AE34">IF(ISERROR(SUM(C34:D34)/B34),"",SUM(C34:D34)/B34)</f>
        <v>1.9120458891013384E-3</v>
      </c>
      <c r="AF34" s="29">
        <f t="array" ref="AF34">IF(ISERROR(AD34/B34),"",AD34/B34)</f>
        <v>0.99808795411089868</v>
      </c>
      <c r="AG34" s="29">
        <f t="array" ref="AG34">IF(ISERROR(SUM(M34:N34,E34,W34:Z34)/B34),"",SUM(M34:N34,E34,W34:Z34)/B34)</f>
        <v>6.2004916689429118E-2</v>
      </c>
      <c r="AH34" s="29">
        <f t="array" ref="AH34">IF(ISERROR(SUM(C34:D34)/B34),"",SUM(C34:D34)/B34)</f>
        <v>1.9120458891013384E-3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61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hidden="1" customHeight="1">
      <c r="A47" s="36">
        <v>3004</v>
      </c>
      <c r="B47" s="36">
        <f t="shared" si="4"/>
        <v>720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4"/>
        <v>430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20</v>
      </c>
      <c r="Y48" s="36">
        <v>0</v>
      </c>
      <c r="Z48" s="36">
        <f>4.5*60</f>
        <v>270</v>
      </c>
      <c r="AA48" s="36">
        <v>0</v>
      </c>
      <c r="AB48" s="36">
        <v>0</v>
      </c>
      <c r="AC48" s="28">
        <f t="shared" si="2"/>
        <v>0</v>
      </c>
      <c r="AD48" s="36">
        <f t="shared" si="5"/>
        <v>430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0.67441860465116277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680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f>20+20</f>
        <v>40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680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5.8823529411764705E-2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>
        <f t="shared" si="4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4"/>
        <v>695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25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695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3.5971223021582732E-2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19085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85</v>
      </c>
      <c r="Y62" s="17">
        <f t="shared" si="6"/>
        <v>0</v>
      </c>
      <c r="Z62" s="17">
        <f t="shared" si="6"/>
        <v>270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19085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1.8600995546240503E-2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37390</v>
      </c>
      <c r="C63" s="20">
        <f>C62+C34</f>
        <v>35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340</v>
      </c>
      <c r="X63" s="20">
        <f t="shared" si="7"/>
        <v>130</v>
      </c>
      <c r="Y63" s="20">
        <f t="shared" si="7"/>
        <v>210</v>
      </c>
      <c r="Z63" s="20">
        <f t="shared" si="7"/>
        <v>810</v>
      </c>
      <c r="AA63" s="20">
        <f t="shared" si="7"/>
        <v>0</v>
      </c>
      <c r="AB63" s="20">
        <f t="shared" si="7"/>
        <v>0</v>
      </c>
      <c r="AC63" s="28">
        <f t="shared" si="2"/>
        <v>35</v>
      </c>
      <c r="AD63" s="20">
        <f t="shared" si="7"/>
        <v>37355</v>
      </c>
      <c r="AE63" s="29">
        <f t="array" ref="AE63">IF(ISERROR(SUM(C63:D63)/B63),"",SUM(C63:D63)/B63)</f>
        <v>9.3607916555228676E-4</v>
      </c>
      <c r="AF63" s="29">
        <f t="array" ref="AF63">IF(ISERROR(AD63/B63),"",AD63/B63)</f>
        <v>0.99906392083444773</v>
      </c>
      <c r="AG63" s="29">
        <f t="array" ref="AG63">IF(ISERROR(SUM(M63:N63,E63,W63:Z63)/B63),"",SUM(M63:N63,E63,W63:Z63)/B63)</f>
        <v>3.9850227333511637E-2</v>
      </c>
      <c r="AH63" s="29">
        <f t="array" ref="AH63">IF(ISERROR(SUM(C63:D63)/B63),"",SUM(C63:D63)/B63)</f>
        <v>9.3607916555228676E-4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AD31" sqref="AD31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3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>
        <f t="shared" ref="B7:B61" si="0">720-SUM(M7:N7,W7:Z7,E7)</f>
        <v>720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hidden="1" customHeight="1">
      <c r="A19" s="36">
        <v>3004</v>
      </c>
      <c r="B19" s="36">
        <f t="shared" si="0"/>
        <v>720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670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f>35+15</f>
        <v>50</v>
      </c>
      <c r="Y23" s="36">
        <v>0</v>
      </c>
      <c r="Z23" s="36">
        <v>0</v>
      </c>
      <c r="AA23" s="36">
        <v>0</v>
      </c>
      <c r="AB23" s="36">
        <v>0</v>
      </c>
      <c r="AC23" s="28">
        <f t="shared" si="2"/>
        <v>0</v>
      </c>
      <c r="AD23" s="36">
        <f>B23+N23+M23-AC23</f>
        <v>670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7.4626865671641784E-2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>
        <f t="shared" si="0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hidden="1" customHeight="1">
      <c r="A28" s="36">
        <v>6503</v>
      </c>
      <c r="B28" s="36">
        <f t="shared" si="0"/>
        <v>720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525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f>30+30</f>
        <v>60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2*60</f>
        <v>120</v>
      </c>
      <c r="X31" s="36">
        <v>15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>B31+N31+M31-AC31</f>
        <v>585</v>
      </c>
      <c r="AE31" s="29">
        <f t="array" ref="AE31">IF(ISERROR(SUM(C31:D31)/B31),"",SUM(C31:D31)/B31)</f>
        <v>0</v>
      </c>
      <c r="AF31" s="29">
        <f>IF(ISERROR(AD31/B31),"",AD31/B31)</f>
        <v>1.1142857142857143</v>
      </c>
      <c r="AG31" s="29">
        <f t="array" ref="AG31">IF(ISERROR(SUM(M31:N31,E31,W31:Z31)/B31),"",SUM(M31:N31,E31,W31:Z31)/B31)</f>
        <v>0.37142857142857144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19195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60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120</v>
      </c>
      <c r="X34" s="17">
        <f t="shared" si="3"/>
        <v>65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19255</v>
      </c>
      <c r="AE34" s="29">
        <f t="array" ref="AE34">IF(ISERROR(SUM(C34:D34)/B34),"",SUM(C34:D34)/B34)</f>
        <v>0</v>
      </c>
      <c r="AF34" s="29">
        <f t="array" ref="AF34">IF(ISERROR(AD34/B34),"",AD34/B34)</f>
        <v>1.0031258140140662</v>
      </c>
      <c r="AG34" s="29">
        <f t="array" ref="AG34">IF(ISERROR(SUM(M34:N34,E34,W34:Z34)/B34),"",SUM(M34:N34,E34,W34:Z34)/B34)</f>
        <v>1.2763740557436832E-2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89" si="4">720-SUM(M35:N35,W35:Z35,E35)</f>
        <v>720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hidden="1" customHeight="1">
      <c r="A47" s="36">
        <v>3004</v>
      </c>
      <c r="B47" s="36">
        <f t="shared" si="4"/>
        <v>720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28">
        <f t="shared" si="2"/>
        <v>0</v>
      </c>
      <c r="AD47" s="36">
        <f t="shared" si="5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4"/>
        <v>675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f>20+25</f>
        <v>45</v>
      </c>
      <c r="Y51" s="36">
        <v>0</v>
      </c>
      <c r="Z51" s="36">
        <v>0</v>
      </c>
      <c r="AA51" s="36">
        <v>0</v>
      </c>
      <c r="AB51" s="36">
        <v>0</v>
      </c>
      <c r="AC51" s="28">
        <f t="shared" si="2"/>
        <v>0</v>
      </c>
      <c r="AD51" s="36">
        <f t="shared" si="5"/>
        <v>675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6.6666666666666666E-2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>
        <f t="shared" si="4"/>
        <v>720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28">
        <f t="shared" si="2"/>
        <v>0</v>
      </c>
      <c r="AD52" s="36">
        <f t="shared" si="5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4"/>
        <v>570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f>2.5*60</f>
        <v>150</v>
      </c>
      <c r="AA56" s="36">
        <v>0</v>
      </c>
      <c r="AB56" s="36">
        <v>0</v>
      </c>
      <c r="AC56" s="28">
        <f t="shared" si="2"/>
        <v>0</v>
      </c>
      <c r="AD56" s="36">
        <f t="shared" si="5"/>
        <v>570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0.26315789473684209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4"/>
        <v>150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f>9.5*60</f>
        <v>570</v>
      </c>
      <c r="AA59" s="36">
        <v>0</v>
      </c>
      <c r="AB59" s="36">
        <v>0</v>
      </c>
      <c r="AC59" s="28">
        <f t="shared" si="2"/>
        <v>0</v>
      </c>
      <c r="AD59" s="36">
        <f t="shared" si="5"/>
        <v>150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3.8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18675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45</v>
      </c>
      <c r="Y62" s="17">
        <f t="shared" si="6"/>
        <v>0</v>
      </c>
      <c r="Z62" s="17">
        <f t="shared" si="6"/>
        <v>720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18675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4.0963855421686748E-2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37870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60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120</v>
      </c>
      <c r="X63" s="20">
        <f t="shared" si="7"/>
        <v>110</v>
      </c>
      <c r="Y63" s="20">
        <f t="shared" si="7"/>
        <v>0</v>
      </c>
      <c r="Z63" s="20">
        <f t="shared" si="7"/>
        <v>720</v>
      </c>
      <c r="AA63" s="20">
        <f t="shared" si="7"/>
        <v>0</v>
      </c>
      <c r="AB63" s="20">
        <f t="shared" si="7"/>
        <v>0</v>
      </c>
      <c r="AC63" s="28">
        <f t="shared" si="2"/>
        <v>0</v>
      </c>
      <c r="AD63" s="20">
        <f t="shared" si="7"/>
        <v>37930</v>
      </c>
      <c r="AE63" s="29">
        <f t="array" ref="AE63">IF(ISERROR(SUM(C63:D63)/B63),"",SUM(C63:D63)/B63)</f>
        <v>0</v>
      </c>
      <c r="AF63" s="29">
        <f t="array" ref="AF63">IF(ISERROR(AD63/B63),"",AD63/B63)</f>
        <v>1.001584367573277</v>
      </c>
      <c r="AG63" s="29">
        <f t="array" ref="AG63">IF(ISERROR(SUM(M63:N63,E63,W63:Z63)/B63),"",SUM(M63:N63,E63,W63:Z63)/B63)</f>
        <v>2.6670187483496172E-2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5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Z69" sqref="Z69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43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hidden="1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hidden="1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hidden="1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hidden="1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hidden="1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hidden="1" customHeight="1">
      <c r="A12" s="36">
        <v>2506</v>
      </c>
      <c r="B12" s="36">
        <f t="shared" si="0"/>
        <v>720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hidden="1" customHeight="1">
      <c r="A13" s="36">
        <v>2507</v>
      </c>
      <c r="B13" s="36">
        <f t="shared" si="0"/>
        <v>720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hidden="1" customHeight="1">
      <c r="A14" s="36">
        <v>2508</v>
      </c>
      <c r="B14" s="36">
        <f t="shared" si="0"/>
        <v>720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hidden="1" customHeight="1">
      <c r="A15" s="36">
        <v>2509</v>
      </c>
      <c r="B15" s="36">
        <f t="shared" si="0"/>
        <v>720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hidden="1" customHeight="1">
      <c r="A16" s="36">
        <v>2510</v>
      </c>
      <c r="B16" s="36">
        <f t="shared" si="0"/>
        <v>720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hidden="1" customHeight="1">
      <c r="A17" s="36">
        <v>3002</v>
      </c>
      <c r="B17" s="36">
        <f t="shared" si="0"/>
        <v>720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hidden="1" customHeight="1">
      <c r="A18" s="36">
        <v>3003</v>
      </c>
      <c r="B18" s="36">
        <f t="shared" si="0"/>
        <v>720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hidden="1" customHeight="1">
      <c r="A19" s="36">
        <v>3004</v>
      </c>
      <c r="B19" s="36">
        <f t="shared" si="0"/>
        <v>720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hidden="1" customHeight="1">
      <c r="A20" s="36">
        <v>3602</v>
      </c>
      <c r="B20" s="36">
        <f t="shared" si="0"/>
        <v>720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hidden="1" customHeight="1">
      <c r="A21" s="36">
        <v>4501</v>
      </c>
      <c r="B21" s="36">
        <f t="shared" si="0"/>
        <v>720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hidden="1" customHeight="1">
      <c r="A22" s="36">
        <v>4502</v>
      </c>
      <c r="B22" s="36">
        <f t="shared" si="0"/>
        <v>720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500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10</v>
      </c>
      <c r="Y23" s="36">
        <v>0</v>
      </c>
      <c r="Z23" s="36">
        <f>3.5*60</f>
        <v>210</v>
      </c>
      <c r="AA23" s="36">
        <v>0</v>
      </c>
      <c r="AB23" s="36">
        <v>0</v>
      </c>
      <c r="AC23" s="28">
        <f t="shared" si="2"/>
        <v>0</v>
      </c>
      <c r="AD23" s="36">
        <f t="shared" si="1"/>
        <v>500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0.44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hidden="1" customHeight="1">
      <c r="A24" s="36">
        <v>5001</v>
      </c>
      <c r="B24" s="36">
        <f t="shared" si="0"/>
        <v>720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hidden="1" customHeight="1">
      <c r="A25" s="36">
        <v>5002</v>
      </c>
      <c r="B25" s="36">
        <f t="shared" si="0"/>
        <v>720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hidden="1" customHeight="1">
      <c r="A26" s="36">
        <v>5003</v>
      </c>
      <c r="B26" s="36">
        <f t="shared" si="0"/>
        <v>720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hidden="1" customHeight="1">
      <c r="A27" s="36">
        <v>6502</v>
      </c>
      <c r="B27" s="36">
        <f t="shared" si="0"/>
        <v>720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300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f>7*60</f>
        <v>420</v>
      </c>
      <c r="AA28" s="36">
        <v>0</v>
      </c>
      <c r="AB28" s="36">
        <v>0</v>
      </c>
      <c r="AC28" s="28">
        <f t="shared" si="2"/>
        <v>0</v>
      </c>
      <c r="AD28" s="36">
        <f t="shared" si="1"/>
        <v>300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1.4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hidden="1" customHeight="1">
      <c r="A29" s="36">
        <v>6504</v>
      </c>
      <c r="B29" s="36">
        <f t="shared" si="0"/>
        <v>720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hidden="1" customHeight="1">
      <c r="A30" s="36">
        <v>18501</v>
      </c>
      <c r="B30" s="36">
        <f t="shared" si="0"/>
        <v>720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hidden="1" customHeight="1">
      <c r="A31" s="36">
        <v>18502</v>
      </c>
      <c r="B31" s="36">
        <f t="shared" si="0"/>
        <v>720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hidden="1" customHeight="1">
      <c r="A32" s="36">
        <v>13001</v>
      </c>
      <c r="B32" s="36">
        <f t="shared" si="0"/>
        <v>720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hidden="1" customHeight="1">
      <c r="A33" s="36">
        <v>13002</v>
      </c>
      <c r="B33" s="36">
        <f t="shared" si="0"/>
        <v>720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18800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10</v>
      </c>
      <c r="Y34" s="17">
        <f t="shared" si="3"/>
        <v>0</v>
      </c>
      <c r="Z34" s="17">
        <f t="shared" si="3"/>
        <v>630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18800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3.4042553191489362E-2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hidden="1" customHeight="1">
      <c r="A35" s="36">
        <v>2501</v>
      </c>
      <c r="B35" s="36">
        <f t="shared" ref="B35:B89" si="4">720-SUM(M35:N35,W35:Z35,E35)</f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5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hidden="1" customHeight="1">
      <c r="A36" s="36">
        <v>2502</v>
      </c>
      <c r="B36" s="36">
        <f t="shared" si="4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5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hidden="1" customHeight="1">
      <c r="A37" s="36">
        <v>2503</v>
      </c>
      <c r="B37" s="36">
        <f t="shared" si="4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5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hidden="1" customHeight="1">
      <c r="A38" s="36">
        <v>2504</v>
      </c>
      <c r="B38" s="36">
        <f t="shared" si="4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5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hidden="1" customHeight="1">
      <c r="A39" s="36">
        <v>2505</v>
      </c>
      <c r="B39" s="36">
        <f t="shared" si="4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5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hidden="1" customHeight="1">
      <c r="A40" s="36">
        <v>2506</v>
      </c>
      <c r="B40" s="36">
        <f t="shared" si="4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5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hidden="1" customHeight="1">
      <c r="A41" s="36">
        <v>2507</v>
      </c>
      <c r="B41" s="36">
        <f t="shared" si="4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5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hidden="1" customHeight="1">
      <c r="A42" s="36">
        <v>2508</v>
      </c>
      <c r="B42" s="36">
        <f t="shared" si="4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5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hidden="1" customHeight="1">
      <c r="A43" s="36">
        <v>2509</v>
      </c>
      <c r="B43" s="36">
        <f t="shared" si="4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5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hidden="1" customHeight="1">
      <c r="A44" s="36">
        <v>2510</v>
      </c>
      <c r="B44" s="36">
        <f t="shared" si="4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5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hidden="1" customHeight="1">
      <c r="A45" s="36">
        <v>3002</v>
      </c>
      <c r="B45" s="36">
        <f t="shared" si="4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5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hidden="1" customHeight="1">
      <c r="A46" s="36">
        <v>3003</v>
      </c>
      <c r="B46" s="36">
        <f t="shared" si="4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5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hidden="1" customHeight="1">
      <c r="A47" s="36">
        <v>3004</v>
      </c>
      <c r="B47" s="36">
        <f t="shared" si="4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5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hidden="1" customHeight="1">
      <c r="A48" s="36">
        <v>3602</v>
      </c>
      <c r="B48" s="36">
        <f t="shared" si="4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5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hidden="1" customHeight="1">
      <c r="A49" s="36">
        <v>4501</v>
      </c>
      <c r="B49" s="36">
        <f t="shared" si="4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5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hidden="1" customHeight="1">
      <c r="A50" s="36">
        <v>4502</v>
      </c>
      <c r="B50" s="36">
        <f t="shared" si="4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5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hidden="1" customHeight="1">
      <c r="A51" s="36">
        <v>4503</v>
      </c>
      <c r="B51" s="36">
        <f t="shared" si="4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5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hidden="1" customHeight="1">
      <c r="A52" s="36">
        <v>5001</v>
      </c>
      <c r="B52" s="36">
        <f t="shared" si="4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5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hidden="1" customHeight="1">
      <c r="A53" s="36">
        <v>5002</v>
      </c>
      <c r="B53" s="36">
        <f t="shared" si="4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5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hidden="1" customHeight="1">
      <c r="A54" s="36">
        <v>5003</v>
      </c>
      <c r="B54" s="36">
        <f t="shared" si="4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5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hidden="1" customHeight="1">
      <c r="A55" s="36">
        <v>6502</v>
      </c>
      <c r="B55" s="36">
        <f t="shared" si="4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5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hidden="1" customHeight="1">
      <c r="A56" s="36">
        <v>6503</v>
      </c>
      <c r="B56" s="36">
        <f t="shared" si="4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5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hidden="1" customHeight="1">
      <c r="A57" s="36">
        <v>6504</v>
      </c>
      <c r="B57" s="36">
        <f t="shared" si="4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5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hidden="1" customHeight="1">
      <c r="A58" s="36">
        <v>18501</v>
      </c>
      <c r="B58" s="36">
        <f t="shared" si="4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5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hidden="1" customHeight="1">
      <c r="A59" s="36">
        <v>18502</v>
      </c>
      <c r="B59" s="36">
        <f t="shared" si="4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5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hidden="1" customHeight="1">
      <c r="A60" s="36">
        <v>13001</v>
      </c>
      <c r="B60" s="36">
        <f t="shared" si="4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5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hidden="1" customHeight="1">
      <c r="A61" s="36">
        <v>13002</v>
      </c>
      <c r="B61" s="36">
        <f t="shared" si="4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5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6">SUM(C35:C61)</f>
        <v>0</v>
      </c>
      <c r="D62" s="18">
        <f t="shared" si="6"/>
        <v>0</v>
      </c>
      <c r="E62" s="18">
        <f t="shared" si="6"/>
        <v>0</v>
      </c>
      <c r="F62" s="18">
        <f t="shared" si="6"/>
        <v>0</v>
      </c>
      <c r="G62" s="18">
        <f t="shared" si="6"/>
        <v>0</v>
      </c>
      <c r="H62" s="18">
        <f t="shared" si="6"/>
        <v>0</v>
      </c>
      <c r="I62" s="18">
        <f t="shared" si="6"/>
        <v>0</v>
      </c>
      <c r="J62" s="18">
        <f t="shared" si="6"/>
        <v>0</v>
      </c>
      <c r="K62" s="18">
        <f t="shared" si="6"/>
        <v>0</v>
      </c>
      <c r="L62" s="17">
        <f t="shared" si="6"/>
        <v>0</v>
      </c>
      <c r="M62" s="17">
        <f t="shared" si="6"/>
        <v>0</v>
      </c>
      <c r="N62" s="17">
        <f t="shared" si="6"/>
        <v>0</v>
      </c>
      <c r="O62" s="17">
        <f t="shared" si="6"/>
        <v>0</v>
      </c>
      <c r="P62" s="17">
        <f t="shared" si="6"/>
        <v>0</v>
      </c>
      <c r="Q62" s="17">
        <f t="shared" si="6"/>
        <v>0</v>
      </c>
      <c r="R62" s="17">
        <f t="shared" si="6"/>
        <v>0</v>
      </c>
      <c r="S62" s="17">
        <f t="shared" si="6"/>
        <v>0</v>
      </c>
      <c r="T62" s="17">
        <f t="shared" si="6"/>
        <v>0</v>
      </c>
      <c r="U62" s="17">
        <f t="shared" si="6"/>
        <v>0</v>
      </c>
      <c r="V62" s="17">
        <f t="shared" si="6"/>
        <v>0</v>
      </c>
      <c r="W62" s="17">
        <f t="shared" si="6"/>
        <v>0</v>
      </c>
      <c r="X62" s="17">
        <f t="shared" si="6"/>
        <v>0</v>
      </c>
      <c r="Y62" s="17">
        <f t="shared" si="6"/>
        <v>0</v>
      </c>
      <c r="Z62" s="17">
        <f t="shared" si="6"/>
        <v>0</v>
      </c>
      <c r="AA62" s="17">
        <f t="shared" si="6"/>
        <v>0</v>
      </c>
      <c r="AB62" s="18">
        <f t="shared" si="6"/>
        <v>0</v>
      </c>
      <c r="AC62" s="28">
        <f t="shared" si="2"/>
        <v>0</v>
      </c>
      <c r="AD62" s="18">
        <f t="shared" si="6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38240</v>
      </c>
      <c r="C63" s="20">
        <f>C62+C34</f>
        <v>0</v>
      </c>
      <c r="D63" s="20">
        <f>D62+D34</f>
        <v>0</v>
      </c>
      <c r="E63" s="20">
        <f t="shared" ref="E63:AD63" si="7">E62+E34</f>
        <v>0</v>
      </c>
      <c r="F63" s="20">
        <f t="shared" si="7"/>
        <v>0</v>
      </c>
      <c r="G63" s="20">
        <f t="shared" si="7"/>
        <v>0</v>
      </c>
      <c r="H63" s="20">
        <f t="shared" si="7"/>
        <v>0</v>
      </c>
      <c r="I63" s="20">
        <f t="shared" si="7"/>
        <v>0</v>
      </c>
      <c r="J63" s="20">
        <f t="shared" si="7"/>
        <v>0</v>
      </c>
      <c r="K63" s="20">
        <f t="shared" si="7"/>
        <v>0</v>
      </c>
      <c r="L63" s="20">
        <f t="shared" si="7"/>
        <v>0</v>
      </c>
      <c r="M63" s="20">
        <f t="shared" si="7"/>
        <v>0</v>
      </c>
      <c r="N63" s="20">
        <f t="shared" si="7"/>
        <v>0</v>
      </c>
      <c r="O63" s="20">
        <f t="shared" si="7"/>
        <v>0</v>
      </c>
      <c r="P63" s="20">
        <f t="shared" si="7"/>
        <v>0</v>
      </c>
      <c r="Q63" s="20">
        <f t="shared" si="7"/>
        <v>0</v>
      </c>
      <c r="R63" s="20">
        <f t="shared" si="7"/>
        <v>0</v>
      </c>
      <c r="S63" s="20">
        <f t="shared" si="7"/>
        <v>0</v>
      </c>
      <c r="T63" s="20">
        <f t="shared" si="7"/>
        <v>0</v>
      </c>
      <c r="U63" s="20">
        <f t="shared" si="7"/>
        <v>0</v>
      </c>
      <c r="V63" s="20">
        <f t="shared" si="7"/>
        <v>0</v>
      </c>
      <c r="W63" s="20">
        <f t="shared" si="7"/>
        <v>0</v>
      </c>
      <c r="X63" s="20">
        <f t="shared" si="7"/>
        <v>10</v>
      </c>
      <c r="Y63" s="20">
        <f t="shared" si="7"/>
        <v>0</v>
      </c>
      <c r="Z63" s="20">
        <f t="shared" si="7"/>
        <v>630</v>
      </c>
      <c r="AA63" s="20">
        <f t="shared" si="7"/>
        <v>0</v>
      </c>
      <c r="AB63" s="20">
        <f t="shared" si="7"/>
        <v>0</v>
      </c>
      <c r="AC63" s="28">
        <f t="shared" si="2"/>
        <v>0</v>
      </c>
      <c r="AD63" s="20">
        <f t="shared" si="7"/>
        <v>38240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1.6736401673640166E-2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69"/>
  <sheetViews>
    <sheetView workbookViewId="0">
      <pane xSplit="2" ySplit="6" topLeftCell="C33" activePane="bottomRight" state="frozen"/>
      <selection pane="topRight" activeCell="C1" sqref="C1"/>
      <selection pane="bottomLeft" activeCell="A7" sqref="A7"/>
      <selection pane="bottomRight" activeCell="F55" sqref="F55"/>
    </sheetView>
  </sheetViews>
  <sheetFormatPr defaultColWidth="9" defaultRowHeight="13.5"/>
  <cols>
    <col min="1" max="1" width="7.25" style="4" customWidth="1"/>
    <col min="2" max="2" width="9.5" style="4" customWidth="1"/>
    <col min="3" max="3" width="9.75" style="4" customWidth="1"/>
    <col min="4" max="5" width="9.25" style="4" customWidth="1"/>
    <col min="6" max="11" width="8.625" style="4" customWidth="1"/>
    <col min="12" max="12" width="7.25" style="4" customWidth="1"/>
    <col min="13" max="26" width="7.25" style="5" customWidth="1"/>
    <col min="27" max="29" width="7.25" style="4" customWidth="1"/>
    <col min="30" max="30" width="9" style="4"/>
    <col min="31" max="31" width="9.625" style="4" customWidth="1"/>
    <col min="32" max="32" width="10.625" style="4" customWidth="1"/>
    <col min="33" max="33" width="9.625" style="4" customWidth="1"/>
    <col min="34" max="39" width="9" style="4"/>
    <col min="40" max="40" width="16.75" style="4" customWidth="1"/>
    <col min="41" max="41" width="17.75" style="4" customWidth="1"/>
    <col min="42" max="16384" width="9" style="4"/>
  </cols>
  <sheetData>
    <row r="1" spans="1:41" s="1" customFormat="1" ht="23.25" customHeight="1">
      <c r="A1" s="6"/>
      <c r="B1" s="7" t="s">
        <v>0</v>
      </c>
      <c r="C1" s="8"/>
      <c r="D1" s="9"/>
      <c r="E1" s="9"/>
      <c r="F1" s="10"/>
    </row>
    <row r="2" spans="1:41" ht="27" customHeight="1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</row>
    <row r="3" spans="1:41" s="2" customFormat="1" ht="17.25" customHeight="1">
      <c r="A3" s="75" t="s">
        <v>2</v>
      </c>
      <c r="B3" s="78" t="s">
        <v>3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1" t="s">
        <v>4</v>
      </c>
      <c r="AE3" s="84" t="s">
        <v>5</v>
      </c>
      <c r="AF3" s="84" t="s">
        <v>6</v>
      </c>
      <c r="AG3" s="87" t="s">
        <v>7</v>
      </c>
      <c r="AH3" s="87"/>
      <c r="AI3" s="87"/>
      <c r="AJ3" s="87"/>
      <c r="AK3" s="87"/>
      <c r="AL3" s="87"/>
      <c r="AM3" s="87"/>
      <c r="AN3" s="88" t="s">
        <v>8</v>
      </c>
      <c r="AO3" s="89" t="s">
        <v>9</v>
      </c>
    </row>
    <row r="4" spans="1:41" s="2" customFormat="1" ht="17.25" customHeight="1">
      <c r="A4" s="76"/>
      <c r="B4" s="90" t="s">
        <v>10</v>
      </c>
      <c r="C4" s="67" t="s">
        <v>11</v>
      </c>
      <c r="D4" s="68"/>
      <c r="E4" s="69"/>
      <c r="F4" s="61" t="s">
        <v>12</v>
      </c>
      <c r="G4" s="62"/>
      <c r="H4" s="62"/>
      <c r="I4" s="62"/>
      <c r="J4" s="63" t="s">
        <v>13</v>
      </c>
      <c r="K4" s="63"/>
      <c r="L4" s="63"/>
      <c r="M4" s="64" t="s">
        <v>14</v>
      </c>
      <c r="N4" s="65"/>
      <c r="O4" s="65"/>
      <c r="P4" s="65"/>
      <c r="Q4" s="65"/>
      <c r="R4" s="65"/>
      <c r="S4" s="65"/>
      <c r="T4" s="65"/>
      <c r="U4" s="65"/>
      <c r="V4" s="66"/>
      <c r="W4" s="67" t="s">
        <v>15</v>
      </c>
      <c r="X4" s="68"/>
      <c r="Y4" s="68"/>
      <c r="Z4" s="68"/>
      <c r="AA4" s="69"/>
      <c r="AB4" s="73" t="s">
        <v>16</v>
      </c>
      <c r="AC4" s="58" t="s">
        <v>7</v>
      </c>
      <c r="AD4" s="82"/>
      <c r="AE4" s="85"/>
      <c r="AF4" s="85"/>
      <c r="AG4" s="87"/>
      <c r="AH4" s="87"/>
      <c r="AI4" s="87"/>
      <c r="AJ4" s="87"/>
      <c r="AK4" s="87"/>
      <c r="AL4" s="87"/>
      <c r="AM4" s="87"/>
      <c r="AN4" s="88"/>
      <c r="AO4" s="89"/>
    </row>
    <row r="5" spans="1:41" s="2" customFormat="1" ht="18.75" customHeight="1">
      <c r="A5" s="76"/>
      <c r="B5" s="91"/>
      <c r="C5" s="70"/>
      <c r="D5" s="71"/>
      <c r="E5" s="72"/>
      <c r="F5" s="61" t="s">
        <v>17</v>
      </c>
      <c r="G5" s="62"/>
      <c r="H5" s="62"/>
      <c r="I5" s="37" t="s">
        <v>18</v>
      </c>
      <c r="J5" s="63" t="s">
        <v>19</v>
      </c>
      <c r="K5" s="63"/>
      <c r="L5" s="63"/>
      <c r="M5" s="64" t="s">
        <v>20</v>
      </c>
      <c r="N5" s="65"/>
      <c r="O5" s="65"/>
      <c r="P5" s="66"/>
      <c r="Q5" s="64" t="s">
        <v>21</v>
      </c>
      <c r="R5" s="65"/>
      <c r="S5" s="65"/>
      <c r="T5" s="65"/>
      <c r="U5" s="65"/>
      <c r="V5" s="66"/>
      <c r="W5" s="70"/>
      <c r="X5" s="71"/>
      <c r="Y5" s="71"/>
      <c r="Z5" s="71"/>
      <c r="AA5" s="72"/>
      <c r="AB5" s="73"/>
      <c r="AC5" s="59"/>
      <c r="AD5" s="82"/>
      <c r="AE5" s="85"/>
      <c r="AF5" s="85"/>
      <c r="AG5" s="57" t="s">
        <v>22</v>
      </c>
      <c r="AH5" s="53" t="s">
        <v>11</v>
      </c>
      <c r="AI5" s="54" t="s">
        <v>23</v>
      </c>
      <c r="AJ5" s="54" t="s">
        <v>24</v>
      </c>
      <c r="AK5" s="55" t="s">
        <v>21</v>
      </c>
      <c r="AL5" s="56" t="s">
        <v>15</v>
      </c>
      <c r="AM5" s="57" t="s">
        <v>16</v>
      </c>
      <c r="AN5" s="88"/>
      <c r="AO5" s="89"/>
    </row>
    <row r="6" spans="1:41" s="3" customFormat="1" ht="48" customHeight="1">
      <c r="A6" s="77"/>
      <c r="B6" s="92"/>
      <c r="C6" s="11" t="s">
        <v>25</v>
      </c>
      <c r="D6" s="11" t="s">
        <v>26</v>
      </c>
      <c r="E6" s="12" t="s">
        <v>27</v>
      </c>
      <c r="F6" s="13" t="s">
        <v>28</v>
      </c>
      <c r="G6" s="14" t="s">
        <v>29</v>
      </c>
      <c r="H6" s="15" t="s">
        <v>30</v>
      </c>
      <c r="I6" s="21" t="s">
        <v>31</v>
      </c>
      <c r="J6" s="22" t="s">
        <v>32</v>
      </c>
      <c r="K6" s="22" t="s">
        <v>33</v>
      </c>
      <c r="L6" s="22" t="s">
        <v>16</v>
      </c>
      <c r="M6" s="23" t="s">
        <v>34</v>
      </c>
      <c r="N6" s="24" t="s">
        <v>35</v>
      </c>
      <c r="O6" s="24" t="s">
        <v>36</v>
      </c>
      <c r="P6" s="24" t="s">
        <v>37</v>
      </c>
      <c r="Q6" s="25" t="s">
        <v>38</v>
      </c>
      <c r="R6" s="25" t="s">
        <v>39</v>
      </c>
      <c r="S6" s="25" t="s">
        <v>40</v>
      </c>
      <c r="T6" s="25" t="s">
        <v>41</v>
      </c>
      <c r="U6" s="25" t="s">
        <v>42</v>
      </c>
      <c r="V6" s="25" t="s">
        <v>16</v>
      </c>
      <c r="W6" s="24" t="s">
        <v>43</v>
      </c>
      <c r="X6" s="24" t="s">
        <v>44</v>
      </c>
      <c r="Y6" s="26" t="s">
        <v>45</v>
      </c>
      <c r="Z6" s="26" t="s">
        <v>46</v>
      </c>
      <c r="AA6" s="27" t="s">
        <v>47</v>
      </c>
      <c r="AB6" s="73"/>
      <c r="AC6" s="60"/>
      <c r="AD6" s="83"/>
      <c r="AE6" s="86"/>
      <c r="AF6" s="86"/>
      <c r="AG6" s="57"/>
      <c r="AH6" s="53"/>
      <c r="AI6" s="54"/>
      <c r="AJ6" s="54"/>
      <c r="AK6" s="55"/>
      <c r="AL6" s="56"/>
      <c r="AM6" s="57"/>
      <c r="AN6" s="88"/>
      <c r="AO6" s="89"/>
    </row>
    <row r="7" spans="1:41" s="3" customFormat="1" ht="20.25" customHeight="1">
      <c r="A7" s="36">
        <v>2501</v>
      </c>
      <c r="B7" s="36">
        <f t="shared" ref="B7:B61" si="0">720-SUM(M7:N7,W7:Z7,E7)</f>
        <v>720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28">
        <f>SUM(C7:D7,F7:L7,O7:V7,AA7:AB7)</f>
        <v>0</v>
      </c>
      <c r="AD7" s="36">
        <f t="shared" ref="AD7:AD33" si="1">B7+N7+M7-AC7</f>
        <v>720</v>
      </c>
      <c r="AE7" s="29">
        <f t="array" ref="AE7">IF(ISERROR(SUM(C7:D7)/B7),"",SUM(C7:D7)/B7)</f>
        <v>0</v>
      </c>
      <c r="AF7" s="29">
        <f t="array" ref="AF7">IF(ISERROR(AD7/B7),"",AD7/B7)</f>
        <v>1</v>
      </c>
      <c r="AG7" s="29">
        <f t="array" ref="AG7">IF(ISERROR(SUM(M7:N7,E7,W7:Z7)/B7),"",SUM(M7:N7,E7,W7:Z7)/B7)</f>
        <v>0</v>
      </c>
      <c r="AH7" s="29">
        <f t="array" ref="AH7">IF(ISERROR(SUM(C7:D7)/B7),"",SUM(C7:D7)/B7)</f>
        <v>0</v>
      </c>
      <c r="AI7" s="29">
        <f t="array" ref="AI7">IF(ISERROR(SUM(F7:I7)/B7),"",SUM(F7:I7)/B7)</f>
        <v>0</v>
      </c>
      <c r="AJ7" s="29">
        <f t="array" ref="AJ7">IF(ISERROR(SUM(J7:L7)/B7),"",SUM(J7:L7)/B7)</f>
        <v>0</v>
      </c>
      <c r="AK7" s="29">
        <f t="array" ref="AK7">IF(ISERROR(SUM(O7:V7)/B7),"",SUM(O7:V7)/B7)</f>
        <v>0</v>
      </c>
      <c r="AL7" s="29">
        <f t="array" ref="AL7">IF(ISERROR(SUM(AA7)/B7),"",SUM(AA7)/B7)</f>
        <v>0</v>
      </c>
      <c r="AM7" s="29">
        <f t="array" ref="AM7">IF(ISERROR(AB7/B7),"",AB7/B7)</f>
        <v>0</v>
      </c>
      <c r="AN7" s="30"/>
      <c r="AO7" s="30"/>
    </row>
    <row r="8" spans="1:41" s="3" customFormat="1" ht="20.25" customHeight="1">
      <c r="A8" s="36">
        <v>2502</v>
      </c>
      <c r="B8" s="36">
        <f t="shared" si="0"/>
        <v>720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28">
        <f t="shared" ref="AC8:AC63" si="2">SUM(C8:D8,F8:L8,O8:V8,AA8:AB8)</f>
        <v>0</v>
      </c>
      <c r="AD8" s="36">
        <f t="shared" si="1"/>
        <v>720</v>
      </c>
      <c r="AE8" s="29">
        <f t="array" ref="AE8">IF(ISERROR(SUM(C8:D8)/B8),"",SUM(C8:D8)/B8)</f>
        <v>0</v>
      </c>
      <c r="AF8" s="29">
        <f t="array" ref="AF8">IF(ISERROR(AD8/B8),"",AD8/B8)</f>
        <v>1</v>
      </c>
      <c r="AG8" s="29">
        <f t="array" ref="AG8">IF(ISERROR(SUM(M8:N8,E8,W8:Z8)/B8),"",SUM(M8:N8,E8,W8:Z8)/B8)</f>
        <v>0</v>
      </c>
      <c r="AH8" s="29">
        <f t="array" ref="AH8">IF(ISERROR(SUM(C8:D8)/B8),"",SUM(C8:D8)/B8)</f>
        <v>0</v>
      </c>
      <c r="AI8" s="29">
        <f t="array" ref="AI8">IF(ISERROR(SUM(F8:I8)/B8),"",SUM(F8:I8)/B8)</f>
        <v>0</v>
      </c>
      <c r="AJ8" s="29">
        <f t="array" ref="AJ8">IF(ISERROR(SUM(J8:L8)/B8),"",SUM(J8:L8)/B8)</f>
        <v>0</v>
      </c>
      <c r="AK8" s="29">
        <f t="array" ref="AK8">IF(ISERROR(SUM(O8:V8)/B8),"",SUM(O8:V8)/B8)</f>
        <v>0</v>
      </c>
      <c r="AL8" s="29">
        <f t="array" ref="AL8">IF(ISERROR(SUM(AA8)/B8),"",SUM(AA8)/B8)</f>
        <v>0</v>
      </c>
      <c r="AM8" s="29">
        <f t="array" ref="AM8">IF(ISERROR(AB8/B8),"",AB8/B8)</f>
        <v>0</v>
      </c>
      <c r="AN8" s="30"/>
      <c r="AO8" s="30"/>
    </row>
    <row r="9" spans="1:41" s="3" customFormat="1" ht="20.25" customHeight="1">
      <c r="A9" s="36">
        <v>2503</v>
      </c>
      <c r="B9" s="36">
        <f t="shared" si="0"/>
        <v>720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28">
        <f t="shared" si="2"/>
        <v>0</v>
      </c>
      <c r="AD9" s="36">
        <f t="shared" si="1"/>
        <v>720</v>
      </c>
      <c r="AE9" s="29">
        <f t="array" ref="AE9">IF(ISERROR(SUM(C9:D9)/B9),"",SUM(C9:D9)/B9)</f>
        <v>0</v>
      </c>
      <c r="AF9" s="29">
        <f t="array" ref="AF9">IF(ISERROR(AD9/B9),"",AD9/B9)</f>
        <v>1</v>
      </c>
      <c r="AG9" s="29">
        <f t="array" ref="AG9">IF(ISERROR(SUM(M9:N9,E9,W9:Z9)/B9),"",SUM(M9:N9,E9,W9:Z9)/B9)</f>
        <v>0</v>
      </c>
      <c r="AH9" s="29">
        <f t="array" ref="AH9">IF(ISERROR(SUM(C9:D9)/B9),"",SUM(C9:D9)/B9)</f>
        <v>0</v>
      </c>
      <c r="AI9" s="29">
        <f t="array" ref="AI9">IF(ISERROR(SUM(F9:I9)/B9),"",SUM(F9:I9)/B9)</f>
        <v>0</v>
      </c>
      <c r="AJ9" s="29">
        <f t="array" ref="AJ9">IF(ISERROR(SUM(J9:L9)/B9),"",SUM(J9:L9)/B9)</f>
        <v>0</v>
      </c>
      <c r="AK9" s="29">
        <f t="array" ref="AK9">IF(ISERROR(SUM(O9:V9)/B9),"",SUM(O9:V9)/B9)</f>
        <v>0</v>
      </c>
      <c r="AL9" s="29">
        <f t="array" ref="AL9">IF(ISERROR(SUM(AA9)/B9),"",SUM(AA9)/B9)</f>
        <v>0</v>
      </c>
      <c r="AM9" s="29">
        <f t="array" ref="AM9">IF(ISERROR(AB9/B9),"",AB9/B9)</f>
        <v>0</v>
      </c>
      <c r="AN9" s="30"/>
      <c r="AO9" s="30"/>
    </row>
    <row r="10" spans="1:41" s="3" customFormat="1" ht="20.25" customHeight="1">
      <c r="A10" s="36">
        <v>2504</v>
      </c>
      <c r="B10" s="36">
        <f t="shared" si="0"/>
        <v>720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28">
        <f t="shared" si="2"/>
        <v>0</v>
      </c>
      <c r="AD10" s="36">
        <f t="shared" si="1"/>
        <v>720</v>
      </c>
      <c r="AE10" s="29">
        <f t="array" ref="AE10">IF(ISERROR(SUM(C10:D10)/B10),"",SUM(C10:D10)/B10)</f>
        <v>0</v>
      </c>
      <c r="AF10" s="29">
        <f t="array" ref="AF10">IF(ISERROR(AD10/B10),"",AD10/B10)</f>
        <v>1</v>
      </c>
      <c r="AG10" s="29">
        <f t="array" ref="AG10">IF(ISERROR(SUM(M10:N10,E10,W10:Z10)/B10),"",SUM(M10:N10,E10,W10:Z10)/B10)</f>
        <v>0</v>
      </c>
      <c r="AH10" s="29">
        <f t="array" ref="AH10">IF(ISERROR(SUM(C10:D10)/B10),"",SUM(C10:D10)/B10)</f>
        <v>0</v>
      </c>
      <c r="AI10" s="29">
        <f t="array" ref="AI10">IF(ISERROR(SUM(F10:I10)/B10),"",SUM(F10:I10)/B10)</f>
        <v>0</v>
      </c>
      <c r="AJ10" s="29">
        <f t="array" ref="AJ10">IF(ISERROR(SUM(J10:L10)/B10),"",SUM(J10:L10)/B10)</f>
        <v>0</v>
      </c>
      <c r="AK10" s="29">
        <f t="array" ref="AK10">IF(ISERROR(SUM(O10:V10)/B10),"",SUM(O10:V10)/B10)</f>
        <v>0</v>
      </c>
      <c r="AL10" s="29">
        <f t="array" ref="AL10">IF(ISERROR(SUM(AA10)/B10),"",SUM(AA10)/B10)</f>
        <v>0</v>
      </c>
      <c r="AM10" s="29">
        <f t="array" ref="AM10">IF(ISERROR(AB10/B10),"",AB10/B10)</f>
        <v>0</v>
      </c>
      <c r="AN10" s="30"/>
      <c r="AO10" s="30"/>
    </row>
    <row r="11" spans="1:41" s="3" customFormat="1" ht="20.25" customHeight="1">
      <c r="A11" s="36">
        <v>2505</v>
      </c>
      <c r="B11" s="36">
        <f t="shared" si="0"/>
        <v>720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28">
        <f t="shared" si="2"/>
        <v>0</v>
      </c>
      <c r="AD11" s="36">
        <f t="shared" si="1"/>
        <v>720</v>
      </c>
      <c r="AE11" s="29">
        <f t="array" ref="AE11">IF(ISERROR(SUM(C11:D11)/B11),"",SUM(C11:D11)/B11)</f>
        <v>0</v>
      </c>
      <c r="AF11" s="29">
        <f t="array" ref="AF11">IF(ISERROR(AD11/B11),"",AD11/B11)</f>
        <v>1</v>
      </c>
      <c r="AG11" s="29">
        <f t="array" ref="AG11">IF(ISERROR(SUM(M11:N11,E11,W11:Z11)/B11),"",SUM(M11:N11,E11,W11:Z11)/B11)</f>
        <v>0</v>
      </c>
      <c r="AH11" s="29">
        <f t="array" ref="AH11">IF(ISERROR(SUM(C11:D11)/B11),"",SUM(C11:D11)/B11)</f>
        <v>0</v>
      </c>
      <c r="AI11" s="29">
        <f t="array" ref="AI11">IF(ISERROR(SUM(F11:I11)/B11),"",SUM(F11:I11)/B11)</f>
        <v>0</v>
      </c>
      <c r="AJ11" s="29">
        <f t="array" ref="AJ11">IF(ISERROR(SUM(J11:L11)/B11),"",SUM(J11:L11)/B11)</f>
        <v>0</v>
      </c>
      <c r="AK11" s="29">
        <f t="array" ref="AK11">IF(ISERROR(SUM(O11:V11)/B11),"",SUM(O11:V11)/B11)</f>
        <v>0</v>
      </c>
      <c r="AL11" s="29">
        <f t="array" ref="AL11">IF(ISERROR(SUM(AA11)/B11),"",SUM(AA11)/B11)</f>
        <v>0</v>
      </c>
      <c r="AM11" s="29">
        <f t="array" ref="AM11">IF(ISERROR(AB11/B11),"",AB11/B11)</f>
        <v>0</v>
      </c>
      <c r="AN11" s="30"/>
      <c r="AO11" s="30"/>
    </row>
    <row r="12" spans="1:41" s="3" customFormat="1" ht="20.25" customHeight="1">
      <c r="A12" s="36">
        <v>2506</v>
      </c>
      <c r="B12" s="36">
        <f t="shared" si="0"/>
        <v>720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28">
        <f t="shared" si="2"/>
        <v>0</v>
      </c>
      <c r="AD12" s="36">
        <f t="shared" si="1"/>
        <v>720</v>
      </c>
      <c r="AE12" s="29">
        <f t="array" ref="AE12">IF(ISERROR(SUM(C12:D12)/B12),"",SUM(C12:D12)/B12)</f>
        <v>0</v>
      </c>
      <c r="AF12" s="29">
        <f t="array" ref="AF12">IF(ISERROR(AD12/B12),"",AD12/B12)</f>
        <v>1</v>
      </c>
      <c r="AG12" s="29">
        <f t="array" ref="AG12">IF(ISERROR(SUM(M12:N12,E12,W12:Z12)/B12),"",SUM(M12:N12,E12,W12:Z12)/B12)</f>
        <v>0</v>
      </c>
      <c r="AH12" s="29">
        <f t="array" ref="AH12">IF(ISERROR(SUM(C12:D12)/B12),"",SUM(C12:D12)/B12)</f>
        <v>0</v>
      </c>
      <c r="AI12" s="29">
        <f t="array" ref="AI12">IF(ISERROR(SUM(F12:I12)/B12),"",SUM(F12:I12)/B12)</f>
        <v>0</v>
      </c>
      <c r="AJ12" s="29">
        <f t="array" ref="AJ12">IF(ISERROR(SUM(J12:L12)/B12),"",SUM(J12:L12)/B12)</f>
        <v>0</v>
      </c>
      <c r="AK12" s="29">
        <f t="array" ref="AK12">IF(ISERROR(SUM(O12:V12)/B12),"",SUM(O12:V12)/B12)</f>
        <v>0</v>
      </c>
      <c r="AL12" s="29">
        <f t="array" ref="AL12">IF(ISERROR(SUM(AA12)/B12),"",SUM(AA12)/B12)</f>
        <v>0</v>
      </c>
      <c r="AM12" s="29">
        <f t="array" ref="AM12">IF(ISERROR(AB12/B12),"",AB12/B12)</f>
        <v>0</v>
      </c>
      <c r="AN12" s="30"/>
      <c r="AO12" s="30"/>
    </row>
    <row r="13" spans="1:41" s="3" customFormat="1" ht="20.25" customHeight="1">
      <c r="A13" s="36">
        <v>2507</v>
      </c>
      <c r="B13" s="36">
        <f t="shared" si="0"/>
        <v>720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28">
        <f t="shared" si="2"/>
        <v>0</v>
      </c>
      <c r="AD13" s="36">
        <f t="shared" si="1"/>
        <v>720</v>
      </c>
      <c r="AE13" s="29">
        <f t="array" ref="AE13">IF(ISERROR(SUM(C13:D13)/B13),"",SUM(C13:D13)/B13)</f>
        <v>0</v>
      </c>
      <c r="AF13" s="29">
        <f t="array" ref="AF13">IF(ISERROR(AD13/B13),"",AD13/B13)</f>
        <v>1</v>
      </c>
      <c r="AG13" s="29">
        <f t="array" ref="AG13">IF(ISERROR(SUM(M13:N13,E13,W13:Z13)/B13),"",SUM(M13:N13,E13,W13:Z13)/B13)</f>
        <v>0</v>
      </c>
      <c r="AH13" s="29">
        <f t="array" ref="AH13">IF(ISERROR(SUM(C13:D13)/B13),"",SUM(C13:D13)/B13)</f>
        <v>0</v>
      </c>
      <c r="AI13" s="29">
        <f t="array" ref="AI13">IF(ISERROR(SUM(F13:I13)/B13),"",SUM(F13:I13)/B13)</f>
        <v>0</v>
      </c>
      <c r="AJ13" s="29">
        <f t="array" ref="AJ13">IF(ISERROR(SUM(J13:L13)/B13),"",SUM(J13:L13)/B13)</f>
        <v>0</v>
      </c>
      <c r="AK13" s="29">
        <f t="array" ref="AK13">IF(ISERROR(SUM(O13:V13)/B13),"",SUM(O13:V13)/B13)</f>
        <v>0</v>
      </c>
      <c r="AL13" s="29">
        <f t="array" ref="AL13">IF(ISERROR(SUM(AA13)/B13),"",SUM(AA13)/B13)</f>
        <v>0</v>
      </c>
      <c r="AM13" s="29">
        <f t="array" ref="AM13">IF(ISERROR(AB13/B13),"",AB13/B13)</f>
        <v>0</v>
      </c>
      <c r="AN13" s="30"/>
      <c r="AO13" s="30"/>
    </row>
    <row r="14" spans="1:41" s="3" customFormat="1" ht="20.25" customHeight="1">
      <c r="A14" s="36">
        <v>2508</v>
      </c>
      <c r="B14" s="36">
        <f t="shared" si="0"/>
        <v>720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28">
        <f t="shared" si="2"/>
        <v>0</v>
      </c>
      <c r="AD14" s="36">
        <f t="shared" si="1"/>
        <v>720</v>
      </c>
      <c r="AE14" s="29">
        <f t="array" ref="AE14">IF(ISERROR(SUM(C14:D14)/B14),"",SUM(C14:D14)/B14)</f>
        <v>0</v>
      </c>
      <c r="AF14" s="29">
        <f t="array" ref="AF14">IF(ISERROR(AD14/B14),"",AD14/B14)</f>
        <v>1</v>
      </c>
      <c r="AG14" s="29">
        <f t="array" ref="AG14">IF(ISERROR(SUM(M14:N14,E14,W14:Z14)/B14),"",SUM(M14:N14,E14,W14:Z14)/B14)</f>
        <v>0</v>
      </c>
      <c r="AH14" s="29">
        <f t="array" ref="AH14">IF(ISERROR(SUM(C14:D14)/B14),"",SUM(C14:D14)/B14)</f>
        <v>0</v>
      </c>
      <c r="AI14" s="29">
        <f t="array" ref="AI14">IF(ISERROR(SUM(F14:I14)/B14),"",SUM(F14:I14)/B14)</f>
        <v>0</v>
      </c>
      <c r="AJ14" s="29">
        <f t="array" ref="AJ14">IF(ISERROR(SUM(J14:L14)/B14),"",SUM(J14:L14)/B14)</f>
        <v>0</v>
      </c>
      <c r="AK14" s="29">
        <f t="array" ref="AK14">IF(ISERROR(SUM(O14:V14)/B14),"",SUM(O14:V14)/B14)</f>
        <v>0</v>
      </c>
      <c r="AL14" s="29">
        <f t="array" ref="AL14">IF(ISERROR(SUM(AA14)/B14),"",SUM(AA14)/B14)</f>
        <v>0</v>
      </c>
      <c r="AM14" s="29">
        <f t="array" ref="AM14">IF(ISERROR(AB14/B14),"",AB14/B14)</f>
        <v>0</v>
      </c>
      <c r="AN14" s="30"/>
      <c r="AO14" s="30"/>
    </row>
    <row r="15" spans="1:41" s="3" customFormat="1" ht="20.25" customHeight="1">
      <c r="A15" s="36">
        <v>2509</v>
      </c>
      <c r="B15" s="36">
        <f t="shared" si="0"/>
        <v>720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28">
        <f t="shared" si="2"/>
        <v>0</v>
      </c>
      <c r="AD15" s="36">
        <f t="shared" si="1"/>
        <v>720</v>
      </c>
      <c r="AE15" s="29">
        <f t="array" ref="AE15">IF(ISERROR(SUM(C15:D15)/B15),"",SUM(C15:D15)/B15)</f>
        <v>0</v>
      </c>
      <c r="AF15" s="29">
        <f t="array" ref="AF15">IF(ISERROR(AD15/B15),"",AD15/B15)</f>
        <v>1</v>
      </c>
      <c r="AG15" s="29">
        <f t="array" ref="AG15">IF(ISERROR(SUM(M15:N15,E15,W15:Z15)/B15),"",SUM(M15:N15,E15,W15:Z15)/B15)</f>
        <v>0</v>
      </c>
      <c r="AH15" s="29">
        <f t="array" ref="AH15">IF(ISERROR(SUM(C15:D15)/B15),"",SUM(C15:D15)/B15)</f>
        <v>0</v>
      </c>
      <c r="AI15" s="29">
        <f t="array" ref="AI15">IF(ISERROR(SUM(F15:I15)/B15),"",SUM(F15:I15)/B15)</f>
        <v>0</v>
      </c>
      <c r="AJ15" s="29">
        <f t="array" ref="AJ15">IF(ISERROR(SUM(J15:L15)/B15),"",SUM(J15:L15)/B15)</f>
        <v>0</v>
      </c>
      <c r="AK15" s="29">
        <f t="array" ref="AK15">IF(ISERROR(SUM(O15:V15)/B15),"",SUM(O15:V15)/B15)</f>
        <v>0</v>
      </c>
      <c r="AL15" s="29">
        <f t="array" ref="AL15">IF(ISERROR(SUM(AA15)/B15),"",SUM(AA15)/B15)</f>
        <v>0</v>
      </c>
      <c r="AM15" s="29">
        <f t="array" ref="AM15">IF(ISERROR(AB15/B15),"",AB15/B15)</f>
        <v>0</v>
      </c>
      <c r="AN15" s="30"/>
      <c r="AO15" s="30"/>
    </row>
    <row r="16" spans="1:41" s="3" customFormat="1" ht="20.25" customHeight="1">
      <c r="A16" s="36">
        <v>2510</v>
      </c>
      <c r="B16" s="36">
        <f t="shared" si="0"/>
        <v>720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28">
        <f t="shared" si="2"/>
        <v>0</v>
      </c>
      <c r="AD16" s="36">
        <f t="shared" si="1"/>
        <v>720</v>
      </c>
      <c r="AE16" s="29">
        <f t="array" ref="AE16">IF(ISERROR(SUM(C16:D16)/B16),"",SUM(C16:D16)/B16)</f>
        <v>0</v>
      </c>
      <c r="AF16" s="29">
        <f t="array" ref="AF16">IF(ISERROR(AD16/B16),"",AD16/B16)</f>
        <v>1</v>
      </c>
      <c r="AG16" s="29">
        <f t="array" ref="AG16">IF(ISERROR(SUM(M16:N16,E16,W16:Z16)/B16),"",SUM(M16:N16,E16,W16:Z16)/B16)</f>
        <v>0</v>
      </c>
      <c r="AH16" s="29">
        <f t="array" ref="AH16">IF(ISERROR(SUM(C16:D16)/B16),"",SUM(C16:D16)/B16)</f>
        <v>0</v>
      </c>
      <c r="AI16" s="29">
        <f t="array" ref="AI16">IF(ISERROR(SUM(F16:I16)/B16),"",SUM(F16:I16)/B16)</f>
        <v>0</v>
      </c>
      <c r="AJ16" s="29">
        <f t="array" ref="AJ16">IF(ISERROR(SUM(J16:L16)/B16),"",SUM(J16:L16)/B16)</f>
        <v>0</v>
      </c>
      <c r="AK16" s="29">
        <f t="array" ref="AK16">IF(ISERROR(SUM(O16:V16)/B16),"",SUM(O16:V16)/B16)</f>
        <v>0</v>
      </c>
      <c r="AL16" s="29">
        <f t="array" ref="AL16">IF(ISERROR(SUM(AA16)/B16),"",SUM(AA16)/B16)</f>
        <v>0</v>
      </c>
      <c r="AM16" s="29">
        <f t="array" ref="AM16">IF(ISERROR(AB16/B16),"",AB16/B16)</f>
        <v>0</v>
      </c>
      <c r="AN16" s="30"/>
      <c r="AO16" s="30"/>
    </row>
    <row r="17" spans="1:41" s="3" customFormat="1" ht="20.25" customHeight="1">
      <c r="A17" s="36">
        <v>3002</v>
      </c>
      <c r="B17" s="36">
        <f t="shared" si="0"/>
        <v>720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28">
        <f t="shared" si="2"/>
        <v>0</v>
      </c>
      <c r="AD17" s="36">
        <f t="shared" si="1"/>
        <v>720</v>
      </c>
      <c r="AE17" s="29">
        <f t="array" ref="AE17">IF(ISERROR(SUM(C17:D17)/B17),"",SUM(C17:D17)/B17)</f>
        <v>0</v>
      </c>
      <c r="AF17" s="29">
        <f t="array" ref="AF17">IF(ISERROR(AD17/B17),"",AD17/B17)</f>
        <v>1</v>
      </c>
      <c r="AG17" s="29">
        <f t="array" ref="AG17">IF(ISERROR(SUM(M17:N17,E17,W17:Z17)/B17),"",SUM(M17:N17,E17,W17:Z17)/B17)</f>
        <v>0</v>
      </c>
      <c r="AH17" s="29">
        <f t="array" ref="AH17">IF(ISERROR(SUM(C17:D17)/B17),"",SUM(C17:D17)/B17)</f>
        <v>0</v>
      </c>
      <c r="AI17" s="29">
        <f t="array" ref="AI17">IF(ISERROR(SUM(F17:I17)/B17),"",SUM(F17:I17)/B17)</f>
        <v>0</v>
      </c>
      <c r="AJ17" s="29">
        <f t="array" ref="AJ17">IF(ISERROR(SUM(J17:L17)/B17),"",SUM(J17:L17)/B17)</f>
        <v>0</v>
      </c>
      <c r="AK17" s="29">
        <f t="array" ref="AK17">IF(ISERROR(SUM(O17:V17)/B17),"",SUM(O17:V17)/B17)</f>
        <v>0</v>
      </c>
      <c r="AL17" s="29">
        <f t="array" ref="AL17">IF(ISERROR(SUM(AA17)/B17),"",SUM(AA17)/B17)</f>
        <v>0</v>
      </c>
      <c r="AM17" s="29">
        <f t="array" ref="AM17">IF(ISERROR(AB17/B17),"",AB17/B17)</f>
        <v>0</v>
      </c>
      <c r="AN17" s="30"/>
      <c r="AO17" s="30"/>
    </row>
    <row r="18" spans="1:41" s="3" customFormat="1" ht="20.25" customHeight="1">
      <c r="A18" s="36">
        <v>3003</v>
      </c>
      <c r="B18" s="36">
        <f t="shared" si="0"/>
        <v>720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28">
        <f t="shared" si="2"/>
        <v>0</v>
      </c>
      <c r="AD18" s="36">
        <f t="shared" si="1"/>
        <v>720</v>
      </c>
      <c r="AE18" s="29">
        <f t="array" ref="AE18">IF(ISERROR(SUM(C18:D18)/B18),"",SUM(C18:D18)/B18)</f>
        <v>0</v>
      </c>
      <c r="AF18" s="29">
        <f t="array" ref="AF18">IF(ISERROR(AD18/B18),"",AD18/B18)</f>
        <v>1</v>
      </c>
      <c r="AG18" s="29">
        <f t="array" ref="AG18">IF(ISERROR(SUM(M18:N18,E18,W18:Z18)/B18),"",SUM(M18:N18,E18,W18:Z18)/B18)</f>
        <v>0</v>
      </c>
      <c r="AH18" s="29">
        <f t="array" ref="AH18">IF(ISERROR(SUM(C18:D18)/B18),"",SUM(C18:D18)/B18)</f>
        <v>0</v>
      </c>
      <c r="AI18" s="29">
        <f t="array" ref="AI18">IF(ISERROR(SUM(F18:I18)/B18),"",SUM(F18:I18)/B18)</f>
        <v>0</v>
      </c>
      <c r="AJ18" s="29">
        <f t="array" ref="AJ18">IF(ISERROR(SUM(J18:L18)/B18),"",SUM(J18:L18)/B18)</f>
        <v>0</v>
      </c>
      <c r="AK18" s="29">
        <f t="array" ref="AK18">IF(ISERROR(SUM(O18:V18)/B18),"",SUM(O18:V18)/B18)</f>
        <v>0</v>
      </c>
      <c r="AL18" s="29">
        <f t="array" ref="AL18">IF(ISERROR(SUM(AA18)/B18),"",SUM(AA18)/B18)</f>
        <v>0</v>
      </c>
      <c r="AM18" s="29">
        <f t="array" ref="AM18">IF(ISERROR(AB18/B18),"",AB18/B18)</f>
        <v>0</v>
      </c>
      <c r="AN18" s="30"/>
      <c r="AO18" s="30"/>
    </row>
    <row r="19" spans="1:41" s="3" customFormat="1" ht="20.25" customHeight="1">
      <c r="A19" s="36">
        <v>3004</v>
      </c>
      <c r="B19" s="36">
        <f t="shared" si="0"/>
        <v>720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28">
        <f t="shared" si="2"/>
        <v>0</v>
      </c>
      <c r="AD19" s="36">
        <f t="shared" si="1"/>
        <v>720</v>
      </c>
      <c r="AE19" s="29">
        <f t="array" ref="AE19">IF(ISERROR(SUM(C19:D19)/B19),"",SUM(C19:D19)/B19)</f>
        <v>0</v>
      </c>
      <c r="AF19" s="29">
        <f t="array" ref="AF19">IF(ISERROR(AD19/B19),"",AD19/B19)</f>
        <v>1</v>
      </c>
      <c r="AG19" s="29">
        <f t="array" ref="AG19">IF(ISERROR(SUM(M19:N19,E19,W19:Z19)/B19),"",SUM(M19:N19,E19,W19:Z19)/B19)</f>
        <v>0</v>
      </c>
      <c r="AH19" s="29">
        <f t="array" ref="AH19">IF(ISERROR(SUM(C19:D19)/B19),"",SUM(C19:D19)/B19)</f>
        <v>0</v>
      </c>
      <c r="AI19" s="29">
        <f t="array" ref="AI19">IF(ISERROR(SUM(F19:I19)/B19),"",SUM(F19:I19)/B19)</f>
        <v>0</v>
      </c>
      <c r="AJ19" s="29">
        <f t="array" ref="AJ19">IF(ISERROR(SUM(J19:L19)/B19),"",SUM(J19:L19)/B19)</f>
        <v>0</v>
      </c>
      <c r="AK19" s="29">
        <f t="array" ref="AK19">IF(ISERROR(SUM(O19:V19)/B19),"",SUM(O19:V19)/B19)</f>
        <v>0</v>
      </c>
      <c r="AL19" s="29">
        <f t="array" ref="AL19">IF(ISERROR(SUM(AA19)/B19),"",SUM(AA19)/B19)</f>
        <v>0</v>
      </c>
      <c r="AM19" s="29">
        <f t="array" ref="AM19">IF(ISERROR(AB19/B19),"",AB19/B19)</f>
        <v>0</v>
      </c>
      <c r="AN19" s="30"/>
      <c r="AO19" s="30"/>
    </row>
    <row r="20" spans="1:41" s="3" customFormat="1" ht="20.25" customHeight="1">
      <c r="A20" s="36">
        <v>3602</v>
      </c>
      <c r="B20" s="36">
        <f t="shared" si="0"/>
        <v>720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8">
        <f t="shared" si="2"/>
        <v>0</v>
      </c>
      <c r="AD20" s="36">
        <f t="shared" si="1"/>
        <v>720</v>
      </c>
      <c r="AE20" s="29">
        <f t="array" ref="AE20">IF(ISERROR(SUM(C20:D20)/B20),"",SUM(C20:D20)/B20)</f>
        <v>0</v>
      </c>
      <c r="AF20" s="29">
        <f t="array" ref="AF20">IF(ISERROR(AD20/B20),"",AD20/B20)</f>
        <v>1</v>
      </c>
      <c r="AG20" s="29">
        <f t="array" ref="AG20">IF(ISERROR(SUM(M20:N20,E20,W20:Z20)/B20),"",SUM(M20:N20,E20,W20:Z20)/B20)</f>
        <v>0</v>
      </c>
      <c r="AH20" s="29">
        <f t="array" ref="AH20">IF(ISERROR(SUM(C20:D20)/B20),"",SUM(C20:D20)/B20)</f>
        <v>0</v>
      </c>
      <c r="AI20" s="29">
        <f t="array" ref="AI20">IF(ISERROR(SUM(F20:I20)/B20),"",SUM(F20:I20)/B20)</f>
        <v>0</v>
      </c>
      <c r="AJ20" s="29">
        <f t="array" ref="AJ20">IF(ISERROR(SUM(J20:L20)/B20),"",SUM(J20:L20)/B20)</f>
        <v>0</v>
      </c>
      <c r="AK20" s="29">
        <f t="array" ref="AK20">IF(ISERROR(SUM(O20:V20)/B20),"",SUM(O20:V20)/B20)</f>
        <v>0</v>
      </c>
      <c r="AL20" s="29">
        <f t="array" ref="AL20">IF(ISERROR(SUM(AA20)/B20),"",SUM(AA20)/B20)</f>
        <v>0</v>
      </c>
      <c r="AM20" s="29">
        <f t="array" ref="AM20">IF(ISERROR(AB20/B20),"",AB20/B20)</f>
        <v>0</v>
      </c>
      <c r="AN20" s="30"/>
      <c r="AO20" s="30"/>
    </row>
    <row r="21" spans="1:41" s="3" customFormat="1" ht="20.25" customHeight="1">
      <c r="A21" s="36">
        <v>4501</v>
      </c>
      <c r="B21" s="36">
        <f t="shared" si="0"/>
        <v>720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28">
        <f t="shared" si="2"/>
        <v>0</v>
      </c>
      <c r="AD21" s="36">
        <f t="shared" si="1"/>
        <v>720</v>
      </c>
      <c r="AE21" s="29">
        <f t="array" ref="AE21">IF(ISERROR(SUM(C21:D21)/B21),"",SUM(C21:D21)/B21)</f>
        <v>0</v>
      </c>
      <c r="AF21" s="29">
        <f t="array" ref="AF21">IF(ISERROR(AD21/B21),"",AD21/B21)</f>
        <v>1</v>
      </c>
      <c r="AG21" s="29">
        <f t="array" ref="AG21">IF(ISERROR(SUM(M21:N21,E21,W21:Z21)/B21),"",SUM(M21:N21,E21,W21:Z21)/B21)</f>
        <v>0</v>
      </c>
      <c r="AH21" s="29">
        <f t="array" ref="AH21">IF(ISERROR(SUM(C21:D21)/B21),"",SUM(C21:D21)/B21)</f>
        <v>0</v>
      </c>
      <c r="AI21" s="29">
        <f t="array" ref="AI21">IF(ISERROR(SUM(F21:I21)/B21),"",SUM(F21:I21)/B21)</f>
        <v>0</v>
      </c>
      <c r="AJ21" s="29">
        <f t="array" ref="AJ21">IF(ISERROR(SUM(J21:L21)/B21),"",SUM(J21:L21)/B21)</f>
        <v>0</v>
      </c>
      <c r="AK21" s="29">
        <f t="array" ref="AK21">IF(ISERROR(SUM(O21:V21)/B21),"",SUM(O21:V21)/B21)</f>
        <v>0</v>
      </c>
      <c r="AL21" s="29">
        <f t="array" ref="AL21">IF(ISERROR(SUM(AA21)/B21),"",SUM(AA21)/B21)</f>
        <v>0</v>
      </c>
      <c r="AM21" s="29">
        <f t="array" ref="AM21">IF(ISERROR(AB21/B21),"",AB21/B21)</f>
        <v>0</v>
      </c>
      <c r="AN21" s="30"/>
      <c r="AO21" s="30"/>
    </row>
    <row r="22" spans="1:41" s="3" customFormat="1" ht="20.25" customHeight="1">
      <c r="A22" s="36">
        <v>4502</v>
      </c>
      <c r="B22" s="36">
        <f t="shared" si="0"/>
        <v>720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28">
        <f t="shared" si="2"/>
        <v>0</v>
      </c>
      <c r="AD22" s="36">
        <f t="shared" si="1"/>
        <v>720</v>
      </c>
      <c r="AE22" s="29">
        <f t="array" ref="AE22">IF(ISERROR(SUM(C22:D22)/B22),"",SUM(C22:D22)/B22)</f>
        <v>0</v>
      </c>
      <c r="AF22" s="29">
        <f t="array" ref="AF22">IF(ISERROR(AD22/B22),"",AD22/B22)</f>
        <v>1</v>
      </c>
      <c r="AG22" s="29">
        <f t="array" ref="AG22">IF(ISERROR(SUM(M22:N22,E22,W22:Z22)/B22),"",SUM(M22:N22,E22,W22:Z22)/B22)</f>
        <v>0</v>
      </c>
      <c r="AH22" s="29">
        <f t="array" ref="AH22">IF(ISERROR(SUM(C22:D22)/B22),"",SUM(C22:D22)/B22)</f>
        <v>0</v>
      </c>
      <c r="AI22" s="29">
        <f t="array" ref="AI22">IF(ISERROR(SUM(F22:I22)/B22),"",SUM(F22:I22)/B22)</f>
        <v>0</v>
      </c>
      <c r="AJ22" s="29">
        <f t="array" ref="AJ22">IF(ISERROR(SUM(J22:L22)/B22),"",SUM(J22:L22)/B22)</f>
        <v>0</v>
      </c>
      <c r="AK22" s="29">
        <f t="array" ref="AK22">IF(ISERROR(SUM(O22:V22)/B22),"",SUM(O22:V22)/B22)</f>
        <v>0</v>
      </c>
      <c r="AL22" s="29">
        <f t="array" ref="AL22">IF(ISERROR(SUM(AA22)/B22),"",SUM(AA22)/B22)</f>
        <v>0</v>
      </c>
      <c r="AM22" s="29">
        <f t="array" ref="AM22">IF(ISERROR(AB22/B22),"",AB22/B22)</f>
        <v>0</v>
      </c>
      <c r="AN22" s="30"/>
      <c r="AO22" s="30"/>
    </row>
    <row r="23" spans="1:41" s="3" customFormat="1" ht="20.25" customHeight="1">
      <c r="A23" s="36">
        <v>4503</v>
      </c>
      <c r="B23" s="36">
        <f t="shared" si="0"/>
        <v>720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28">
        <f t="shared" si="2"/>
        <v>0</v>
      </c>
      <c r="AD23" s="36">
        <f t="shared" si="1"/>
        <v>720</v>
      </c>
      <c r="AE23" s="29">
        <f t="array" ref="AE23">IF(ISERROR(SUM(C23:D23)/B23),"",SUM(C23:D23)/B23)</f>
        <v>0</v>
      </c>
      <c r="AF23" s="29">
        <f t="array" ref="AF23">IF(ISERROR(AD23/B23),"",AD23/B23)</f>
        <v>1</v>
      </c>
      <c r="AG23" s="29">
        <f t="array" ref="AG23">IF(ISERROR(SUM(M23:N23,E23,W23:Z23)/B23),"",SUM(M23:N23,E23,W23:Z23)/B23)</f>
        <v>0</v>
      </c>
      <c r="AH23" s="29">
        <f t="array" ref="AH23">IF(ISERROR(SUM(C23:D23)/B23),"",SUM(C23:D23)/B23)</f>
        <v>0</v>
      </c>
      <c r="AI23" s="29">
        <f t="array" ref="AI23">IF(ISERROR(SUM(F23:I23)/B23),"",SUM(F23:I23)/B23)</f>
        <v>0</v>
      </c>
      <c r="AJ23" s="29">
        <f t="array" ref="AJ23">IF(ISERROR(SUM(J23:L23)/B23),"",SUM(J23:L23)/B23)</f>
        <v>0</v>
      </c>
      <c r="AK23" s="29">
        <f t="array" ref="AK23">IF(ISERROR(SUM(O23:V23)/B23),"",SUM(O23:V23)/B23)</f>
        <v>0</v>
      </c>
      <c r="AL23" s="29">
        <f t="array" ref="AL23">IF(ISERROR(SUM(AA23)/B23),"",SUM(AA23)/B23)</f>
        <v>0</v>
      </c>
      <c r="AM23" s="29">
        <f t="array" ref="AM23">IF(ISERROR(AB23/B23),"",AB23/B23)</f>
        <v>0</v>
      </c>
      <c r="AN23" s="30"/>
      <c r="AO23" s="30"/>
    </row>
    <row r="24" spans="1:41" s="3" customFormat="1" ht="20.25" customHeight="1">
      <c r="A24" s="36">
        <v>5001</v>
      </c>
      <c r="B24" s="36">
        <f t="shared" si="0"/>
        <v>720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28">
        <f t="shared" si="2"/>
        <v>0</v>
      </c>
      <c r="AD24" s="36">
        <f t="shared" si="1"/>
        <v>720</v>
      </c>
      <c r="AE24" s="29">
        <f t="array" ref="AE24">IF(ISERROR(SUM(C24:D24)/B24),"",SUM(C24:D24)/B24)</f>
        <v>0</v>
      </c>
      <c r="AF24" s="29">
        <f t="array" ref="AF24">IF(ISERROR(AD24/B24),"",AD24/B24)</f>
        <v>1</v>
      </c>
      <c r="AG24" s="29">
        <f t="array" ref="AG24">IF(ISERROR(SUM(M24:N24,E24,W24:Z24)/B24),"",SUM(M24:N24,E24,W24:Z24)/B24)</f>
        <v>0</v>
      </c>
      <c r="AH24" s="29">
        <f t="array" ref="AH24">IF(ISERROR(SUM(C24:D24)/B24),"",SUM(C24:D24)/B24)</f>
        <v>0</v>
      </c>
      <c r="AI24" s="29">
        <f t="array" ref="AI24">IF(ISERROR(SUM(F24:I24)/B24),"",SUM(F24:I24)/B24)</f>
        <v>0</v>
      </c>
      <c r="AJ24" s="29">
        <f t="array" ref="AJ24">IF(ISERROR(SUM(J24:L24)/B24),"",SUM(J24:L24)/B24)</f>
        <v>0</v>
      </c>
      <c r="AK24" s="29">
        <f t="array" ref="AK24">IF(ISERROR(SUM(O24:V24)/B24),"",SUM(O24:V24)/B24)</f>
        <v>0</v>
      </c>
      <c r="AL24" s="29">
        <f t="array" ref="AL24">IF(ISERROR(SUM(AA24)/B24),"",SUM(AA24)/B24)</f>
        <v>0</v>
      </c>
      <c r="AM24" s="29">
        <f t="array" ref="AM24">IF(ISERROR(AB24/B24),"",AB24/B24)</f>
        <v>0</v>
      </c>
      <c r="AN24" s="30"/>
      <c r="AO24" s="30"/>
    </row>
    <row r="25" spans="1:41" s="3" customFormat="1" ht="20.25" customHeight="1">
      <c r="A25" s="36">
        <v>5002</v>
      </c>
      <c r="B25" s="36">
        <f t="shared" si="0"/>
        <v>720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28">
        <f t="shared" si="2"/>
        <v>0</v>
      </c>
      <c r="AD25" s="36">
        <f t="shared" si="1"/>
        <v>720</v>
      </c>
      <c r="AE25" s="29">
        <f t="array" ref="AE25">IF(ISERROR(SUM(C25:D25)/B25),"",SUM(C25:D25)/B25)</f>
        <v>0</v>
      </c>
      <c r="AF25" s="29">
        <f t="array" ref="AF25">IF(ISERROR(AD25/B25),"",AD25/B25)</f>
        <v>1</v>
      </c>
      <c r="AG25" s="29">
        <f t="array" ref="AG25">IF(ISERROR(SUM(M25:N25,E25,W25:Z25)/B25),"",SUM(M25:N25,E25,W25:Z25)/B25)</f>
        <v>0</v>
      </c>
      <c r="AH25" s="29">
        <f t="array" ref="AH25">IF(ISERROR(SUM(C25:D25)/B25),"",SUM(C25:D25)/B25)</f>
        <v>0</v>
      </c>
      <c r="AI25" s="29">
        <f t="array" ref="AI25">IF(ISERROR(SUM(F25:I25)/B25),"",SUM(F25:I25)/B25)</f>
        <v>0</v>
      </c>
      <c r="AJ25" s="29">
        <f t="array" ref="AJ25">IF(ISERROR(SUM(J25:L25)/B25),"",SUM(J25:L25)/B25)</f>
        <v>0</v>
      </c>
      <c r="AK25" s="29">
        <f t="array" ref="AK25">IF(ISERROR(SUM(O25:V25)/B25),"",SUM(O25:V25)/B25)</f>
        <v>0</v>
      </c>
      <c r="AL25" s="29">
        <f t="array" ref="AL25">IF(ISERROR(SUM(AA25)/B25),"",SUM(AA25)/B25)</f>
        <v>0</v>
      </c>
      <c r="AM25" s="29">
        <f t="array" ref="AM25">IF(ISERROR(AB25/B25),"",AB25/B25)</f>
        <v>0</v>
      </c>
      <c r="AN25" s="30"/>
      <c r="AO25" s="30"/>
    </row>
    <row r="26" spans="1:41" s="3" customFormat="1" ht="20.25" customHeight="1">
      <c r="A26" s="36">
        <v>5003</v>
      </c>
      <c r="B26" s="36">
        <f t="shared" si="0"/>
        <v>720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28">
        <f t="shared" si="2"/>
        <v>0</v>
      </c>
      <c r="AD26" s="36">
        <f t="shared" si="1"/>
        <v>720</v>
      </c>
      <c r="AE26" s="29">
        <f t="array" ref="AE26">IF(ISERROR(SUM(C26:D26)/B26),"",SUM(C26:D26)/B26)</f>
        <v>0</v>
      </c>
      <c r="AF26" s="29">
        <f t="array" ref="AF26">IF(ISERROR(AD26/B26),"",AD26/B26)</f>
        <v>1</v>
      </c>
      <c r="AG26" s="29">
        <f t="array" ref="AG26">IF(ISERROR(SUM(M26:N26,E26,W26:Z26)/B26),"",SUM(M26:N26,E26,W26:Z26)/B26)</f>
        <v>0</v>
      </c>
      <c r="AH26" s="29">
        <f t="array" ref="AH26">IF(ISERROR(SUM(C26:D26)/B26),"",SUM(C26:D26)/B26)</f>
        <v>0</v>
      </c>
      <c r="AI26" s="29">
        <f t="array" ref="AI26">IF(ISERROR(SUM(F26:I26)/B26),"",SUM(F26:I26)/B26)</f>
        <v>0</v>
      </c>
      <c r="AJ26" s="29">
        <f t="array" ref="AJ26">IF(ISERROR(SUM(J26:L26)/B26),"",SUM(J26:L26)/B26)</f>
        <v>0</v>
      </c>
      <c r="AK26" s="29">
        <f t="array" ref="AK26">IF(ISERROR(SUM(O26:V26)/B26),"",SUM(O26:V26)/B26)</f>
        <v>0</v>
      </c>
      <c r="AL26" s="29">
        <f t="array" ref="AL26">IF(ISERROR(SUM(AA26)/B26),"",SUM(AA26)/B26)</f>
        <v>0</v>
      </c>
      <c r="AM26" s="29">
        <f t="array" ref="AM26">IF(ISERROR(AB26/B26),"",AB26/B26)</f>
        <v>0</v>
      </c>
      <c r="AN26" s="30"/>
      <c r="AO26" s="30"/>
    </row>
    <row r="27" spans="1:41" s="3" customFormat="1" ht="20.25" customHeight="1">
      <c r="A27" s="36">
        <v>6502</v>
      </c>
      <c r="B27" s="36">
        <f t="shared" si="0"/>
        <v>720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28">
        <f t="shared" si="2"/>
        <v>0</v>
      </c>
      <c r="AD27" s="36">
        <f t="shared" si="1"/>
        <v>720</v>
      </c>
      <c r="AE27" s="29">
        <f t="array" ref="AE27">IF(ISERROR(SUM(C27:D27)/B27),"",SUM(C27:D27)/B27)</f>
        <v>0</v>
      </c>
      <c r="AF27" s="29">
        <f t="array" ref="AF27">IF(ISERROR(AD27/B27),"",AD27/B27)</f>
        <v>1</v>
      </c>
      <c r="AG27" s="29">
        <f t="array" ref="AG27">IF(ISERROR(SUM(M27:N27,E27,W27:Z27)/B27),"",SUM(M27:N27,E27,W27:Z27)/B27)</f>
        <v>0</v>
      </c>
      <c r="AH27" s="29">
        <f t="array" ref="AH27">IF(ISERROR(SUM(C27:D27)/B27),"",SUM(C27:D27)/B27)</f>
        <v>0</v>
      </c>
      <c r="AI27" s="29">
        <f t="array" ref="AI27">IF(ISERROR(SUM(F27:I27)/B27),"",SUM(F27:I27)/B27)</f>
        <v>0</v>
      </c>
      <c r="AJ27" s="29">
        <f t="array" ref="AJ27">IF(ISERROR(SUM(J27:L27)/B27),"",SUM(J27:L27)/B27)</f>
        <v>0</v>
      </c>
      <c r="AK27" s="29">
        <f t="array" ref="AK27">IF(ISERROR(SUM(O27:V27)/B27),"",SUM(O27:V27)/B27)</f>
        <v>0</v>
      </c>
      <c r="AL27" s="29">
        <f t="array" ref="AL27">IF(ISERROR(SUM(AA27)/B27),"",SUM(AA27)/B27)</f>
        <v>0</v>
      </c>
      <c r="AM27" s="29">
        <f t="array" ref="AM27">IF(ISERROR(AB27/B27),"",AB27/B27)</f>
        <v>0</v>
      </c>
      <c r="AN27" s="30"/>
      <c r="AO27" s="30"/>
    </row>
    <row r="28" spans="1:41" s="3" customFormat="1" ht="20.25" customHeight="1">
      <c r="A28" s="36">
        <v>6503</v>
      </c>
      <c r="B28" s="36">
        <f t="shared" si="0"/>
        <v>720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28">
        <f t="shared" si="2"/>
        <v>0</v>
      </c>
      <c r="AD28" s="36">
        <f t="shared" si="1"/>
        <v>720</v>
      </c>
      <c r="AE28" s="29">
        <f t="array" ref="AE28">IF(ISERROR(SUM(C28:D28)/B28),"",SUM(C28:D28)/B28)</f>
        <v>0</v>
      </c>
      <c r="AF28" s="29">
        <f t="array" ref="AF28">IF(ISERROR(AD28/B28),"",AD28/B28)</f>
        <v>1</v>
      </c>
      <c r="AG28" s="29">
        <f t="array" ref="AG28">IF(ISERROR(SUM(M28:N28,E28,W28:Z28)/B28),"",SUM(M28:N28,E28,W28:Z28)/B28)</f>
        <v>0</v>
      </c>
      <c r="AH28" s="29">
        <f t="array" ref="AH28">IF(ISERROR(SUM(C28:D28)/B28),"",SUM(C28:D28)/B28)</f>
        <v>0</v>
      </c>
      <c r="AI28" s="29">
        <f t="array" ref="AI28">IF(ISERROR(SUM(F28:I28)/B28),"",SUM(F28:I28)/B28)</f>
        <v>0</v>
      </c>
      <c r="AJ28" s="29">
        <f t="array" ref="AJ28">IF(ISERROR(SUM(J28:L28)/B28),"",SUM(J28:L28)/B28)</f>
        <v>0</v>
      </c>
      <c r="AK28" s="29">
        <f t="array" ref="AK28">IF(ISERROR(SUM(O28:V28)/B28),"",SUM(O28:V28)/B28)</f>
        <v>0</v>
      </c>
      <c r="AL28" s="29">
        <f t="array" ref="AL28">IF(ISERROR(SUM(AA28)/B28),"",SUM(AA28)/B28)</f>
        <v>0</v>
      </c>
      <c r="AM28" s="29">
        <f t="array" ref="AM28">IF(ISERROR(AB28/B28),"",AB28/B28)</f>
        <v>0</v>
      </c>
      <c r="AN28" s="30"/>
      <c r="AO28" s="30"/>
    </row>
    <row r="29" spans="1:41" s="3" customFormat="1" ht="20.25" customHeight="1">
      <c r="A29" s="36">
        <v>6504</v>
      </c>
      <c r="B29" s="36">
        <f t="shared" si="0"/>
        <v>720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28">
        <f t="shared" si="2"/>
        <v>0</v>
      </c>
      <c r="AD29" s="36">
        <f t="shared" si="1"/>
        <v>720</v>
      </c>
      <c r="AE29" s="29">
        <f t="array" ref="AE29">IF(ISERROR(SUM(C29:D29)/B29),"",SUM(C29:D29)/B29)</f>
        <v>0</v>
      </c>
      <c r="AF29" s="29">
        <f t="array" ref="AF29">IF(ISERROR(AD29/B29),"",AD29/B29)</f>
        <v>1</v>
      </c>
      <c r="AG29" s="29">
        <f t="array" ref="AG29">IF(ISERROR(SUM(M29:N29,E29,W29:Z29)/B29),"",SUM(M29:N29,E29,W29:Z29)/B29)</f>
        <v>0</v>
      </c>
      <c r="AH29" s="29">
        <f t="array" ref="AH29">IF(ISERROR(SUM(C29:D29)/B29),"",SUM(C29:D29)/B29)</f>
        <v>0</v>
      </c>
      <c r="AI29" s="29">
        <f t="array" ref="AI29">IF(ISERROR(SUM(F29:I29)/B29),"",SUM(F29:I29)/B29)</f>
        <v>0</v>
      </c>
      <c r="AJ29" s="29">
        <f t="array" ref="AJ29">IF(ISERROR(SUM(J29:L29)/B29),"",SUM(J29:L29)/B29)</f>
        <v>0</v>
      </c>
      <c r="AK29" s="29">
        <f t="array" ref="AK29">IF(ISERROR(SUM(O29:V29)/B29),"",SUM(O29:V29)/B29)</f>
        <v>0</v>
      </c>
      <c r="AL29" s="29">
        <f t="array" ref="AL29">IF(ISERROR(SUM(AA29)/B29),"",SUM(AA29)/B29)</f>
        <v>0</v>
      </c>
      <c r="AM29" s="29">
        <f t="array" ref="AM29">IF(ISERROR(AB29/B29),"",AB29/B29)</f>
        <v>0</v>
      </c>
      <c r="AN29" s="30"/>
      <c r="AO29" s="30"/>
    </row>
    <row r="30" spans="1:41" s="3" customFormat="1" ht="20.25" customHeight="1">
      <c r="A30" s="36">
        <v>18501</v>
      </c>
      <c r="B30" s="36">
        <f t="shared" si="0"/>
        <v>720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28">
        <f t="shared" si="2"/>
        <v>0</v>
      </c>
      <c r="AD30" s="36">
        <f t="shared" si="1"/>
        <v>720</v>
      </c>
      <c r="AE30" s="29">
        <f t="array" ref="AE30">IF(ISERROR(SUM(C30:D30)/B30),"",SUM(C30:D30)/B30)</f>
        <v>0</v>
      </c>
      <c r="AF30" s="29">
        <f t="array" ref="AF30">IF(ISERROR(AD30/B30),"",AD30/B30)</f>
        <v>1</v>
      </c>
      <c r="AG30" s="29">
        <f t="array" ref="AG30">IF(ISERROR(SUM(M30:N30,E30,W30:Z30)/B30),"",SUM(M30:N30,E30,W30:Z30)/B30)</f>
        <v>0</v>
      </c>
      <c r="AH30" s="29">
        <f t="array" ref="AH30">IF(ISERROR(SUM(C30:D30)/B30),"",SUM(C30:D30)/B30)</f>
        <v>0</v>
      </c>
      <c r="AI30" s="29">
        <f t="array" ref="AI30">IF(ISERROR(SUM(F30:I30)/B30),"",SUM(F30:I30)/B30)</f>
        <v>0</v>
      </c>
      <c r="AJ30" s="29">
        <f t="array" ref="AJ30">IF(ISERROR(SUM(J30:L30)/B30),"",SUM(J30:L30)/B30)</f>
        <v>0</v>
      </c>
      <c r="AK30" s="29">
        <f t="array" ref="AK30">IF(ISERROR(SUM(O30:V30)/B30),"",SUM(O30:V30)/B30)</f>
        <v>0</v>
      </c>
      <c r="AL30" s="29">
        <f t="array" ref="AL30">IF(ISERROR(SUM(AA30)/B30),"",SUM(AA30)/B30)</f>
        <v>0</v>
      </c>
      <c r="AM30" s="29">
        <f t="array" ref="AM30">IF(ISERROR(AB30/B30),"",AB30/B30)</f>
        <v>0</v>
      </c>
      <c r="AN30" s="30"/>
      <c r="AO30" s="30"/>
    </row>
    <row r="31" spans="1:41" s="3" customFormat="1" ht="20.25" customHeight="1">
      <c r="A31" s="36">
        <v>18502</v>
      </c>
      <c r="B31" s="36">
        <f t="shared" si="0"/>
        <v>720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28">
        <f t="shared" si="2"/>
        <v>0</v>
      </c>
      <c r="AD31" s="36">
        <f t="shared" si="1"/>
        <v>720</v>
      </c>
      <c r="AE31" s="29">
        <f t="array" ref="AE31">IF(ISERROR(SUM(C31:D31)/B31),"",SUM(C31:D31)/B31)</f>
        <v>0</v>
      </c>
      <c r="AF31" s="29">
        <f t="array" ref="AF31">IF(ISERROR(AD31/B31),"",AD31/B31)</f>
        <v>1</v>
      </c>
      <c r="AG31" s="29">
        <f t="array" ref="AG31">IF(ISERROR(SUM(M31:N31,E31,W31:Z31)/B31),"",SUM(M31:N31,E31,W31:Z31)/B31)</f>
        <v>0</v>
      </c>
      <c r="AH31" s="29">
        <f t="array" ref="AH31">IF(ISERROR(SUM(C31:D31)/B31),"",SUM(C31:D31)/B31)</f>
        <v>0</v>
      </c>
      <c r="AI31" s="29">
        <f t="array" ref="AI31">IF(ISERROR(SUM(F31:I31)/B31),"",SUM(F31:I31)/B31)</f>
        <v>0</v>
      </c>
      <c r="AJ31" s="29">
        <f t="array" ref="AJ31">IF(ISERROR(SUM(J31:L31)/B31),"",SUM(J31:L31)/B31)</f>
        <v>0</v>
      </c>
      <c r="AK31" s="29">
        <f t="array" ref="AK31">IF(ISERROR(SUM(O31:V31)/B31),"",SUM(O31:V31)/B31)</f>
        <v>0</v>
      </c>
      <c r="AL31" s="29">
        <f t="array" ref="AL31">IF(ISERROR(SUM(AA31)/B31),"",SUM(AA31)/B31)</f>
        <v>0</v>
      </c>
      <c r="AM31" s="29">
        <f t="array" ref="AM31">IF(ISERROR(AB31/B31),"",AB31/B31)</f>
        <v>0</v>
      </c>
      <c r="AN31" s="30"/>
      <c r="AO31" s="30"/>
    </row>
    <row r="32" spans="1:41" s="3" customFormat="1" ht="20.25" customHeight="1">
      <c r="A32" s="36">
        <v>13001</v>
      </c>
      <c r="B32" s="36">
        <f t="shared" si="0"/>
        <v>720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28">
        <f t="shared" si="2"/>
        <v>0</v>
      </c>
      <c r="AD32" s="36">
        <f t="shared" si="1"/>
        <v>720</v>
      </c>
      <c r="AE32" s="29">
        <f t="array" ref="AE32">IF(ISERROR(SUM(C32:D32)/B32),"",SUM(C32:D32)/B32)</f>
        <v>0</v>
      </c>
      <c r="AF32" s="29">
        <f t="array" ref="AF32">IF(ISERROR(AD32/B32),"",AD32/B32)</f>
        <v>1</v>
      </c>
      <c r="AG32" s="29">
        <f t="array" ref="AG32">IF(ISERROR(SUM(M32:N32,E32,W32:Z32)/B32),"",SUM(M32:N32,E32,W32:Z32)/B32)</f>
        <v>0</v>
      </c>
      <c r="AH32" s="29">
        <f t="array" ref="AH32">IF(ISERROR(SUM(C32:D32)/B32),"",SUM(C32:D32)/B32)</f>
        <v>0</v>
      </c>
      <c r="AI32" s="29">
        <f t="array" ref="AI32">IF(ISERROR(SUM(F32:I32)/B32),"",SUM(F32:I32)/B32)</f>
        <v>0</v>
      </c>
      <c r="AJ32" s="29">
        <f t="array" ref="AJ32">IF(ISERROR(SUM(J32:L32)/B32),"",SUM(J32:L32)/B32)</f>
        <v>0</v>
      </c>
      <c r="AK32" s="29">
        <f t="array" ref="AK32">IF(ISERROR(SUM(O32:V32)/B32),"",SUM(O32:V32)/B32)</f>
        <v>0</v>
      </c>
      <c r="AL32" s="29">
        <f t="array" ref="AL32">IF(ISERROR(SUM(AA32)/B32),"",SUM(AA32)/B32)</f>
        <v>0</v>
      </c>
      <c r="AM32" s="29">
        <f t="array" ref="AM32">IF(ISERROR(AB32/B32),"",AB32/B32)</f>
        <v>0</v>
      </c>
      <c r="AN32" s="30"/>
      <c r="AO32" s="30"/>
    </row>
    <row r="33" spans="1:41" s="3" customFormat="1" ht="20.25" customHeight="1">
      <c r="A33" s="36">
        <v>13002</v>
      </c>
      <c r="B33" s="36">
        <f t="shared" si="0"/>
        <v>720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28">
        <f t="shared" si="2"/>
        <v>0</v>
      </c>
      <c r="AD33" s="36">
        <f t="shared" si="1"/>
        <v>720</v>
      </c>
      <c r="AE33" s="29">
        <f t="array" ref="AE33">IF(ISERROR(SUM(C33:D33)/B33),"",SUM(C33:D33)/B33)</f>
        <v>0</v>
      </c>
      <c r="AF33" s="29">
        <f t="array" ref="AF33">IF(ISERROR(AD33/B33),"",AD33/B33)</f>
        <v>1</v>
      </c>
      <c r="AG33" s="29">
        <f t="array" ref="AG33">IF(ISERROR(SUM(M33:N33,E33,W33:Z33)/B33),"",SUM(M33:N33,E33,W33:Z33)/B33)</f>
        <v>0</v>
      </c>
      <c r="AH33" s="29">
        <f t="array" ref="AH33">IF(ISERROR(SUM(C33:D33)/B33),"",SUM(C33:D33)/B33)</f>
        <v>0</v>
      </c>
      <c r="AI33" s="29">
        <f t="array" ref="AI33">IF(ISERROR(SUM(F33:I33)/B33),"",SUM(F33:I33)/B33)</f>
        <v>0</v>
      </c>
      <c r="AJ33" s="29">
        <f t="array" ref="AJ33">IF(ISERROR(SUM(J33:L33)/B33),"",SUM(J33:L33)/B33)</f>
        <v>0</v>
      </c>
      <c r="AK33" s="29">
        <f t="array" ref="AK33">IF(ISERROR(SUM(O33:V33)/B33),"",SUM(O33:V33)/B33)</f>
        <v>0</v>
      </c>
      <c r="AL33" s="29">
        <f t="array" ref="AL33">IF(ISERROR(SUM(AA33)/B33),"",SUM(AA33)/B33)</f>
        <v>0</v>
      </c>
      <c r="AM33" s="29">
        <f t="array" ref="AM33">IF(ISERROR(AB33/B33),"",AB33/B33)</f>
        <v>0</v>
      </c>
      <c r="AN33" s="30"/>
      <c r="AO33" s="30"/>
    </row>
    <row r="34" spans="1:41" ht="15.75">
      <c r="A34" s="16" t="s">
        <v>48</v>
      </c>
      <c r="B34" s="17">
        <f>SUM(B7:B33)</f>
        <v>19440</v>
      </c>
      <c r="C34" s="17">
        <f t="shared" ref="C34:AB34" si="3">SUM(C7:C33)</f>
        <v>0</v>
      </c>
      <c r="D34" s="17">
        <f t="shared" si="3"/>
        <v>0</v>
      </c>
      <c r="E34" s="17">
        <f t="shared" si="3"/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  <c r="K34" s="17">
        <f t="shared" si="3"/>
        <v>0</v>
      </c>
      <c r="L34" s="17">
        <f t="shared" si="3"/>
        <v>0</v>
      </c>
      <c r="M34" s="17">
        <f t="shared" si="3"/>
        <v>0</v>
      </c>
      <c r="N34" s="17">
        <f t="shared" si="3"/>
        <v>0</v>
      </c>
      <c r="O34" s="17">
        <f t="shared" si="3"/>
        <v>0</v>
      </c>
      <c r="P34" s="17">
        <f t="shared" si="3"/>
        <v>0</v>
      </c>
      <c r="Q34" s="17">
        <f t="shared" si="3"/>
        <v>0</v>
      </c>
      <c r="R34" s="17">
        <f t="shared" si="3"/>
        <v>0</v>
      </c>
      <c r="S34" s="17">
        <f t="shared" si="3"/>
        <v>0</v>
      </c>
      <c r="T34" s="17">
        <f t="shared" si="3"/>
        <v>0</v>
      </c>
      <c r="U34" s="17">
        <f t="shared" si="3"/>
        <v>0</v>
      </c>
      <c r="V34" s="17">
        <f t="shared" si="3"/>
        <v>0</v>
      </c>
      <c r="W34" s="17">
        <f t="shared" si="3"/>
        <v>0</v>
      </c>
      <c r="X34" s="17">
        <f t="shared" si="3"/>
        <v>0</v>
      </c>
      <c r="Y34" s="17">
        <f t="shared" si="3"/>
        <v>0</v>
      </c>
      <c r="Z34" s="17">
        <f t="shared" si="3"/>
        <v>0</v>
      </c>
      <c r="AA34" s="17">
        <f t="shared" si="3"/>
        <v>0</v>
      </c>
      <c r="AB34" s="17">
        <f t="shared" si="3"/>
        <v>0</v>
      </c>
      <c r="AC34" s="28">
        <f t="shared" si="2"/>
        <v>0</v>
      </c>
      <c r="AD34" s="17">
        <f>SUM(AD7:AD33)</f>
        <v>19440</v>
      </c>
      <c r="AE34" s="29">
        <f t="array" ref="AE34">IF(ISERROR(SUM(C34:D34)/B34),"",SUM(C34:D34)/B34)</f>
        <v>0</v>
      </c>
      <c r="AF34" s="29">
        <f t="array" ref="AF34">IF(ISERROR(AD34/B34),"",AD34/B34)</f>
        <v>1</v>
      </c>
      <c r="AG34" s="29">
        <f t="array" ref="AG34">IF(ISERROR(SUM(M34:N34,E34,W34:Z34)/B34),"",SUM(M34:N34,E34,W34:Z34)/B34)</f>
        <v>0</v>
      </c>
      <c r="AH34" s="29">
        <f t="array" ref="AH34">IF(ISERROR(SUM(C34:D34)/B34),"",SUM(C34:D34)/B34)</f>
        <v>0</v>
      </c>
      <c r="AI34" s="29">
        <f t="array" ref="AI34">IF(ISERROR(SUM(F34:I34)/B34),"",SUM(F34:I34)/B34)</f>
        <v>0</v>
      </c>
      <c r="AJ34" s="29">
        <f t="array" ref="AJ34">IF(ISERROR(SUM(J34:L34)/B34),"",SUM(J34:L34)/B34)</f>
        <v>0</v>
      </c>
      <c r="AK34" s="29">
        <f t="array" ref="AK34">IF(ISERROR(SUM(O34:V34)/B34),"",SUM(O34:V34)/B34)</f>
        <v>0</v>
      </c>
      <c r="AL34" s="29">
        <f t="array" ref="AL34">IF(ISERROR(SUM(AA34)/B34),"",SUM(AA34)/B34)</f>
        <v>0</v>
      </c>
      <c r="AM34" s="29">
        <f t="array" ref="AM34">IF(ISERROR(AB34/B34),"",AB34/B34)</f>
        <v>0</v>
      </c>
      <c r="AN34" s="31"/>
      <c r="AO34" s="31"/>
    </row>
    <row r="35" spans="1:41" s="3" customFormat="1" ht="19.5" customHeight="1">
      <c r="A35" s="36">
        <v>2501</v>
      </c>
      <c r="B35" s="36">
        <f t="shared" si="0"/>
        <v>720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28">
        <f t="shared" si="2"/>
        <v>0</v>
      </c>
      <c r="AD35" s="36">
        <f t="shared" ref="AD35:AD61" si="4">B35+N35+M35-AC35</f>
        <v>720</v>
      </c>
      <c r="AE35" s="29">
        <f t="array" ref="AE35">IF(ISERROR(SUM(C35:D35)/B35),"",SUM(C35:D35)/B35)</f>
        <v>0</v>
      </c>
      <c r="AF35" s="29">
        <f t="array" ref="AF35">IF(ISERROR(AD35/B35),"",AD35/B35)</f>
        <v>1</v>
      </c>
      <c r="AG35" s="29">
        <f t="array" ref="AG35">IF(ISERROR(SUM(M35:N35,E35,W35:Z35)/B35),"",SUM(M35:N35,E35,W35:Z35)/B35)</f>
        <v>0</v>
      </c>
      <c r="AH35" s="29">
        <f t="array" ref="AH35">IF(ISERROR(SUM(C35:D35)/B35),"",SUM(C35:D35)/B35)</f>
        <v>0</v>
      </c>
      <c r="AI35" s="29">
        <f t="array" ref="AI35">IF(ISERROR(SUM(F35:I35)/B35),"",SUM(F35:I35)/B35)</f>
        <v>0</v>
      </c>
      <c r="AJ35" s="29">
        <f t="array" ref="AJ35">IF(ISERROR(SUM(J35:L35)/B35),"",SUM(J35:L35)/B35)</f>
        <v>0</v>
      </c>
      <c r="AK35" s="29">
        <f t="array" ref="AK35">IF(ISERROR(SUM(O35:V35)/B35),"",SUM(O35:V35)/B35)</f>
        <v>0</v>
      </c>
      <c r="AL35" s="29">
        <f t="array" ref="AL35">IF(ISERROR(SUM(AA35)/B35),"",SUM(AA35)/B35)</f>
        <v>0</v>
      </c>
      <c r="AM35" s="29">
        <f t="array" ref="AM35">IF(ISERROR(AB35/B35),"",AB35/B35)</f>
        <v>0</v>
      </c>
      <c r="AN35" s="30"/>
      <c r="AO35" s="30"/>
    </row>
    <row r="36" spans="1:41" s="3" customFormat="1" ht="19.5" customHeight="1">
      <c r="A36" s="36">
        <v>2502</v>
      </c>
      <c r="B36" s="36">
        <f t="shared" si="0"/>
        <v>720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28">
        <f t="shared" si="2"/>
        <v>0</v>
      </c>
      <c r="AD36" s="36">
        <f t="shared" si="4"/>
        <v>720</v>
      </c>
      <c r="AE36" s="29">
        <f t="array" ref="AE36">IF(ISERROR(SUM(C36:D36)/B36),"",SUM(C36:D36)/B36)</f>
        <v>0</v>
      </c>
      <c r="AF36" s="29">
        <f t="array" ref="AF36">IF(ISERROR(AD36/B36),"",AD36/B36)</f>
        <v>1</v>
      </c>
      <c r="AG36" s="29">
        <f t="array" ref="AG36">IF(ISERROR(SUM(M36:N36,E36,W36:Z36)/B36),"",SUM(M36:N36,E36,W36:Z36)/B36)</f>
        <v>0</v>
      </c>
      <c r="AH36" s="29">
        <f t="array" ref="AH36">IF(ISERROR(SUM(C36:D36)/B36),"",SUM(C36:D36)/B36)</f>
        <v>0</v>
      </c>
      <c r="AI36" s="29">
        <f t="array" ref="AI36">IF(ISERROR(SUM(F36:I36)/B36),"",SUM(F36:I36)/B36)</f>
        <v>0</v>
      </c>
      <c r="AJ36" s="29">
        <f t="array" ref="AJ36">IF(ISERROR(SUM(J36:L36)/B36),"",SUM(J36:L36)/B36)</f>
        <v>0</v>
      </c>
      <c r="AK36" s="29">
        <f t="array" ref="AK36">IF(ISERROR(SUM(O36:V36)/B36),"",SUM(O36:V36)/B36)</f>
        <v>0</v>
      </c>
      <c r="AL36" s="29">
        <f t="array" ref="AL36">IF(ISERROR(SUM(AA36)/B36),"",SUM(AA36)/B36)</f>
        <v>0</v>
      </c>
      <c r="AM36" s="29">
        <f t="array" ref="AM36">IF(ISERROR(AB36/B36),"",AB36/B36)</f>
        <v>0</v>
      </c>
      <c r="AN36" s="30"/>
      <c r="AO36" s="30"/>
    </row>
    <row r="37" spans="1:41" s="3" customFormat="1" ht="19.5" customHeight="1">
      <c r="A37" s="36">
        <v>2503</v>
      </c>
      <c r="B37" s="36">
        <f t="shared" si="0"/>
        <v>720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28">
        <f t="shared" si="2"/>
        <v>0</v>
      </c>
      <c r="AD37" s="36">
        <f t="shared" si="4"/>
        <v>720</v>
      </c>
      <c r="AE37" s="29">
        <f t="array" ref="AE37">IF(ISERROR(SUM(C37:D37)/B37),"",SUM(C37:D37)/B37)</f>
        <v>0</v>
      </c>
      <c r="AF37" s="29">
        <f t="array" ref="AF37">IF(ISERROR(AD37/B37),"",AD37/B37)</f>
        <v>1</v>
      </c>
      <c r="AG37" s="29">
        <f t="array" ref="AG37">IF(ISERROR(SUM(M37:N37,E37,W37:Z37)/B37),"",SUM(M37:N37,E37,W37:Z37)/B37)</f>
        <v>0</v>
      </c>
      <c r="AH37" s="29">
        <f t="array" ref="AH37">IF(ISERROR(SUM(C37:D37)/B37),"",SUM(C37:D37)/B37)</f>
        <v>0</v>
      </c>
      <c r="AI37" s="29">
        <f t="array" ref="AI37">IF(ISERROR(SUM(F37:I37)/B37),"",SUM(F37:I37)/B37)</f>
        <v>0</v>
      </c>
      <c r="AJ37" s="29">
        <f t="array" ref="AJ37">IF(ISERROR(SUM(J37:L37)/B37),"",SUM(J37:L37)/B37)</f>
        <v>0</v>
      </c>
      <c r="AK37" s="29">
        <f t="array" ref="AK37">IF(ISERROR(SUM(O37:V37)/B37),"",SUM(O37:V37)/B37)</f>
        <v>0</v>
      </c>
      <c r="AL37" s="29">
        <f t="array" ref="AL37">IF(ISERROR(SUM(AA37)/B37),"",SUM(AA37)/B37)</f>
        <v>0</v>
      </c>
      <c r="AM37" s="29">
        <f t="array" ref="AM37">IF(ISERROR(AB37/B37),"",AB37/B37)</f>
        <v>0</v>
      </c>
      <c r="AN37" s="30"/>
      <c r="AO37" s="30"/>
    </row>
    <row r="38" spans="1:41" s="3" customFormat="1" ht="19.5" customHeight="1">
      <c r="A38" s="36">
        <v>2504</v>
      </c>
      <c r="B38" s="36">
        <f t="shared" si="0"/>
        <v>720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28">
        <f t="shared" si="2"/>
        <v>0</v>
      </c>
      <c r="AD38" s="36">
        <f t="shared" si="4"/>
        <v>720</v>
      </c>
      <c r="AE38" s="29">
        <f t="array" ref="AE38">IF(ISERROR(SUM(C38:D38)/B38),"",SUM(C38:D38)/B38)</f>
        <v>0</v>
      </c>
      <c r="AF38" s="29">
        <f t="array" ref="AF38">IF(ISERROR(AD38/B38),"",AD38/B38)</f>
        <v>1</v>
      </c>
      <c r="AG38" s="29">
        <f t="array" ref="AG38">IF(ISERROR(SUM(M38:N38,E38,W38:Z38)/B38),"",SUM(M38:N38,E38,W38:Z38)/B38)</f>
        <v>0</v>
      </c>
      <c r="AH38" s="29">
        <f t="array" ref="AH38">IF(ISERROR(SUM(C38:D38)/B38),"",SUM(C38:D38)/B38)</f>
        <v>0</v>
      </c>
      <c r="AI38" s="29">
        <f t="array" ref="AI38">IF(ISERROR(SUM(F38:I38)/B38),"",SUM(F38:I38)/B38)</f>
        <v>0</v>
      </c>
      <c r="AJ38" s="29">
        <f t="array" ref="AJ38">IF(ISERROR(SUM(J38:L38)/B38),"",SUM(J38:L38)/B38)</f>
        <v>0</v>
      </c>
      <c r="AK38" s="29">
        <f t="array" ref="AK38">IF(ISERROR(SUM(O38:V38)/B38),"",SUM(O38:V38)/B38)</f>
        <v>0</v>
      </c>
      <c r="AL38" s="29">
        <f t="array" ref="AL38">IF(ISERROR(SUM(AA38)/B38),"",SUM(AA38)/B38)</f>
        <v>0</v>
      </c>
      <c r="AM38" s="29">
        <f t="array" ref="AM38">IF(ISERROR(AB38/B38),"",AB38/B38)</f>
        <v>0</v>
      </c>
      <c r="AN38" s="30"/>
      <c r="AO38" s="30"/>
    </row>
    <row r="39" spans="1:41" s="3" customFormat="1" ht="19.5" customHeight="1">
      <c r="A39" s="36">
        <v>2505</v>
      </c>
      <c r="B39" s="36">
        <f t="shared" si="0"/>
        <v>720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28">
        <f t="shared" si="2"/>
        <v>0</v>
      </c>
      <c r="AD39" s="36">
        <f t="shared" si="4"/>
        <v>720</v>
      </c>
      <c r="AE39" s="29">
        <f t="array" ref="AE39">IF(ISERROR(SUM(C39:D39)/B39),"",SUM(C39:D39)/B39)</f>
        <v>0</v>
      </c>
      <c r="AF39" s="29">
        <f t="array" ref="AF39">IF(ISERROR(AD39/B39),"",AD39/B39)</f>
        <v>1</v>
      </c>
      <c r="AG39" s="29">
        <f t="array" ref="AG39">IF(ISERROR(SUM(M39:N39,E39,W39:Z39)/B39),"",SUM(M39:N39,E39,W39:Z39)/B39)</f>
        <v>0</v>
      </c>
      <c r="AH39" s="29">
        <f t="array" ref="AH39">IF(ISERROR(SUM(C39:D39)/B39),"",SUM(C39:D39)/B39)</f>
        <v>0</v>
      </c>
      <c r="AI39" s="29">
        <f t="array" ref="AI39">IF(ISERROR(SUM(F39:I39)/B39),"",SUM(F39:I39)/B39)</f>
        <v>0</v>
      </c>
      <c r="AJ39" s="29">
        <f t="array" ref="AJ39">IF(ISERROR(SUM(J39:L39)/B39),"",SUM(J39:L39)/B39)</f>
        <v>0</v>
      </c>
      <c r="AK39" s="29">
        <f t="array" ref="AK39">IF(ISERROR(SUM(O39:V39)/B39),"",SUM(O39:V39)/B39)</f>
        <v>0</v>
      </c>
      <c r="AL39" s="29">
        <f t="array" ref="AL39">IF(ISERROR(SUM(AA39)/B39),"",SUM(AA39)/B39)</f>
        <v>0</v>
      </c>
      <c r="AM39" s="29">
        <f t="array" ref="AM39">IF(ISERROR(AB39/B39),"",AB39/B39)</f>
        <v>0</v>
      </c>
      <c r="AN39" s="30"/>
      <c r="AO39" s="30"/>
    </row>
    <row r="40" spans="1:41" s="3" customFormat="1" ht="19.5" customHeight="1">
      <c r="A40" s="36">
        <v>2506</v>
      </c>
      <c r="B40" s="36">
        <f t="shared" si="0"/>
        <v>720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28">
        <f t="shared" si="2"/>
        <v>0</v>
      </c>
      <c r="AD40" s="36">
        <f t="shared" si="4"/>
        <v>720</v>
      </c>
      <c r="AE40" s="29">
        <f t="array" ref="AE40">IF(ISERROR(SUM(C40:D40)/B40),"",SUM(C40:D40)/B40)</f>
        <v>0</v>
      </c>
      <c r="AF40" s="29">
        <f t="array" ref="AF40">IF(ISERROR(AD40/B40),"",AD40/B40)</f>
        <v>1</v>
      </c>
      <c r="AG40" s="29">
        <f t="array" ref="AG40">IF(ISERROR(SUM(M40:N40,E40,W40:Z40)/B40),"",SUM(M40:N40,E40,W40:Z40)/B40)</f>
        <v>0</v>
      </c>
      <c r="AH40" s="29">
        <f t="array" ref="AH40">IF(ISERROR(SUM(C40:D40)/B40),"",SUM(C40:D40)/B40)</f>
        <v>0</v>
      </c>
      <c r="AI40" s="29">
        <f t="array" ref="AI40">IF(ISERROR(SUM(F40:I40)/B40),"",SUM(F40:I40)/B40)</f>
        <v>0</v>
      </c>
      <c r="AJ40" s="29">
        <f t="array" ref="AJ40">IF(ISERROR(SUM(J40:L40)/B40),"",SUM(J40:L40)/B40)</f>
        <v>0</v>
      </c>
      <c r="AK40" s="29">
        <f t="array" ref="AK40">IF(ISERROR(SUM(O40:V40)/B40),"",SUM(O40:V40)/B40)</f>
        <v>0</v>
      </c>
      <c r="AL40" s="29">
        <f t="array" ref="AL40">IF(ISERROR(SUM(AA40)/B40),"",SUM(AA40)/B40)</f>
        <v>0</v>
      </c>
      <c r="AM40" s="29">
        <f t="array" ref="AM40">IF(ISERROR(AB40/B40),"",AB40/B40)</f>
        <v>0</v>
      </c>
      <c r="AN40" s="30"/>
      <c r="AO40" s="30"/>
    </row>
    <row r="41" spans="1:41" s="3" customFormat="1" ht="19.5" customHeight="1">
      <c r="A41" s="36">
        <v>2507</v>
      </c>
      <c r="B41" s="36">
        <f t="shared" si="0"/>
        <v>720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28">
        <f t="shared" si="2"/>
        <v>0</v>
      </c>
      <c r="AD41" s="36">
        <f t="shared" si="4"/>
        <v>720</v>
      </c>
      <c r="AE41" s="29">
        <f t="array" ref="AE41">IF(ISERROR(SUM(C41:D41)/B41),"",SUM(C41:D41)/B41)</f>
        <v>0</v>
      </c>
      <c r="AF41" s="29">
        <f t="array" ref="AF41">IF(ISERROR(AD41/B41),"",AD41/B41)</f>
        <v>1</v>
      </c>
      <c r="AG41" s="29">
        <f t="array" ref="AG41">IF(ISERROR(SUM(M41:N41,E41,W41:Z41)/B41),"",SUM(M41:N41,E41,W41:Z41)/B41)</f>
        <v>0</v>
      </c>
      <c r="AH41" s="29">
        <f t="array" ref="AH41">IF(ISERROR(SUM(C41:D41)/B41),"",SUM(C41:D41)/B41)</f>
        <v>0</v>
      </c>
      <c r="AI41" s="29">
        <f t="array" ref="AI41">IF(ISERROR(SUM(F41:I41)/B41),"",SUM(F41:I41)/B41)</f>
        <v>0</v>
      </c>
      <c r="AJ41" s="29">
        <f t="array" ref="AJ41">IF(ISERROR(SUM(J41:L41)/B41),"",SUM(J41:L41)/B41)</f>
        <v>0</v>
      </c>
      <c r="AK41" s="29">
        <f t="array" ref="AK41">IF(ISERROR(SUM(O41:V41)/B41),"",SUM(O41:V41)/B41)</f>
        <v>0</v>
      </c>
      <c r="AL41" s="29">
        <f t="array" ref="AL41">IF(ISERROR(SUM(AA41)/B41),"",SUM(AA41)/B41)</f>
        <v>0</v>
      </c>
      <c r="AM41" s="29">
        <f t="array" ref="AM41">IF(ISERROR(AB41/B41),"",AB41/B41)</f>
        <v>0</v>
      </c>
      <c r="AN41" s="30"/>
      <c r="AO41" s="30"/>
    </row>
    <row r="42" spans="1:41" s="3" customFormat="1" ht="19.5" customHeight="1">
      <c r="A42" s="36">
        <v>2508</v>
      </c>
      <c r="B42" s="36">
        <f t="shared" si="0"/>
        <v>720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28">
        <f t="shared" si="2"/>
        <v>0</v>
      </c>
      <c r="AD42" s="36">
        <f t="shared" si="4"/>
        <v>720</v>
      </c>
      <c r="AE42" s="29">
        <f t="array" ref="AE42">IF(ISERROR(SUM(C42:D42)/B42),"",SUM(C42:D42)/B42)</f>
        <v>0</v>
      </c>
      <c r="AF42" s="29">
        <f t="array" ref="AF42">IF(ISERROR(AD42/B42),"",AD42/B42)</f>
        <v>1</v>
      </c>
      <c r="AG42" s="29">
        <f t="array" ref="AG42">IF(ISERROR(SUM(M42:N42,E42,W42:Z42)/B42),"",SUM(M42:N42,E42,W42:Z42)/B42)</f>
        <v>0</v>
      </c>
      <c r="AH42" s="29">
        <f t="array" ref="AH42">IF(ISERROR(SUM(C42:D42)/B42),"",SUM(C42:D42)/B42)</f>
        <v>0</v>
      </c>
      <c r="AI42" s="29">
        <f t="array" ref="AI42">IF(ISERROR(SUM(F42:I42)/B42),"",SUM(F42:I42)/B42)</f>
        <v>0</v>
      </c>
      <c r="AJ42" s="29">
        <f t="array" ref="AJ42">IF(ISERROR(SUM(J42:L42)/B42),"",SUM(J42:L42)/B42)</f>
        <v>0</v>
      </c>
      <c r="AK42" s="29">
        <f t="array" ref="AK42">IF(ISERROR(SUM(O42:V42)/B42),"",SUM(O42:V42)/B42)</f>
        <v>0</v>
      </c>
      <c r="AL42" s="29">
        <f t="array" ref="AL42">IF(ISERROR(SUM(AA42)/B42),"",SUM(AA42)/B42)</f>
        <v>0</v>
      </c>
      <c r="AM42" s="29">
        <f t="array" ref="AM42">IF(ISERROR(AB42/B42),"",AB42/B42)</f>
        <v>0</v>
      </c>
      <c r="AN42" s="30"/>
      <c r="AO42" s="30"/>
    </row>
    <row r="43" spans="1:41" s="3" customFormat="1" ht="19.5" customHeight="1">
      <c r="A43" s="36">
        <v>2509</v>
      </c>
      <c r="B43" s="36">
        <f t="shared" si="0"/>
        <v>720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28">
        <f t="shared" si="2"/>
        <v>0</v>
      </c>
      <c r="AD43" s="36">
        <f t="shared" si="4"/>
        <v>720</v>
      </c>
      <c r="AE43" s="29">
        <f t="array" ref="AE43">IF(ISERROR(SUM(C43:D43)/B43),"",SUM(C43:D43)/B43)</f>
        <v>0</v>
      </c>
      <c r="AF43" s="29">
        <f t="array" ref="AF43">IF(ISERROR(AD43/B43),"",AD43/B43)</f>
        <v>1</v>
      </c>
      <c r="AG43" s="29">
        <f t="array" ref="AG43">IF(ISERROR(SUM(M43:N43,E43,W43:Z43)/B43),"",SUM(M43:N43,E43,W43:Z43)/B43)</f>
        <v>0</v>
      </c>
      <c r="AH43" s="29">
        <f t="array" ref="AH43">IF(ISERROR(SUM(C43:D43)/B43),"",SUM(C43:D43)/B43)</f>
        <v>0</v>
      </c>
      <c r="AI43" s="29">
        <f t="array" ref="AI43">IF(ISERROR(SUM(F43:I43)/B43),"",SUM(F43:I43)/B43)</f>
        <v>0</v>
      </c>
      <c r="AJ43" s="29">
        <f t="array" ref="AJ43">IF(ISERROR(SUM(J43:L43)/B43),"",SUM(J43:L43)/B43)</f>
        <v>0</v>
      </c>
      <c r="AK43" s="29">
        <f t="array" ref="AK43">IF(ISERROR(SUM(O43:V43)/B43),"",SUM(O43:V43)/B43)</f>
        <v>0</v>
      </c>
      <c r="AL43" s="29">
        <f t="array" ref="AL43">IF(ISERROR(SUM(AA43)/B43),"",SUM(AA43)/B43)</f>
        <v>0</v>
      </c>
      <c r="AM43" s="29">
        <f t="array" ref="AM43">IF(ISERROR(AB43/B43),"",AB43/B43)</f>
        <v>0</v>
      </c>
      <c r="AN43" s="30"/>
      <c r="AO43" s="30"/>
    </row>
    <row r="44" spans="1:41" s="3" customFormat="1" ht="19.5" customHeight="1">
      <c r="A44" s="36">
        <v>2510</v>
      </c>
      <c r="B44" s="36">
        <f t="shared" si="0"/>
        <v>720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28">
        <f t="shared" si="2"/>
        <v>0</v>
      </c>
      <c r="AD44" s="36">
        <f t="shared" si="4"/>
        <v>720</v>
      </c>
      <c r="AE44" s="29">
        <f t="array" ref="AE44">IF(ISERROR(SUM(C44:D44)/B44),"",SUM(C44:D44)/B44)</f>
        <v>0</v>
      </c>
      <c r="AF44" s="29">
        <f t="array" ref="AF44">IF(ISERROR(AD44/B44),"",AD44/B44)</f>
        <v>1</v>
      </c>
      <c r="AG44" s="29">
        <f t="array" ref="AG44">IF(ISERROR(SUM(M44:N44,E44,W44:Z44)/B44),"",SUM(M44:N44,E44,W44:Z44)/B44)</f>
        <v>0</v>
      </c>
      <c r="AH44" s="29">
        <f t="array" ref="AH44">IF(ISERROR(SUM(C44:D44)/B44),"",SUM(C44:D44)/B44)</f>
        <v>0</v>
      </c>
      <c r="AI44" s="29">
        <f t="array" ref="AI44">IF(ISERROR(SUM(F44:I44)/B44),"",SUM(F44:I44)/B44)</f>
        <v>0</v>
      </c>
      <c r="AJ44" s="29">
        <f t="array" ref="AJ44">IF(ISERROR(SUM(J44:L44)/B44),"",SUM(J44:L44)/B44)</f>
        <v>0</v>
      </c>
      <c r="AK44" s="29">
        <f t="array" ref="AK44">IF(ISERROR(SUM(O44:V44)/B44),"",SUM(O44:V44)/B44)</f>
        <v>0</v>
      </c>
      <c r="AL44" s="29">
        <f t="array" ref="AL44">IF(ISERROR(SUM(AA44)/B44),"",SUM(AA44)/B44)</f>
        <v>0</v>
      </c>
      <c r="AM44" s="29">
        <f t="array" ref="AM44">IF(ISERROR(AB44/B44),"",AB44/B44)</f>
        <v>0</v>
      </c>
      <c r="AN44" s="30"/>
      <c r="AO44" s="30"/>
    </row>
    <row r="45" spans="1:41" s="3" customFormat="1" ht="19.5" customHeight="1">
      <c r="A45" s="36">
        <v>3002</v>
      </c>
      <c r="B45" s="36">
        <f t="shared" si="0"/>
        <v>720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28">
        <f t="shared" si="2"/>
        <v>0</v>
      </c>
      <c r="AD45" s="36">
        <f t="shared" si="4"/>
        <v>720</v>
      </c>
      <c r="AE45" s="29">
        <f t="array" ref="AE45">IF(ISERROR(SUM(C45:D45)/B45),"",SUM(C45:D45)/B45)</f>
        <v>0</v>
      </c>
      <c r="AF45" s="29">
        <f t="array" ref="AF45">IF(ISERROR(AD45/B45),"",AD45/B45)</f>
        <v>1</v>
      </c>
      <c r="AG45" s="29">
        <f t="array" ref="AG45">IF(ISERROR(SUM(M45:N45,E45,W45:Z45)/B45),"",SUM(M45:N45,E45,W45:Z45)/B45)</f>
        <v>0</v>
      </c>
      <c r="AH45" s="29">
        <f t="array" ref="AH45">IF(ISERROR(SUM(C45:D45)/B45),"",SUM(C45:D45)/B45)</f>
        <v>0</v>
      </c>
      <c r="AI45" s="29">
        <f t="array" ref="AI45">IF(ISERROR(SUM(F45:I45)/B45),"",SUM(F45:I45)/B45)</f>
        <v>0</v>
      </c>
      <c r="AJ45" s="29">
        <f t="array" ref="AJ45">IF(ISERROR(SUM(J45:L45)/B45),"",SUM(J45:L45)/B45)</f>
        <v>0</v>
      </c>
      <c r="AK45" s="29">
        <f t="array" ref="AK45">IF(ISERROR(SUM(O45:V45)/B45),"",SUM(O45:V45)/B45)</f>
        <v>0</v>
      </c>
      <c r="AL45" s="29">
        <f t="array" ref="AL45">IF(ISERROR(SUM(AA45)/B45),"",SUM(AA45)/B45)</f>
        <v>0</v>
      </c>
      <c r="AM45" s="29">
        <f t="array" ref="AM45">IF(ISERROR(AB45/B45),"",AB45/B45)</f>
        <v>0</v>
      </c>
      <c r="AN45" s="30"/>
      <c r="AO45" s="30"/>
    </row>
    <row r="46" spans="1:41" s="3" customFormat="1" ht="19.5" customHeight="1">
      <c r="A46" s="36">
        <v>3003</v>
      </c>
      <c r="B46" s="36">
        <f t="shared" si="0"/>
        <v>720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28">
        <f t="shared" si="2"/>
        <v>0</v>
      </c>
      <c r="AD46" s="36">
        <f t="shared" si="4"/>
        <v>720</v>
      </c>
      <c r="AE46" s="29">
        <f t="array" ref="AE46">IF(ISERROR(SUM(C46:D46)/B46),"",SUM(C46:D46)/B46)</f>
        <v>0</v>
      </c>
      <c r="AF46" s="29">
        <f t="array" ref="AF46">IF(ISERROR(AD46/B46),"",AD46/B46)</f>
        <v>1</v>
      </c>
      <c r="AG46" s="29">
        <f t="array" ref="AG46">IF(ISERROR(SUM(M46:N46,E46,W46:Z46)/B46),"",SUM(M46:N46,E46,W46:Z46)/B46)</f>
        <v>0</v>
      </c>
      <c r="AH46" s="29">
        <f t="array" ref="AH46">IF(ISERROR(SUM(C46:D46)/B46),"",SUM(C46:D46)/B46)</f>
        <v>0</v>
      </c>
      <c r="AI46" s="29">
        <f t="array" ref="AI46">IF(ISERROR(SUM(F46:I46)/B46),"",SUM(F46:I46)/B46)</f>
        <v>0</v>
      </c>
      <c r="AJ46" s="29">
        <f t="array" ref="AJ46">IF(ISERROR(SUM(J46:L46)/B46),"",SUM(J46:L46)/B46)</f>
        <v>0</v>
      </c>
      <c r="AK46" s="29">
        <f t="array" ref="AK46">IF(ISERROR(SUM(O46:V46)/B46),"",SUM(O46:V46)/B46)</f>
        <v>0</v>
      </c>
      <c r="AL46" s="29">
        <f t="array" ref="AL46">IF(ISERROR(SUM(AA46)/B46),"",SUM(AA46)/B46)</f>
        <v>0</v>
      </c>
      <c r="AM46" s="29">
        <f t="array" ref="AM46">IF(ISERROR(AB46/B46),"",AB46/B46)</f>
        <v>0</v>
      </c>
      <c r="AN46" s="30"/>
      <c r="AO46" s="30"/>
    </row>
    <row r="47" spans="1:41" s="3" customFormat="1" ht="19.5" customHeight="1">
      <c r="A47" s="36">
        <v>3004</v>
      </c>
      <c r="B47" s="36">
        <f t="shared" si="0"/>
        <v>720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28">
        <f t="shared" si="2"/>
        <v>0</v>
      </c>
      <c r="AD47" s="36">
        <f t="shared" si="4"/>
        <v>720</v>
      </c>
      <c r="AE47" s="29">
        <f t="array" ref="AE47">IF(ISERROR(SUM(C47:D47)/B47),"",SUM(C47:D47)/B47)</f>
        <v>0</v>
      </c>
      <c r="AF47" s="29">
        <f t="array" ref="AF47">IF(ISERROR(AD47/B47),"",AD47/B47)</f>
        <v>1</v>
      </c>
      <c r="AG47" s="29">
        <f t="array" ref="AG47">IF(ISERROR(SUM(M47:N47,E47,W47:Z47)/B47),"",SUM(M47:N47,E47,W47:Z47)/B47)</f>
        <v>0</v>
      </c>
      <c r="AH47" s="29">
        <f t="array" ref="AH47">IF(ISERROR(SUM(C47:D47)/B47),"",SUM(C47:D47)/B47)</f>
        <v>0</v>
      </c>
      <c r="AI47" s="29">
        <f t="array" ref="AI47">IF(ISERROR(SUM(F47:I47)/B47),"",SUM(F47:I47)/B47)</f>
        <v>0</v>
      </c>
      <c r="AJ47" s="29">
        <f t="array" ref="AJ47">IF(ISERROR(SUM(J47:L47)/B47),"",SUM(J47:L47)/B47)</f>
        <v>0</v>
      </c>
      <c r="AK47" s="29">
        <f t="array" ref="AK47">IF(ISERROR(SUM(O47:V47)/B47),"",SUM(O47:V47)/B47)</f>
        <v>0</v>
      </c>
      <c r="AL47" s="29">
        <f t="array" ref="AL47">IF(ISERROR(SUM(AA47)/B47),"",SUM(AA47)/B47)</f>
        <v>0</v>
      </c>
      <c r="AM47" s="29">
        <f t="array" ref="AM47">IF(ISERROR(AB47/B47),"",AB47/B47)</f>
        <v>0</v>
      </c>
      <c r="AN47" s="30"/>
      <c r="AO47" s="30"/>
    </row>
    <row r="48" spans="1:41" s="3" customFormat="1" ht="19.5" customHeight="1">
      <c r="A48" s="36">
        <v>3602</v>
      </c>
      <c r="B48" s="36">
        <f t="shared" si="0"/>
        <v>720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28">
        <f t="shared" si="2"/>
        <v>0</v>
      </c>
      <c r="AD48" s="36">
        <f t="shared" si="4"/>
        <v>720</v>
      </c>
      <c r="AE48" s="29">
        <f t="array" ref="AE48">IF(ISERROR(SUM(C48:D48)/B48),"",SUM(C48:D48)/B48)</f>
        <v>0</v>
      </c>
      <c r="AF48" s="29">
        <f t="array" ref="AF48">IF(ISERROR(AD48/B48),"",AD48/B48)</f>
        <v>1</v>
      </c>
      <c r="AG48" s="29">
        <f t="array" ref="AG48">IF(ISERROR(SUM(M48:N48,E48,W48:Z48)/B48),"",SUM(M48:N48,E48,W48:Z48)/B48)</f>
        <v>0</v>
      </c>
      <c r="AH48" s="29">
        <f t="array" ref="AH48">IF(ISERROR(SUM(C48:D48)/B48),"",SUM(C48:D48)/B48)</f>
        <v>0</v>
      </c>
      <c r="AI48" s="29">
        <f t="array" ref="AI48">IF(ISERROR(SUM(F48:I48)/B48),"",SUM(F48:I48)/B48)</f>
        <v>0</v>
      </c>
      <c r="AJ48" s="29">
        <f t="array" ref="AJ48">IF(ISERROR(SUM(J48:L48)/B48),"",SUM(J48:L48)/B48)</f>
        <v>0</v>
      </c>
      <c r="AK48" s="29">
        <f t="array" ref="AK48">IF(ISERROR(SUM(O48:V48)/B48),"",SUM(O48:V48)/B48)</f>
        <v>0</v>
      </c>
      <c r="AL48" s="29">
        <f t="array" ref="AL48">IF(ISERROR(SUM(AA48)/B48),"",SUM(AA48)/B48)</f>
        <v>0</v>
      </c>
      <c r="AM48" s="29">
        <f t="array" ref="AM48">IF(ISERROR(AB48/B48),"",AB48/B48)</f>
        <v>0</v>
      </c>
      <c r="AN48" s="30"/>
      <c r="AO48" s="30"/>
    </row>
    <row r="49" spans="1:41" s="3" customFormat="1" ht="19.5" customHeight="1">
      <c r="A49" s="36">
        <v>4501</v>
      </c>
      <c r="B49" s="36">
        <f t="shared" si="0"/>
        <v>720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28">
        <f t="shared" si="2"/>
        <v>0</v>
      </c>
      <c r="AD49" s="36">
        <f t="shared" si="4"/>
        <v>720</v>
      </c>
      <c r="AE49" s="29">
        <f t="array" ref="AE49">IF(ISERROR(SUM(C49:D49)/B49),"",SUM(C49:D49)/B49)</f>
        <v>0</v>
      </c>
      <c r="AF49" s="29">
        <f t="array" ref="AF49">IF(ISERROR(AD49/B49),"",AD49/B49)</f>
        <v>1</v>
      </c>
      <c r="AG49" s="29">
        <f t="array" ref="AG49">IF(ISERROR(SUM(M49:N49,E49,W49:Z49)/B49),"",SUM(M49:N49,E49,W49:Z49)/B49)</f>
        <v>0</v>
      </c>
      <c r="AH49" s="29">
        <f t="array" ref="AH49">IF(ISERROR(SUM(C49:D49)/B49),"",SUM(C49:D49)/B49)</f>
        <v>0</v>
      </c>
      <c r="AI49" s="29">
        <f t="array" ref="AI49">IF(ISERROR(SUM(F49:I49)/B49),"",SUM(F49:I49)/B49)</f>
        <v>0</v>
      </c>
      <c r="AJ49" s="29">
        <f t="array" ref="AJ49">IF(ISERROR(SUM(J49:L49)/B49),"",SUM(J49:L49)/B49)</f>
        <v>0</v>
      </c>
      <c r="AK49" s="29">
        <f t="array" ref="AK49">IF(ISERROR(SUM(O49:V49)/B49),"",SUM(O49:V49)/B49)</f>
        <v>0</v>
      </c>
      <c r="AL49" s="29">
        <f t="array" ref="AL49">IF(ISERROR(SUM(AA49)/B49),"",SUM(AA49)/B49)</f>
        <v>0</v>
      </c>
      <c r="AM49" s="29">
        <f t="array" ref="AM49">IF(ISERROR(AB49/B49),"",AB49/B49)</f>
        <v>0</v>
      </c>
      <c r="AN49" s="30"/>
      <c r="AO49" s="30"/>
    </row>
    <row r="50" spans="1:41" s="3" customFormat="1" ht="19.5" customHeight="1">
      <c r="A50" s="36">
        <v>4502</v>
      </c>
      <c r="B50" s="36">
        <f t="shared" si="0"/>
        <v>720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28">
        <f t="shared" si="2"/>
        <v>0</v>
      </c>
      <c r="AD50" s="36">
        <f t="shared" si="4"/>
        <v>720</v>
      </c>
      <c r="AE50" s="29">
        <f t="array" ref="AE50">IF(ISERROR(SUM(C50:D50)/B50),"",SUM(C50:D50)/B50)</f>
        <v>0</v>
      </c>
      <c r="AF50" s="29">
        <f t="array" ref="AF50">IF(ISERROR(AD50/B50),"",AD50/B50)</f>
        <v>1</v>
      </c>
      <c r="AG50" s="29">
        <f t="array" ref="AG50">IF(ISERROR(SUM(M50:N50,E50,W50:Z50)/B50),"",SUM(M50:N50,E50,W50:Z50)/B50)</f>
        <v>0</v>
      </c>
      <c r="AH50" s="29">
        <f t="array" ref="AH50">IF(ISERROR(SUM(C50:D50)/B50),"",SUM(C50:D50)/B50)</f>
        <v>0</v>
      </c>
      <c r="AI50" s="29">
        <f t="array" ref="AI50">IF(ISERROR(SUM(F50:I50)/B50),"",SUM(F50:I50)/B50)</f>
        <v>0</v>
      </c>
      <c r="AJ50" s="29">
        <f t="array" ref="AJ50">IF(ISERROR(SUM(J50:L50)/B50),"",SUM(J50:L50)/B50)</f>
        <v>0</v>
      </c>
      <c r="AK50" s="29">
        <f t="array" ref="AK50">IF(ISERROR(SUM(O50:V50)/B50),"",SUM(O50:V50)/B50)</f>
        <v>0</v>
      </c>
      <c r="AL50" s="29">
        <f t="array" ref="AL50">IF(ISERROR(SUM(AA50)/B50),"",SUM(AA50)/B50)</f>
        <v>0</v>
      </c>
      <c r="AM50" s="29">
        <f t="array" ref="AM50">IF(ISERROR(AB50/B50),"",AB50/B50)</f>
        <v>0</v>
      </c>
      <c r="AN50" s="30"/>
      <c r="AO50" s="30"/>
    </row>
    <row r="51" spans="1:41" s="3" customFormat="1" ht="19.5" customHeight="1">
      <c r="A51" s="36">
        <v>4503</v>
      </c>
      <c r="B51" s="36">
        <f t="shared" si="0"/>
        <v>720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28">
        <f t="shared" si="2"/>
        <v>0</v>
      </c>
      <c r="AD51" s="36">
        <f t="shared" si="4"/>
        <v>720</v>
      </c>
      <c r="AE51" s="29">
        <f t="array" ref="AE51">IF(ISERROR(SUM(C51:D51)/B51),"",SUM(C51:D51)/B51)</f>
        <v>0</v>
      </c>
      <c r="AF51" s="29">
        <f t="array" ref="AF51">IF(ISERROR(AD51/B51),"",AD51/B51)</f>
        <v>1</v>
      </c>
      <c r="AG51" s="29">
        <f t="array" ref="AG51">IF(ISERROR(SUM(M51:N51,E51,W51:Z51)/B51),"",SUM(M51:N51,E51,W51:Z51)/B51)</f>
        <v>0</v>
      </c>
      <c r="AH51" s="29">
        <f t="array" ref="AH51">IF(ISERROR(SUM(C51:D51)/B51),"",SUM(C51:D51)/B51)</f>
        <v>0</v>
      </c>
      <c r="AI51" s="29">
        <f t="array" ref="AI51">IF(ISERROR(SUM(F51:I51)/B51),"",SUM(F51:I51)/B51)</f>
        <v>0</v>
      </c>
      <c r="AJ51" s="29">
        <f t="array" ref="AJ51">IF(ISERROR(SUM(J51:L51)/B51),"",SUM(J51:L51)/B51)</f>
        <v>0</v>
      </c>
      <c r="AK51" s="29">
        <f t="array" ref="AK51">IF(ISERROR(SUM(O51:V51)/B51),"",SUM(O51:V51)/B51)</f>
        <v>0</v>
      </c>
      <c r="AL51" s="29">
        <f t="array" ref="AL51">IF(ISERROR(SUM(AA51)/B51),"",SUM(AA51)/B51)</f>
        <v>0</v>
      </c>
      <c r="AM51" s="29">
        <f t="array" ref="AM51">IF(ISERROR(AB51/B51),"",AB51/B51)</f>
        <v>0</v>
      </c>
      <c r="AN51" s="30"/>
      <c r="AO51" s="30"/>
    </row>
    <row r="52" spans="1:41" s="3" customFormat="1" ht="19.5" customHeight="1">
      <c r="A52" s="36">
        <v>5001</v>
      </c>
      <c r="B52" s="36">
        <f t="shared" si="0"/>
        <v>720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8">
        <f t="shared" si="2"/>
        <v>0</v>
      </c>
      <c r="AD52" s="36">
        <f t="shared" si="4"/>
        <v>720</v>
      </c>
      <c r="AE52" s="29">
        <f t="array" ref="AE52">IF(ISERROR(SUM(C52:D52)/B52),"",SUM(C52:D52)/B52)</f>
        <v>0</v>
      </c>
      <c r="AF52" s="29">
        <f t="array" ref="AF52">IF(ISERROR(AD52/B52),"",AD52/B52)</f>
        <v>1</v>
      </c>
      <c r="AG52" s="29">
        <f t="array" ref="AG52">IF(ISERROR(SUM(M52:N52,E52,W52:Z52)/B52),"",SUM(M52:N52,E52,W52:Z52)/B52)</f>
        <v>0</v>
      </c>
      <c r="AH52" s="29">
        <f t="array" ref="AH52">IF(ISERROR(SUM(C52:D52)/B52),"",SUM(C52:D52)/B52)</f>
        <v>0</v>
      </c>
      <c r="AI52" s="29">
        <f t="array" ref="AI52">IF(ISERROR(SUM(F52:I52)/B52),"",SUM(F52:I52)/B52)</f>
        <v>0</v>
      </c>
      <c r="AJ52" s="29">
        <f t="array" ref="AJ52">IF(ISERROR(SUM(J52:L52)/B52),"",SUM(J52:L52)/B52)</f>
        <v>0</v>
      </c>
      <c r="AK52" s="29">
        <f t="array" ref="AK52">IF(ISERROR(SUM(O52:V52)/B52),"",SUM(O52:V52)/B52)</f>
        <v>0</v>
      </c>
      <c r="AL52" s="29">
        <f t="array" ref="AL52">IF(ISERROR(SUM(AA52)/B52),"",SUM(AA52)/B52)</f>
        <v>0</v>
      </c>
      <c r="AM52" s="29">
        <f t="array" ref="AM52">IF(ISERROR(AB52/B52),"",AB52/B52)</f>
        <v>0</v>
      </c>
      <c r="AN52" s="30"/>
      <c r="AO52" s="30"/>
    </row>
    <row r="53" spans="1:41" s="3" customFormat="1" ht="19.5" customHeight="1">
      <c r="A53" s="36">
        <v>5002</v>
      </c>
      <c r="B53" s="36">
        <f t="shared" si="0"/>
        <v>720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28">
        <f t="shared" si="2"/>
        <v>0</v>
      </c>
      <c r="AD53" s="36">
        <f t="shared" si="4"/>
        <v>720</v>
      </c>
      <c r="AE53" s="29">
        <f t="array" ref="AE53">IF(ISERROR(SUM(C53:D53)/B53),"",SUM(C53:D53)/B53)</f>
        <v>0</v>
      </c>
      <c r="AF53" s="29">
        <f t="array" ref="AF53">IF(ISERROR(AD53/B53),"",AD53/B53)</f>
        <v>1</v>
      </c>
      <c r="AG53" s="29">
        <f t="array" ref="AG53">IF(ISERROR(SUM(M53:N53,E53,W53:Z53)/B53),"",SUM(M53:N53,E53,W53:Z53)/B53)</f>
        <v>0</v>
      </c>
      <c r="AH53" s="29">
        <f t="array" ref="AH53">IF(ISERROR(SUM(C53:D53)/B53),"",SUM(C53:D53)/B53)</f>
        <v>0</v>
      </c>
      <c r="AI53" s="29">
        <f t="array" ref="AI53">IF(ISERROR(SUM(F53:I53)/B53),"",SUM(F53:I53)/B53)</f>
        <v>0</v>
      </c>
      <c r="AJ53" s="29">
        <f t="array" ref="AJ53">IF(ISERROR(SUM(J53:L53)/B53),"",SUM(J53:L53)/B53)</f>
        <v>0</v>
      </c>
      <c r="AK53" s="29">
        <f t="array" ref="AK53">IF(ISERROR(SUM(O53:V53)/B53),"",SUM(O53:V53)/B53)</f>
        <v>0</v>
      </c>
      <c r="AL53" s="29">
        <f t="array" ref="AL53">IF(ISERROR(SUM(AA53)/B53),"",SUM(AA53)/B53)</f>
        <v>0</v>
      </c>
      <c r="AM53" s="29">
        <f t="array" ref="AM53">IF(ISERROR(AB53/B53),"",AB53/B53)</f>
        <v>0</v>
      </c>
      <c r="AN53" s="30"/>
      <c r="AO53" s="30"/>
    </row>
    <row r="54" spans="1:41" s="3" customFormat="1" ht="19.5" customHeight="1">
      <c r="A54" s="36">
        <v>5003</v>
      </c>
      <c r="B54" s="36">
        <f t="shared" si="0"/>
        <v>720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28">
        <f t="shared" si="2"/>
        <v>0</v>
      </c>
      <c r="AD54" s="36">
        <f t="shared" si="4"/>
        <v>720</v>
      </c>
      <c r="AE54" s="29">
        <f t="array" ref="AE54">IF(ISERROR(SUM(C54:D54)/B54),"",SUM(C54:D54)/B54)</f>
        <v>0</v>
      </c>
      <c r="AF54" s="29">
        <f t="array" ref="AF54">IF(ISERROR(AD54/B54),"",AD54/B54)</f>
        <v>1</v>
      </c>
      <c r="AG54" s="29">
        <f t="array" ref="AG54">IF(ISERROR(SUM(M54:N54,E54,W54:Z54)/B54),"",SUM(M54:N54,E54,W54:Z54)/B54)</f>
        <v>0</v>
      </c>
      <c r="AH54" s="29">
        <f t="array" ref="AH54">IF(ISERROR(SUM(C54:D54)/B54),"",SUM(C54:D54)/B54)</f>
        <v>0</v>
      </c>
      <c r="AI54" s="29">
        <f t="array" ref="AI54">IF(ISERROR(SUM(F54:I54)/B54),"",SUM(F54:I54)/B54)</f>
        <v>0</v>
      </c>
      <c r="AJ54" s="29">
        <f t="array" ref="AJ54">IF(ISERROR(SUM(J54:L54)/B54),"",SUM(J54:L54)/B54)</f>
        <v>0</v>
      </c>
      <c r="AK54" s="29">
        <f t="array" ref="AK54">IF(ISERROR(SUM(O54:V54)/B54),"",SUM(O54:V54)/B54)</f>
        <v>0</v>
      </c>
      <c r="AL54" s="29">
        <f t="array" ref="AL54">IF(ISERROR(SUM(AA54)/B54),"",SUM(AA54)/B54)</f>
        <v>0</v>
      </c>
      <c r="AM54" s="29">
        <f t="array" ref="AM54">IF(ISERROR(AB54/B54),"",AB54/B54)</f>
        <v>0</v>
      </c>
      <c r="AN54" s="30"/>
      <c r="AO54" s="30"/>
    </row>
    <row r="55" spans="1:41" s="3" customFormat="1" ht="19.5" customHeight="1">
      <c r="A55" s="36">
        <v>6502</v>
      </c>
      <c r="B55" s="36">
        <f t="shared" si="0"/>
        <v>720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28">
        <f t="shared" si="2"/>
        <v>0</v>
      </c>
      <c r="AD55" s="36">
        <f t="shared" si="4"/>
        <v>720</v>
      </c>
      <c r="AE55" s="29">
        <f t="array" ref="AE55">IF(ISERROR(SUM(C55:D55)/B55),"",SUM(C55:D55)/B55)</f>
        <v>0</v>
      </c>
      <c r="AF55" s="29">
        <f t="array" ref="AF55">IF(ISERROR(AD55/B55),"",AD55/B55)</f>
        <v>1</v>
      </c>
      <c r="AG55" s="29">
        <f t="array" ref="AG55">IF(ISERROR(SUM(M55:N55,E55,W55:Z55)/B55),"",SUM(M55:N55,E55,W55:Z55)/B55)</f>
        <v>0</v>
      </c>
      <c r="AH55" s="29">
        <f t="array" ref="AH55">IF(ISERROR(SUM(C55:D55)/B55),"",SUM(C55:D55)/B55)</f>
        <v>0</v>
      </c>
      <c r="AI55" s="29">
        <f t="array" ref="AI55">IF(ISERROR(SUM(F55:I55)/B55),"",SUM(F55:I55)/B55)</f>
        <v>0</v>
      </c>
      <c r="AJ55" s="29">
        <f t="array" ref="AJ55">IF(ISERROR(SUM(J55:L55)/B55),"",SUM(J55:L55)/B55)</f>
        <v>0</v>
      </c>
      <c r="AK55" s="29">
        <f t="array" ref="AK55">IF(ISERROR(SUM(O55:V55)/B55),"",SUM(O55:V55)/B55)</f>
        <v>0</v>
      </c>
      <c r="AL55" s="29">
        <f t="array" ref="AL55">IF(ISERROR(SUM(AA55)/B55),"",SUM(AA55)/B55)</f>
        <v>0</v>
      </c>
      <c r="AM55" s="29">
        <f t="array" ref="AM55">IF(ISERROR(AB55/B55),"",AB55/B55)</f>
        <v>0</v>
      </c>
      <c r="AN55" s="30"/>
      <c r="AO55" s="30"/>
    </row>
    <row r="56" spans="1:41" s="3" customFormat="1" ht="19.5" customHeight="1">
      <c r="A56" s="36">
        <v>6503</v>
      </c>
      <c r="B56" s="36">
        <f t="shared" si="0"/>
        <v>720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28">
        <f t="shared" si="2"/>
        <v>0</v>
      </c>
      <c r="AD56" s="36">
        <f t="shared" si="4"/>
        <v>720</v>
      </c>
      <c r="AE56" s="29">
        <f t="array" ref="AE56">IF(ISERROR(SUM(C56:D56)/B56),"",SUM(C56:D56)/B56)</f>
        <v>0</v>
      </c>
      <c r="AF56" s="29">
        <f t="array" ref="AF56">IF(ISERROR(AD56/B56),"",AD56/B56)</f>
        <v>1</v>
      </c>
      <c r="AG56" s="29">
        <f t="array" ref="AG56">IF(ISERROR(SUM(M56:N56,E56,W56:Z56)/B56),"",SUM(M56:N56,E56,W56:Z56)/B56)</f>
        <v>0</v>
      </c>
      <c r="AH56" s="29">
        <f t="array" ref="AH56">IF(ISERROR(SUM(C56:D56)/B56),"",SUM(C56:D56)/B56)</f>
        <v>0</v>
      </c>
      <c r="AI56" s="29">
        <f t="array" ref="AI56">IF(ISERROR(SUM(F56:I56)/B56),"",SUM(F56:I56)/B56)</f>
        <v>0</v>
      </c>
      <c r="AJ56" s="29">
        <f t="array" ref="AJ56">IF(ISERROR(SUM(J56:L56)/B56),"",SUM(J56:L56)/B56)</f>
        <v>0</v>
      </c>
      <c r="AK56" s="29">
        <f t="array" ref="AK56">IF(ISERROR(SUM(O56:V56)/B56),"",SUM(O56:V56)/B56)</f>
        <v>0</v>
      </c>
      <c r="AL56" s="29">
        <f t="array" ref="AL56">IF(ISERROR(SUM(AA56)/B56),"",SUM(AA56)/B56)</f>
        <v>0</v>
      </c>
      <c r="AM56" s="29">
        <f t="array" ref="AM56">IF(ISERROR(AB56/B56),"",AB56/B56)</f>
        <v>0</v>
      </c>
      <c r="AN56" s="30"/>
      <c r="AO56" s="30"/>
    </row>
    <row r="57" spans="1:41" s="3" customFormat="1" ht="19.5" customHeight="1">
      <c r="A57" s="36">
        <v>6504</v>
      </c>
      <c r="B57" s="36">
        <f t="shared" si="0"/>
        <v>720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28">
        <f t="shared" si="2"/>
        <v>0</v>
      </c>
      <c r="AD57" s="36">
        <f t="shared" si="4"/>
        <v>720</v>
      </c>
      <c r="AE57" s="29">
        <f t="array" ref="AE57">IF(ISERROR(SUM(C57:D57)/B57),"",SUM(C57:D57)/B57)</f>
        <v>0</v>
      </c>
      <c r="AF57" s="29">
        <f t="array" ref="AF57">IF(ISERROR(AD57/B57),"",AD57/B57)</f>
        <v>1</v>
      </c>
      <c r="AG57" s="29">
        <f t="array" ref="AG57">IF(ISERROR(SUM(M57:N57,E57,W57:Z57)/B57),"",SUM(M57:N57,E57,W57:Z57)/B57)</f>
        <v>0</v>
      </c>
      <c r="AH57" s="29">
        <f t="array" ref="AH57">IF(ISERROR(SUM(C57:D57)/B57),"",SUM(C57:D57)/B57)</f>
        <v>0</v>
      </c>
      <c r="AI57" s="29">
        <f t="array" ref="AI57">IF(ISERROR(SUM(F57:I57)/B57),"",SUM(F57:I57)/B57)</f>
        <v>0</v>
      </c>
      <c r="AJ57" s="29">
        <f t="array" ref="AJ57">IF(ISERROR(SUM(J57:L57)/B57),"",SUM(J57:L57)/B57)</f>
        <v>0</v>
      </c>
      <c r="AK57" s="29">
        <f t="array" ref="AK57">IF(ISERROR(SUM(O57:V57)/B57),"",SUM(O57:V57)/B57)</f>
        <v>0</v>
      </c>
      <c r="AL57" s="29">
        <f t="array" ref="AL57">IF(ISERROR(SUM(AA57)/B57),"",SUM(AA57)/B57)</f>
        <v>0</v>
      </c>
      <c r="AM57" s="29">
        <f t="array" ref="AM57">IF(ISERROR(AB57/B57),"",AB57/B57)</f>
        <v>0</v>
      </c>
      <c r="AN57" s="30"/>
      <c r="AO57" s="30"/>
    </row>
    <row r="58" spans="1:41" s="3" customFormat="1" ht="19.5" customHeight="1">
      <c r="A58" s="36">
        <v>18501</v>
      </c>
      <c r="B58" s="36">
        <f t="shared" si="0"/>
        <v>720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28">
        <f t="shared" si="2"/>
        <v>0</v>
      </c>
      <c r="AD58" s="36">
        <f t="shared" si="4"/>
        <v>720</v>
      </c>
      <c r="AE58" s="29">
        <f t="array" ref="AE58">IF(ISERROR(SUM(C58:D58)/B58),"",SUM(C58:D58)/B58)</f>
        <v>0</v>
      </c>
      <c r="AF58" s="29">
        <f t="array" ref="AF58">IF(ISERROR(AD58/B58),"",AD58/B58)</f>
        <v>1</v>
      </c>
      <c r="AG58" s="29">
        <f t="array" ref="AG58">IF(ISERROR(SUM(M58:N58,E58,W58:Z58)/B58),"",SUM(M58:N58,E58,W58:Z58)/B58)</f>
        <v>0</v>
      </c>
      <c r="AH58" s="29">
        <f t="array" ref="AH58">IF(ISERROR(SUM(C58:D58)/B58),"",SUM(C58:D58)/B58)</f>
        <v>0</v>
      </c>
      <c r="AI58" s="29">
        <f t="array" ref="AI58">IF(ISERROR(SUM(F58:I58)/B58),"",SUM(F58:I58)/B58)</f>
        <v>0</v>
      </c>
      <c r="AJ58" s="29">
        <f t="array" ref="AJ58">IF(ISERROR(SUM(J58:L58)/B58),"",SUM(J58:L58)/B58)</f>
        <v>0</v>
      </c>
      <c r="AK58" s="29">
        <f t="array" ref="AK58">IF(ISERROR(SUM(O58:V58)/B58),"",SUM(O58:V58)/B58)</f>
        <v>0</v>
      </c>
      <c r="AL58" s="29">
        <f t="array" ref="AL58">IF(ISERROR(SUM(AA58)/B58),"",SUM(AA58)/B58)</f>
        <v>0</v>
      </c>
      <c r="AM58" s="29">
        <f t="array" ref="AM58">IF(ISERROR(AB58/B58),"",AB58/B58)</f>
        <v>0</v>
      </c>
      <c r="AN58" s="30"/>
      <c r="AO58" s="30"/>
    </row>
    <row r="59" spans="1:41" s="3" customFormat="1" ht="19.5" customHeight="1">
      <c r="A59" s="36">
        <v>18502</v>
      </c>
      <c r="B59" s="36">
        <f t="shared" si="0"/>
        <v>720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28">
        <f t="shared" si="2"/>
        <v>0</v>
      </c>
      <c r="AD59" s="36">
        <f t="shared" si="4"/>
        <v>720</v>
      </c>
      <c r="AE59" s="29">
        <f t="array" ref="AE59">IF(ISERROR(SUM(C59:D59)/B59),"",SUM(C59:D59)/B59)</f>
        <v>0</v>
      </c>
      <c r="AF59" s="29">
        <f t="array" ref="AF59">IF(ISERROR(AD59/B59),"",AD59/B59)</f>
        <v>1</v>
      </c>
      <c r="AG59" s="29">
        <f t="array" ref="AG59">IF(ISERROR(SUM(M59:N59,E59,W59:Z59)/B59),"",SUM(M59:N59,E59,W59:Z59)/B59)</f>
        <v>0</v>
      </c>
      <c r="AH59" s="29">
        <f t="array" ref="AH59">IF(ISERROR(SUM(C59:D59)/B59),"",SUM(C59:D59)/B59)</f>
        <v>0</v>
      </c>
      <c r="AI59" s="29">
        <f t="array" ref="AI59">IF(ISERROR(SUM(F59:I59)/B59),"",SUM(F59:I59)/B59)</f>
        <v>0</v>
      </c>
      <c r="AJ59" s="29">
        <f t="array" ref="AJ59">IF(ISERROR(SUM(J59:L59)/B59),"",SUM(J59:L59)/B59)</f>
        <v>0</v>
      </c>
      <c r="AK59" s="29">
        <f t="array" ref="AK59">IF(ISERROR(SUM(O59:V59)/B59),"",SUM(O59:V59)/B59)</f>
        <v>0</v>
      </c>
      <c r="AL59" s="29">
        <f t="array" ref="AL59">IF(ISERROR(SUM(AA59)/B59),"",SUM(AA59)/B59)</f>
        <v>0</v>
      </c>
      <c r="AM59" s="29">
        <f t="array" ref="AM59">IF(ISERROR(AB59/B59),"",AB59/B59)</f>
        <v>0</v>
      </c>
      <c r="AN59" s="30"/>
      <c r="AO59" s="30"/>
    </row>
    <row r="60" spans="1:41" s="3" customFormat="1" ht="19.5" customHeight="1">
      <c r="A60" s="36">
        <v>13001</v>
      </c>
      <c r="B60" s="36">
        <f t="shared" si="0"/>
        <v>720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28">
        <f t="shared" si="2"/>
        <v>0</v>
      </c>
      <c r="AD60" s="36">
        <f t="shared" si="4"/>
        <v>720</v>
      </c>
      <c r="AE60" s="29">
        <f t="array" ref="AE60">IF(ISERROR(SUM(C60:D60)/B60),"",SUM(C60:D60)/B60)</f>
        <v>0</v>
      </c>
      <c r="AF60" s="29">
        <f t="array" ref="AF60">IF(ISERROR(AD60/B60),"",AD60/B60)</f>
        <v>1</v>
      </c>
      <c r="AG60" s="29">
        <f t="array" ref="AG60">IF(ISERROR(SUM(M60:N60,E60,W60:Z60)/B60),"",SUM(M60:N60,E60,W60:Z60)/B60)</f>
        <v>0</v>
      </c>
      <c r="AH60" s="29">
        <f t="array" ref="AH60">IF(ISERROR(SUM(C60:D60)/B60),"",SUM(C60:D60)/B60)</f>
        <v>0</v>
      </c>
      <c r="AI60" s="29">
        <f t="array" ref="AI60">IF(ISERROR(SUM(F60:I60)/B60),"",SUM(F60:I60)/B60)</f>
        <v>0</v>
      </c>
      <c r="AJ60" s="29">
        <f t="array" ref="AJ60">IF(ISERROR(SUM(J60:L60)/B60),"",SUM(J60:L60)/B60)</f>
        <v>0</v>
      </c>
      <c r="AK60" s="29">
        <f t="array" ref="AK60">IF(ISERROR(SUM(O60:V60)/B60),"",SUM(O60:V60)/B60)</f>
        <v>0</v>
      </c>
      <c r="AL60" s="29">
        <f t="array" ref="AL60">IF(ISERROR(SUM(AA60)/B60),"",SUM(AA60)/B60)</f>
        <v>0</v>
      </c>
      <c r="AM60" s="29">
        <f t="array" ref="AM60">IF(ISERROR(AB60/B60),"",AB60/B60)</f>
        <v>0</v>
      </c>
      <c r="AN60" s="30"/>
      <c r="AO60" s="30"/>
    </row>
    <row r="61" spans="1:41" s="3" customFormat="1" ht="19.5" customHeight="1">
      <c r="A61" s="36">
        <v>13002</v>
      </c>
      <c r="B61" s="36">
        <f t="shared" si="0"/>
        <v>720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28">
        <f t="shared" si="2"/>
        <v>0</v>
      </c>
      <c r="AD61" s="36">
        <f t="shared" si="4"/>
        <v>720</v>
      </c>
      <c r="AE61" s="29">
        <f t="array" ref="AE61">IF(ISERROR(SUM(C61:D61)/B61),"",SUM(C61:D61)/B61)</f>
        <v>0</v>
      </c>
      <c r="AF61" s="29">
        <f t="array" ref="AF61">IF(ISERROR(AD61/B61),"",AD61/B61)</f>
        <v>1</v>
      </c>
      <c r="AG61" s="29">
        <f t="array" ref="AG61">IF(ISERROR(SUM(M61:N61,E61,W61:Z61)/B61),"",SUM(M61:N61,E61,W61:Z61)/B61)</f>
        <v>0</v>
      </c>
      <c r="AH61" s="29">
        <f t="array" ref="AH61">IF(ISERROR(SUM(C61:D61)/B61),"",SUM(C61:D61)/B61)</f>
        <v>0</v>
      </c>
      <c r="AI61" s="29">
        <f t="array" ref="AI61">IF(ISERROR(SUM(F61:I61)/B61),"",SUM(F61:I61)/B61)</f>
        <v>0</v>
      </c>
      <c r="AJ61" s="29">
        <f t="array" ref="AJ61">IF(ISERROR(SUM(J61:L61)/B61),"",SUM(J61:L61)/B61)</f>
        <v>0</v>
      </c>
      <c r="AK61" s="29">
        <f t="array" ref="AK61">IF(ISERROR(SUM(O61:V61)/B61),"",SUM(O61:V61)/B61)</f>
        <v>0</v>
      </c>
      <c r="AL61" s="29">
        <f t="array" ref="AL61">IF(ISERROR(SUM(AA61)/B61),"",SUM(AA61)/B61)</f>
        <v>0</v>
      </c>
      <c r="AM61" s="29">
        <f t="array" ref="AM61">IF(ISERROR(AB61/B61),"",AB61/B61)</f>
        <v>0</v>
      </c>
      <c r="AN61" s="30"/>
      <c r="AO61" s="30"/>
    </row>
    <row r="62" spans="1:41" ht="15.75">
      <c r="A62" s="16" t="s">
        <v>49</v>
      </c>
      <c r="B62" s="17">
        <f>SUM(B35:B61)</f>
        <v>19440</v>
      </c>
      <c r="C62" s="18">
        <f t="shared" ref="C62:AD62" si="5">SUM(C35:C61)</f>
        <v>0</v>
      </c>
      <c r="D62" s="18">
        <f t="shared" si="5"/>
        <v>0</v>
      </c>
      <c r="E62" s="18">
        <f t="shared" si="5"/>
        <v>0</v>
      </c>
      <c r="F62" s="18">
        <f t="shared" si="5"/>
        <v>0</v>
      </c>
      <c r="G62" s="18">
        <f t="shared" si="5"/>
        <v>0</v>
      </c>
      <c r="H62" s="18">
        <f t="shared" si="5"/>
        <v>0</v>
      </c>
      <c r="I62" s="18">
        <f t="shared" si="5"/>
        <v>0</v>
      </c>
      <c r="J62" s="18">
        <f t="shared" si="5"/>
        <v>0</v>
      </c>
      <c r="K62" s="18">
        <f t="shared" si="5"/>
        <v>0</v>
      </c>
      <c r="L62" s="17">
        <f t="shared" si="5"/>
        <v>0</v>
      </c>
      <c r="M62" s="17">
        <f t="shared" si="5"/>
        <v>0</v>
      </c>
      <c r="N62" s="17">
        <f t="shared" si="5"/>
        <v>0</v>
      </c>
      <c r="O62" s="17">
        <f t="shared" si="5"/>
        <v>0</v>
      </c>
      <c r="P62" s="17">
        <f t="shared" si="5"/>
        <v>0</v>
      </c>
      <c r="Q62" s="17">
        <f t="shared" si="5"/>
        <v>0</v>
      </c>
      <c r="R62" s="17">
        <f t="shared" si="5"/>
        <v>0</v>
      </c>
      <c r="S62" s="17">
        <f t="shared" si="5"/>
        <v>0</v>
      </c>
      <c r="T62" s="17">
        <f t="shared" si="5"/>
        <v>0</v>
      </c>
      <c r="U62" s="17">
        <f t="shared" si="5"/>
        <v>0</v>
      </c>
      <c r="V62" s="17">
        <f t="shared" si="5"/>
        <v>0</v>
      </c>
      <c r="W62" s="17">
        <f t="shared" si="5"/>
        <v>0</v>
      </c>
      <c r="X62" s="17">
        <f t="shared" si="5"/>
        <v>0</v>
      </c>
      <c r="Y62" s="17">
        <f t="shared" si="5"/>
        <v>0</v>
      </c>
      <c r="Z62" s="17">
        <f t="shared" si="5"/>
        <v>0</v>
      </c>
      <c r="AA62" s="17">
        <f t="shared" si="5"/>
        <v>0</v>
      </c>
      <c r="AB62" s="18">
        <f t="shared" si="5"/>
        <v>0</v>
      </c>
      <c r="AC62" s="28">
        <f t="shared" si="2"/>
        <v>0</v>
      </c>
      <c r="AD62" s="18">
        <f t="shared" si="5"/>
        <v>19440</v>
      </c>
      <c r="AE62" s="29">
        <f t="array" ref="AE62">IF(ISERROR(SUM(C62:D62)/B62),"",SUM(C62:D62)/B62)</f>
        <v>0</v>
      </c>
      <c r="AF62" s="29">
        <f t="array" ref="AF62">IF(ISERROR(AD62/B62),"",AD62/B62)</f>
        <v>1</v>
      </c>
      <c r="AG62" s="29">
        <f t="array" ref="AG62">IF(ISERROR(SUM(M62:N62,E62,W62:Z62)/B62),"",SUM(M62:N62,E62,W62:Z62)/B62)</f>
        <v>0</v>
      </c>
      <c r="AH62" s="29">
        <f t="array" ref="AH62">IF(ISERROR(SUM(C62:D62)/B62),"",SUM(C62:D62)/B62)</f>
        <v>0</v>
      </c>
      <c r="AI62" s="29">
        <f t="array" ref="AI62">IF(ISERROR(SUM(F62:I62)/B62),"",SUM(F62:I62)/B62)</f>
        <v>0</v>
      </c>
      <c r="AJ62" s="29">
        <f t="array" ref="AJ62">IF(ISERROR(SUM(J62:L62)/B62),"",SUM(J62:L62)/B62)</f>
        <v>0</v>
      </c>
      <c r="AK62" s="29">
        <f t="array" ref="AK62">IF(ISERROR(SUM(O62:V62)/B62),"",SUM(O62:V62)/B62)</f>
        <v>0</v>
      </c>
      <c r="AL62" s="29">
        <f t="array" ref="AL62">IF(ISERROR(SUM(AA62)/B62),"",SUM(AA62)/B62)</f>
        <v>0</v>
      </c>
      <c r="AM62" s="29">
        <f t="array" ref="AM62">IF(ISERROR(AB62/B62),"",AB62/B62)</f>
        <v>0</v>
      </c>
      <c r="AN62" s="31"/>
      <c r="AO62" s="31"/>
    </row>
    <row r="63" spans="1:41" ht="15.75">
      <c r="A63" s="19" t="s">
        <v>50</v>
      </c>
      <c r="B63" s="20">
        <f>+B62+B34</f>
        <v>38880</v>
      </c>
      <c r="C63" s="20">
        <f>C62+C34</f>
        <v>0</v>
      </c>
      <c r="D63" s="20">
        <f>D62+D34</f>
        <v>0</v>
      </c>
      <c r="E63" s="20">
        <f t="shared" ref="E63:AD63" si="6">E62+E34</f>
        <v>0</v>
      </c>
      <c r="F63" s="20">
        <f t="shared" si="6"/>
        <v>0</v>
      </c>
      <c r="G63" s="20">
        <f t="shared" si="6"/>
        <v>0</v>
      </c>
      <c r="H63" s="20">
        <f t="shared" si="6"/>
        <v>0</v>
      </c>
      <c r="I63" s="20">
        <f t="shared" si="6"/>
        <v>0</v>
      </c>
      <c r="J63" s="20">
        <f t="shared" si="6"/>
        <v>0</v>
      </c>
      <c r="K63" s="20">
        <f t="shared" si="6"/>
        <v>0</v>
      </c>
      <c r="L63" s="20">
        <f t="shared" si="6"/>
        <v>0</v>
      </c>
      <c r="M63" s="20">
        <f t="shared" si="6"/>
        <v>0</v>
      </c>
      <c r="N63" s="20">
        <f t="shared" si="6"/>
        <v>0</v>
      </c>
      <c r="O63" s="20">
        <f t="shared" si="6"/>
        <v>0</v>
      </c>
      <c r="P63" s="20">
        <f t="shared" si="6"/>
        <v>0</v>
      </c>
      <c r="Q63" s="20">
        <f t="shared" si="6"/>
        <v>0</v>
      </c>
      <c r="R63" s="20">
        <f t="shared" si="6"/>
        <v>0</v>
      </c>
      <c r="S63" s="20">
        <f t="shared" si="6"/>
        <v>0</v>
      </c>
      <c r="T63" s="20">
        <f t="shared" si="6"/>
        <v>0</v>
      </c>
      <c r="U63" s="20">
        <f t="shared" si="6"/>
        <v>0</v>
      </c>
      <c r="V63" s="20">
        <f t="shared" si="6"/>
        <v>0</v>
      </c>
      <c r="W63" s="20">
        <f t="shared" si="6"/>
        <v>0</v>
      </c>
      <c r="X63" s="20">
        <f t="shared" si="6"/>
        <v>0</v>
      </c>
      <c r="Y63" s="20">
        <f t="shared" si="6"/>
        <v>0</v>
      </c>
      <c r="Z63" s="20">
        <f t="shared" si="6"/>
        <v>0</v>
      </c>
      <c r="AA63" s="20">
        <f t="shared" si="6"/>
        <v>0</v>
      </c>
      <c r="AB63" s="20">
        <f t="shared" si="6"/>
        <v>0</v>
      </c>
      <c r="AC63" s="28">
        <f t="shared" si="2"/>
        <v>0</v>
      </c>
      <c r="AD63" s="20">
        <f t="shared" si="6"/>
        <v>38880</v>
      </c>
      <c r="AE63" s="29">
        <f t="array" ref="AE63">IF(ISERROR(SUM(C63:D63)/B63),"",SUM(C63:D63)/B63)</f>
        <v>0</v>
      </c>
      <c r="AF63" s="29">
        <f t="array" ref="AF63">IF(ISERROR(AD63/B63),"",AD63/B63)</f>
        <v>1</v>
      </c>
      <c r="AG63" s="29">
        <f t="array" ref="AG63">IF(ISERROR(SUM(M63:N63,E63,W63:Z63)/B63),"",SUM(M63:N63,E63,W63:Z63)/B63)</f>
        <v>0</v>
      </c>
      <c r="AH63" s="29">
        <f t="array" ref="AH63">IF(ISERROR(SUM(C63:D63)/B63),"",SUM(C63:D63)/B63)</f>
        <v>0</v>
      </c>
      <c r="AI63" s="29">
        <f t="array" ref="AI63">IF(ISERROR(SUM(F63:I63)/B63),"",SUM(F63:I63)/B63)</f>
        <v>0</v>
      </c>
      <c r="AJ63" s="29">
        <f t="array" ref="AJ63">IF(ISERROR(SUM(J63:L63)/B63),"",SUM(J63:L63)/B63)</f>
        <v>0</v>
      </c>
      <c r="AK63" s="29">
        <f t="array" ref="AK63">IF(ISERROR(SUM(O63:V63)/B63),"",SUM(O63:V63)/B63)</f>
        <v>0</v>
      </c>
      <c r="AL63" s="29">
        <f t="array" ref="AL63">IF(ISERROR(SUM(AA63)/B63),"",SUM(AA63)/B63)</f>
        <v>0</v>
      </c>
      <c r="AM63" s="29">
        <f t="array" ref="AM63">IF(ISERROR(AB63/B63),"",AB63/B63)</f>
        <v>0</v>
      </c>
      <c r="AN63" s="31"/>
      <c r="AO63" s="31"/>
    </row>
    <row r="64" spans="1:41" ht="43.5" customHeight="1">
      <c r="A64" s="44" t="s">
        <v>51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6"/>
      <c r="AN64" s="31"/>
      <c r="AO64" s="31"/>
    </row>
    <row r="65" spans="1:41" ht="43.5" customHeight="1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9"/>
      <c r="AN65" s="31"/>
      <c r="AO65" s="31"/>
    </row>
    <row r="66" spans="1:41" ht="43.5" customHeight="1">
      <c r="A66" s="50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2"/>
      <c r="AN66" s="31"/>
      <c r="AO66" s="31"/>
    </row>
    <row r="68" spans="1:41" ht="17.25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4"/>
      <c r="R68" s="34"/>
      <c r="S68" s="35"/>
      <c r="T68" s="35"/>
      <c r="U68" s="35"/>
      <c r="V68" s="35"/>
      <c r="AM68" s="32" t="s">
        <v>52</v>
      </c>
    </row>
    <row r="69" spans="1:41" ht="17.25">
      <c r="A69" s="32"/>
      <c r="B69" s="32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N69" s="34"/>
      <c r="O69" s="34"/>
      <c r="P69" s="34"/>
      <c r="Q69" s="34"/>
      <c r="R69" s="34"/>
      <c r="S69" s="35"/>
      <c r="T69" s="35"/>
      <c r="U69" s="35"/>
      <c r="V69" s="35"/>
    </row>
  </sheetData>
  <mergeCells count="29">
    <mergeCell ref="M4:V4"/>
    <mergeCell ref="W4:AA5"/>
    <mergeCell ref="AB4:AB6"/>
    <mergeCell ref="A2:AO2"/>
    <mergeCell ref="A3:A6"/>
    <mergeCell ref="B3:AC3"/>
    <mergeCell ref="AD3:AD6"/>
    <mergeCell ref="AE3:AE6"/>
    <mergeCell ref="AF3:AF6"/>
    <mergeCell ref="AG3:AM4"/>
    <mergeCell ref="AN3:AN6"/>
    <mergeCell ref="AO3:AO6"/>
    <mergeCell ref="B4:B6"/>
    <mergeCell ref="A64:AM66"/>
    <mergeCell ref="AH5:AH6"/>
    <mergeCell ref="AI5:AI6"/>
    <mergeCell ref="AJ5:AJ6"/>
    <mergeCell ref="AK5:AK6"/>
    <mergeCell ref="AL5:AL6"/>
    <mergeCell ref="AM5:AM6"/>
    <mergeCell ref="AC4:AC6"/>
    <mergeCell ref="F5:H5"/>
    <mergeCell ref="J5:L5"/>
    <mergeCell ref="M5:P5"/>
    <mergeCell ref="Q5:V5"/>
    <mergeCell ref="AG5:AG6"/>
    <mergeCell ref="C4:E5"/>
    <mergeCell ref="F4:I4"/>
    <mergeCell ref="J4:L4"/>
  </mergeCells>
  <phoneticPr fontId="20" type="noConversion"/>
  <pageMargins left="0.69930555555555596" right="0.69930555555555596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10</vt:lpstr>
      <vt:lpstr>11</vt:lpstr>
      <vt:lpstr>12</vt:lpstr>
      <vt:lpstr>13</vt:lpstr>
      <vt:lpstr>14</vt:lpstr>
      <vt:lpstr>15</vt:lpstr>
      <vt:lpstr>16</vt:lpstr>
      <vt:lpstr>样本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2016-10-17T03:36:44Z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