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095" windowHeight="11760"/>
  </bookViews>
  <sheets>
    <sheet name="南京" sheetId="2" r:id="rId1"/>
    <sheet name="项目食品" sheetId="4" r:id="rId2"/>
  </sheets>
  <definedNames>
    <definedName name="_xlnm._FilterDatabase" localSheetId="0" hidden="1">南京!$A$2:$K$145</definedName>
    <definedName name="_xlnm._FilterDatabase" localSheetId="1" hidden="1">项目食品!$A$2:$L$2</definedName>
    <definedName name="_xlnm.Print_Titles" localSheetId="0">南京!$1:$2</definedName>
  </definedNames>
  <calcPr calcId="144525"/>
</workbook>
</file>

<file path=xl/calcChain.xml><?xml version="1.0" encoding="utf-8"?>
<calcChain xmlns="http://schemas.openxmlformats.org/spreadsheetml/2006/main">
  <c r="I24" i="4" l="1"/>
  <c r="H24" i="4"/>
  <c r="F24" i="4"/>
  <c r="D18" i="4"/>
  <c r="E18" i="4"/>
  <c r="C18" i="4"/>
  <c r="F142" i="2"/>
  <c r="F143" i="2"/>
  <c r="F144" i="2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3" i="4"/>
  <c r="F18" i="4" s="1"/>
  <c r="H16" i="4"/>
  <c r="J145" i="2"/>
  <c r="H145" i="2"/>
  <c r="F60" i="2" l="1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C145" i="2"/>
  <c r="D145" i="2"/>
  <c r="E145" i="2"/>
  <c r="D24" i="4"/>
  <c r="E24" i="4"/>
  <c r="C24" i="4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G145" i="2"/>
  <c r="I145" i="2"/>
  <c r="F90" i="2" l="1"/>
  <c r="F20" i="2" l="1"/>
  <c r="F53" i="2"/>
  <c r="F91" i="2"/>
  <c r="F17" i="2"/>
  <c r="F18" i="2"/>
  <c r="F19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6" i="2"/>
  <c r="F57" i="2"/>
  <c r="F58" i="2"/>
  <c r="F59" i="2"/>
  <c r="F85" i="2"/>
  <c r="F86" i="2"/>
  <c r="F87" i="2"/>
  <c r="F88" i="2"/>
  <c r="F89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K24" i="4"/>
  <c r="J24" i="4"/>
  <c r="G24" i="4"/>
  <c r="F145" i="2" l="1"/>
</calcChain>
</file>

<file path=xl/comments1.xml><?xml version="1.0" encoding="utf-8"?>
<comments xmlns="http://schemas.openxmlformats.org/spreadsheetml/2006/main">
  <authors>
    <author>微软用户</author>
    <author>Administrator</author>
  </authors>
  <commentList>
    <comment ref="H14" authorId="0">
      <text>
        <r>
          <rPr>
            <b/>
            <sz val="9"/>
            <color indexed="81"/>
            <rFont val="宋体"/>
            <charset val="134"/>
          </rPr>
          <t>微软用户:</t>
        </r>
        <r>
          <rPr>
            <sz val="9"/>
            <color indexed="81"/>
            <rFont val="宋体"/>
            <charset val="134"/>
          </rPr>
          <t xml:space="preserve">
对私</t>
        </r>
      </text>
    </comment>
    <comment ref="C145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因部分东莞帐余调帐至南京，总付款金额不对</t>
        </r>
      </text>
    </comment>
  </commentList>
</comments>
</file>

<file path=xl/sharedStrings.xml><?xml version="1.0" encoding="utf-8"?>
<sst xmlns="http://schemas.openxmlformats.org/spreadsheetml/2006/main" count="371" uniqueCount="353">
  <si>
    <t>第二周</t>
  </si>
  <si>
    <t>第三周</t>
  </si>
  <si>
    <t>第四周</t>
  </si>
  <si>
    <t>8月份第一周</t>
  </si>
  <si>
    <t>备注</t>
  </si>
  <si>
    <t>财务审核：</t>
  </si>
  <si>
    <t>制表：</t>
  </si>
  <si>
    <t>丁聪颖</t>
  </si>
  <si>
    <t>日期：</t>
  </si>
  <si>
    <t>峨眉山市文龙清洁燃煤服务有限公司</t>
  </si>
  <si>
    <t>南京胜戎建筑装饰工程有限公司</t>
  </si>
  <si>
    <t>广州宙桓机械设备有限公司</t>
  </si>
  <si>
    <t>上海南洋热管锅炉制造有限公司</t>
  </si>
  <si>
    <t>杭州威克达机电设备有限公司</t>
  </si>
  <si>
    <t>合计</t>
  </si>
  <si>
    <t>核准：</t>
  </si>
  <si>
    <t>S00088</t>
  </si>
  <si>
    <t>福建麦香园食品有限公司</t>
  </si>
  <si>
    <t>重庆统洲食品有限公司</t>
  </si>
  <si>
    <t>S00090</t>
  </si>
  <si>
    <t>成都市龙泉龙喜食品有限责任公司</t>
  </si>
  <si>
    <t>S00091</t>
  </si>
  <si>
    <t>青州市裕鑫食品有限公司</t>
  </si>
  <si>
    <t>晋江市宝利达食品有限公司</t>
  </si>
  <si>
    <t>S00093</t>
  </si>
  <si>
    <t>S00102</t>
  </si>
  <si>
    <t>江西巧克力食品有限公司</t>
  </si>
  <si>
    <t>S00140</t>
  </si>
  <si>
    <t>汕头正阳食品有限公司</t>
  </si>
  <si>
    <t>S00168</t>
  </si>
  <si>
    <t>青岛嘉纳可可制品有限公司</t>
  </si>
  <si>
    <t>S00170</t>
  </si>
  <si>
    <t>西安绿达食品有限公司</t>
  </si>
  <si>
    <t>S00193</t>
  </si>
  <si>
    <t>孝感市爽露爽饮品有限责任公司</t>
  </si>
  <si>
    <t>潍坊盒馨源食品厂</t>
  </si>
  <si>
    <t>S00187</t>
  </si>
  <si>
    <t>广东佳业食品股份有限公司</t>
  </si>
  <si>
    <t>S00001</t>
  </si>
  <si>
    <t>南京来一口包装材料有限公司</t>
  </si>
  <si>
    <t>S00002</t>
  </si>
  <si>
    <t>南京济丰包装纸业有限公司</t>
  </si>
  <si>
    <t>S00003</t>
  </si>
  <si>
    <t>佛山市顺德区伦教永丰粤盛塑料厂</t>
  </si>
  <si>
    <t>S00004</t>
  </si>
  <si>
    <t>S00005</t>
  </si>
  <si>
    <t>厦门宏嘉旺工贸有限公司</t>
  </si>
  <si>
    <t>S00006</t>
  </si>
  <si>
    <t>桐庐县九岭塑料制品厂</t>
  </si>
  <si>
    <t>S00007</t>
  </si>
  <si>
    <t>桐庐康乐塑料制品厂</t>
  </si>
  <si>
    <t>S00008</t>
  </si>
  <si>
    <t>汕头市庆丰塑胶制品有限公司</t>
  </si>
  <si>
    <t>S00012</t>
  </si>
  <si>
    <t>福建立邦包装有限公司</t>
  </si>
  <si>
    <t>S00013</t>
  </si>
  <si>
    <t>潮安县庵埠华邦彩印厂</t>
  </si>
  <si>
    <t>S00014</t>
  </si>
  <si>
    <t>潮州市潮安区庵埠凤岐杰发包装厂</t>
  </si>
  <si>
    <t>S00015</t>
  </si>
  <si>
    <t>东莞市泺艺包装材料有限公司</t>
  </si>
  <si>
    <t>S00016</t>
  </si>
  <si>
    <t>惠州市金页包装制品有限公司</t>
  </si>
  <si>
    <t>S00017</t>
  </si>
  <si>
    <t>温州雅文包装有限公司</t>
  </si>
  <si>
    <t>S00019</t>
  </si>
  <si>
    <t>东莞市鹏盈塑胶制品有限公司</t>
  </si>
  <si>
    <t>S00020</t>
  </si>
  <si>
    <t>深圳市天恒源塑胶制品有限公司</t>
  </si>
  <si>
    <t>S00023</t>
  </si>
  <si>
    <t>无锡博世包装制品有限公司</t>
  </si>
  <si>
    <t>S00025</t>
  </si>
  <si>
    <t>东莞市塘厦雅派印刷厂</t>
  </si>
  <si>
    <t>S00026</t>
  </si>
  <si>
    <t>东莞市雅梓印刷有限公司</t>
  </si>
  <si>
    <t>S00029</t>
  </si>
  <si>
    <t>广州市加汇贸易有限公司</t>
  </si>
  <si>
    <t>S00031</t>
  </si>
  <si>
    <t>南京福润达包装有限公司</t>
  </si>
  <si>
    <t>S00032</t>
  </si>
  <si>
    <t>汕头市澄海区广益国成玩具店</t>
  </si>
  <si>
    <t>S00033</t>
  </si>
  <si>
    <t>韶关市浈江区龙威塑料有限公司</t>
  </si>
  <si>
    <t>S00035</t>
  </si>
  <si>
    <t>南京大萝卜广告有限公司</t>
  </si>
  <si>
    <t>S00036</t>
  </si>
  <si>
    <t>浙江华康药业股份有限公司</t>
  </si>
  <si>
    <t>S00043</t>
  </si>
  <si>
    <t>桂林日盛食品有限责任公司</t>
  </si>
  <si>
    <t>S00044</t>
  </si>
  <si>
    <t>宁波秀可食品有限公司</t>
  </si>
  <si>
    <t>S00045</t>
  </si>
  <si>
    <t>雷州市英利得宝罐头果脯食品厂</t>
  </si>
  <si>
    <t>S00047</t>
  </si>
  <si>
    <t>曹县丽得食品（众地）有限公司</t>
  </si>
  <si>
    <t>S00049</t>
  </si>
  <si>
    <t>海南省文昌南椰实业有限公司</t>
  </si>
  <si>
    <t>S00052</t>
  </si>
  <si>
    <t>南京市雨花台区钧泰机电设备经营部</t>
  </si>
  <si>
    <t>S00053</t>
  </si>
  <si>
    <t>高淳恒通建材</t>
  </si>
  <si>
    <t>S00054</t>
  </si>
  <si>
    <t>南京康乐文具连锁有限公司</t>
  </si>
  <si>
    <t>S00055</t>
  </si>
  <si>
    <t>李松日杂店</t>
  </si>
  <si>
    <t>S00056</t>
  </si>
  <si>
    <t>古柏茶庄</t>
  </si>
  <si>
    <t>S00058</t>
  </si>
  <si>
    <t>双牌石先创特种气体经营部</t>
  </si>
  <si>
    <t>S00059</t>
  </si>
  <si>
    <t>苏州高新区赛格电子市场深蓝电子经营部</t>
  </si>
  <si>
    <t>S00060</t>
  </si>
  <si>
    <t>南京勇跃胶带制品有限公司</t>
  </si>
  <si>
    <t>S00061</t>
  </si>
  <si>
    <t>怀宁县华伦塑料厂</t>
  </si>
  <si>
    <t>S00062</t>
  </si>
  <si>
    <t>南京鹏程化玻仪器有限公司</t>
  </si>
  <si>
    <t>S00063</t>
  </si>
  <si>
    <t>高京竣飞科技有限公司</t>
  </si>
  <si>
    <t>S00067</t>
  </si>
  <si>
    <t>广州市科冠食品有限公司</t>
  </si>
  <si>
    <t>S00070</t>
  </si>
  <si>
    <t>梧州市双衡营养保健食品有限公司</t>
  </si>
  <si>
    <t>S00071</t>
  </si>
  <si>
    <t>道勤生物科技（上海）有限公司</t>
  </si>
  <si>
    <t>S00073</t>
  </si>
  <si>
    <t>广州市凯虹香精香料有限公司</t>
  </si>
  <si>
    <t>S00074</t>
  </si>
  <si>
    <t>南京远东香精香料有限公司</t>
  </si>
  <si>
    <t>S00075</t>
  </si>
  <si>
    <t>浙江上方生物科技有限公司</t>
  </si>
  <si>
    <t>S00076</t>
  </si>
  <si>
    <t>天宁香料(江苏)有限公司</t>
  </si>
  <si>
    <t>S00077</t>
  </si>
  <si>
    <t>北京东方凯尔经贸有限公司</t>
  </si>
  <si>
    <t>S00079</t>
  </si>
  <si>
    <t>芜湖市瑞元食品配料销售有限公司</t>
  </si>
  <si>
    <t>S00080</t>
  </si>
  <si>
    <t>汕头市捷成生物科技有限公司</t>
  </si>
  <si>
    <t>S00082</t>
  </si>
  <si>
    <t>创科食品科技(肇庆)有限公司</t>
  </si>
  <si>
    <t>S00083</t>
  </si>
  <si>
    <t>汕头市惠业食品包装实业有限公司</t>
  </si>
  <si>
    <t>S00085</t>
  </si>
  <si>
    <t>东莞市南城卓越礼品经营部</t>
  </si>
  <si>
    <t>S00087</t>
  </si>
  <si>
    <t>深圳市龙岗区德宝玩具行</t>
  </si>
  <si>
    <t>S00095</t>
  </si>
  <si>
    <t>零星采购供应商</t>
  </si>
  <si>
    <t>S00097</t>
  </si>
  <si>
    <t>青岛玉婷食品有限公司</t>
  </si>
  <si>
    <t>S00101</t>
  </si>
  <si>
    <t>汕头市澄海区金乐航玩具厂</t>
  </si>
  <si>
    <t>S00109</t>
  </si>
  <si>
    <t>东莞市石龙光大家具厂</t>
  </si>
  <si>
    <t>S00116</t>
  </si>
  <si>
    <t>高淳县工艺印刷厂</t>
  </si>
  <si>
    <t>S00117</t>
  </si>
  <si>
    <t>常熟市古里镇淼泉大光金属制品厂</t>
  </si>
  <si>
    <t>S00118</t>
  </si>
  <si>
    <t>南京九天药房</t>
  </si>
  <si>
    <t>S00121</t>
  </si>
  <si>
    <t>汕头市加源有限公司</t>
  </si>
  <si>
    <t>S00123</t>
  </si>
  <si>
    <t>普宁市华兴塑料制品厂</t>
  </si>
  <si>
    <t>S00125</t>
  </si>
  <si>
    <t>南京锦雄家具有限公司</t>
  </si>
  <si>
    <t>S00128</t>
  </si>
  <si>
    <t>郑州光明商贸有限公司</t>
  </si>
  <si>
    <t>S00142</t>
  </si>
  <si>
    <t>佛山市拓联包装有限公司</t>
  </si>
  <si>
    <t>S00143</t>
  </si>
  <si>
    <t>昊丰化工贸易部</t>
  </si>
  <si>
    <t>S00144</t>
  </si>
  <si>
    <t>南京宝奥科技有限公司</t>
  </si>
  <si>
    <t>S00145</t>
  </si>
  <si>
    <t>S00146</t>
  </si>
  <si>
    <t>上海时装</t>
  </si>
  <si>
    <t>S00148</t>
  </si>
  <si>
    <t>南京恒泰包装技术有限公司</t>
  </si>
  <si>
    <t>S00149</t>
  </si>
  <si>
    <t>台州市黄岩神宇塑胶有限公司</t>
  </si>
  <si>
    <t>S00150</t>
  </si>
  <si>
    <t>新乡市宏源震动设备有限公司</t>
  </si>
  <si>
    <t>S00151</t>
  </si>
  <si>
    <t>南京兰泰广告科技有限公司</t>
  </si>
  <si>
    <t>S00154</t>
  </si>
  <si>
    <t>厦门强牞机电设备有限公司</t>
  </si>
  <si>
    <t>S00155</t>
  </si>
  <si>
    <t>汕头市金平区鑫润机械加工场</t>
  </si>
  <si>
    <t>S00157</t>
  </si>
  <si>
    <t>常州腾联塑料机械有限公司</t>
  </si>
  <si>
    <t>S00158</t>
  </si>
  <si>
    <t>南京市高淳区陈希建材经营部</t>
  </si>
  <si>
    <t>S00159</t>
  </si>
  <si>
    <t>东莞市品泉贸易有限公司</t>
  </si>
  <si>
    <t>S00162</t>
  </si>
  <si>
    <t>东莞市品泉印刷有限公司</t>
  </si>
  <si>
    <t>S00164</t>
  </si>
  <si>
    <t>廊坊市朗通机械有限公司</t>
  </si>
  <si>
    <t>S00165</t>
  </si>
  <si>
    <t>诸城市众成机械有限公司</t>
  </si>
  <si>
    <t>S00166</t>
  </si>
  <si>
    <t>上海盾旗过滤设备有限公司</t>
  </si>
  <si>
    <t>S00171</t>
  </si>
  <si>
    <t>安徽省霍山县绿的美塑料制品有限公司</t>
  </si>
  <si>
    <t>S00172</t>
  </si>
  <si>
    <t>张家港中鸿机械制造有限公司</t>
  </si>
  <si>
    <t>S00175</t>
  </si>
  <si>
    <t>上海帅登仪器有限公司</t>
  </si>
  <si>
    <t>S00177</t>
  </si>
  <si>
    <t>S00178</t>
  </si>
  <si>
    <t>阳东县祥兴机械刀模厂</t>
  </si>
  <si>
    <t>S00181</t>
  </si>
  <si>
    <t>江苏钟星消防工程有限公司</t>
  </si>
  <si>
    <t>S00182</t>
  </si>
  <si>
    <t>合肥科锐特环保工程有限公司</t>
  </si>
  <si>
    <t>S00184</t>
  </si>
  <si>
    <t>宜兴市耀华环保设备有限公司</t>
  </si>
  <si>
    <t>S00186</t>
  </si>
  <si>
    <t>上海恒田检测仪器有限公司</t>
  </si>
  <si>
    <t>S00188</t>
  </si>
  <si>
    <t>南京昌锦机械设备有限公司</t>
  </si>
  <si>
    <t>S00191</t>
  </si>
  <si>
    <t>上海辉燕实业有限公司</t>
  </si>
  <si>
    <t>S00192</t>
  </si>
  <si>
    <t>南京春雷水处理设备有限公司</t>
  </si>
  <si>
    <t>S00194</t>
  </si>
  <si>
    <t>常州市武进天马煤炭经营部</t>
  </si>
  <si>
    <t>S00195</t>
  </si>
  <si>
    <t>S00198</t>
  </si>
  <si>
    <t>S00199</t>
  </si>
  <si>
    <t>沐阳彦辉新能源有限公司</t>
  </si>
  <si>
    <t>S00201</t>
  </si>
  <si>
    <t>S00202</t>
  </si>
  <si>
    <t>南京轩林智能化设备有限公司</t>
  </si>
  <si>
    <t>S00204</t>
  </si>
  <si>
    <t>广东复兴食品机械有限公司</t>
  </si>
  <si>
    <t>S00205</t>
  </si>
  <si>
    <t>南京天新节能科技有限公司</t>
  </si>
  <si>
    <t>S00208</t>
  </si>
  <si>
    <t>深圳市一鑫贸易有限公司</t>
  </si>
  <si>
    <t>S00209</t>
  </si>
  <si>
    <t>汕头市安平食品包装机械有限公司</t>
  </si>
  <si>
    <t>S00211</t>
  </si>
  <si>
    <t>彭州市川成食品有限公司</t>
  </si>
  <si>
    <t>S00215</t>
  </si>
  <si>
    <t>南京红光机械制造有限公司</t>
  </si>
  <si>
    <t>S00216</t>
  </si>
  <si>
    <t>南京美舍装饰工程有限公司</t>
  </si>
  <si>
    <t>S00217</t>
  </si>
  <si>
    <t>安徽乔富食品配料销售有限公司</t>
  </si>
  <si>
    <t>S00220</t>
  </si>
  <si>
    <t>上海展焱包装机械有限公司</t>
  </si>
  <si>
    <t>S00222</t>
  </si>
  <si>
    <t>漯河力生魔芋制品有限公司</t>
  </si>
  <si>
    <t>S00225</t>
  </si>
  <si>
    <t>南京凌跃机电设备工程有限公司</t>
  </si>
  <si>
    <t>S00226</t>
  </si>
  <si>
    <t>上海昌吉地质仪器有限公司</t>
  </si>
  <si>
    <t>供应商名称</t>
    <phoneticPr fontId="20" type="noConversion"/>
  </si>
  <si>
    <t>供应商编号</t>
    <phoneticPr fontId="20" type="noConversion"/>
  </si>
  <si>
    <t>S00096</t>
  </si>
  <si>
    <t>杭州新顶包装有限公司</t>
  </si>
  <si>
    <t>S00103</t>
  </si>
  <si>
    <t>东莞市骑龙广告有限公司</t>
  </si>
  <si>
    <t>S00228</t>
  </si>
  <si>
    <t>高淳县淳溪镇世佳办公家具经营部</t>
  </si>
  <si>
    <t>S00230</t>
  </si>
  <si>
    <t>南京佳顿自动化设备有限公司</t>
  </si>
  <si>
    <t>S00229</t>
  </si>
  <si>
    <t>南京润尔货架制造有限公司</t>
  </si>
  <si>
    <t>福建省晋江市小康食品有限公司</t>
  </si>
  <si>
    <t>S00092</t>
  </si>
  <si>
    <t>S00089</t>
  </si>
  <si>
    <t>S00022</t>
  </si>
  <si>
    <t>厦门金德威包装有限公司</t>
  </si>
  <si>
    <t>S00030</t>
  </si>
  <si>
    <t>S00189</t>
  </si>
  <si>
    <t>深圳市博亿亨实业有限公司</t>
  </si>
  <si>
    <t>S00224</t>
  </si>
  <si>
    <t>浙江金汉弘软件有限公司</t>
  </si>
  <si>
    <t>S00232</t>
  </si>
  <si>
    <t>滁州华艺柔印环保科技有限公司</t>
  </si>
  <si>
    <t>S00233</t>
  </si>
  <si>
    <t>新乡市新贝尔信息材料有限公司</t>
  </si>
  <si>
    <t>S00236</t>
  </si>
  <si>
    <t>南京凯利丰印务有限公司</t>
  </si>
  <si>
    <t>S00237</t>
  </si>
  <si>
    <t>桐庐泓王塑胶制品厂</t>
  </si>
  <si>
    <t>S00239</t>
  </si>
  <si>
    <t>青岛富士达机器有限公司</t>
  </si>
  <si>
    <t>德清妨鑫纺织品有限公司</t>
  </si>
  <si>
    <t>S00196</t>
  </si>
  <si>
    <t>备注</t>
    <phoneticPr fontId="20" type="noConversion"/>
  </si>
  <si>
    <t>S00241</t>
  </si>
  <si>
    <t>南京昌益物流有限公司</t>
  </si>
  <si>
    <t>S00126</t>
  </si>
  <si>
    <t>顺流运输公司</t>
  </si>
  <si>
    <t>2017年４月项目食品付款计划</t>
    <phoneticPr fontId="20" type="noConversion"/>
  </si>
  <si>
    <t>2017年４月物流付款计划</t>
    <phoneticPr fontId="20" type="noConversion"/>
  </si>
  <si>
    <t>深圳市博亿雄财塑胶制品有限公司</t>
  </si>
  <si>
    <t>广州市西比德过滤设备有限公司</t>
  </si>
  <si>
    <t>S00042</t>
  </si>
  <si>
    <t>江苏省东方糖酒有限公司</t>
  </si>
  <si>
    <t>S00048</t>
  </si>
  <si>
    <t>乳山恒裕食品有限责任公司</t>
  </si>
  <si>
    <t>S00050</t>
  </si>
  <si>
    <t>定安乐椰食品有限公司</t>
  </si>
  <si>
    <t>S00064</t>
  </si>
  <si>
    <t>上海藤格实业有限公司</t>
  </si>
  <si>
    <t>S00069</t>
  </si>
  <si>
    <t>浙江天伟生物科技股份有限公司</t>
  </si>
  <si>
    <t>S00078</t>
  </si>
  <si>
    <t>湖北一致魔芋生物科技股份有限公司</t>
  </si>
  <si>
    <t>S00115</t>
  </si>
  <si>
    <t>S00238</t>
  </si>
  <si>
    <t>福建（绿新）食品有限公司</t>
  </si>
  <si>
    <t>S00240</t>
  </si>
  <si>
    <t>广州美端广告制作有限公司</t>
  </si>
  <si>
    <t>S00243</t>
  </si>
  <si>
    <t>济南优特佳机械有限公司</t>
  </si>
  <si>
    <t>S00244</t>
  </si>
  <si>
    <t>汕头市锦华泰包装机械有限公司</t>
  </si>
  <si>
    <t>S00245</t>
  </si>
  <si>
    <t>高淳县淳溪镇海天依电脑经营部</t>
  </si>
  <si>
    <t>2017年4月南京来一口食品有限公司付款计划(含设备）</t>
    <phoneticPr fontId="20" type="noConversion"/>
  </si>
  <si>
    <r>
      <t>3</t>
    </r>
    <r>
      <rPr>
        <sz val="9"/>
        <rFont val="宋体"/>
        <family val="3"/>
        <charset val="134"/>
      </rPr>
      <t>月份付款</t>
    </r>
    <phoneticPr fontId="20" type="noConversion"/>
  </si>
  <si>
    <r>
      <t>3</t>
    </r>
    <r>
      <rPr>
        <sz val="9"/>
        <rFont val="宋体"/>
        <family val="3"/>
        <charset val="134"/>
      </rPr>
      <t>月份购进</t>
    </r>
    <phoneticPr fontId="20" type="noConversion"/>
  </si>
  <si>
    <r>
      <t>3</t>
    </r>
    <r>
      <rPr>
        <sz val="9"/>
        <rFont val="宋体"/>
        <family val="3"/>
        <charset val="134"/>
      </rPr>
      <t>月底余额</t>
    </r>
    <phoneticPr fontId="20" type="noConversion"/>
  </si>
  <si>
    <t>4份付款计划</t>
    <phoneticPr fontId="20" type="noConversion"/>
  </si>
  <si>
    <t>5月第一周</t>
    <phoneticPr fontId="20" type="noConversion"/>
  </si>
  <si>
    <t>S00248</t>
    <phoneticPr fontId="20" type="noConversion"/>
  </si>
  <si>
    <t xml:space="preserve">镇江维德锅炉有限公司
</t>
    <phoneticPr fontId="20" type="noConversion"/>
  </si>
  <si>
    <t xml:space="preserve">广东省汕头市金平区新湖轻工设备厂
</t>
    <phoneticPr fontId="20" type="noConversion"/>
  </si>
  <si>
    <t>S00246</t>
    <phoneticPr fontId="20" type="noConversion"/>
  </si>
  <si>
    <t>汕头市嘉祥塑料制品厂有限公司</t>
    <phoneticPr fontId="20" type="noConversion"/>
  </si>
  <si>
    <t>22万包材押金</t>
  </si>
  <si>
    <t>2-3月份货款302981（已付10万），3月份运费2230元</t>
  </si>
  <si>
    <t>10-11月份货款341840，10-11月份运费41170</t>
  </si>
  <si>
    <t>12月份货款</t>
  </si>
  <si>
    <t>3月份货款</t>
  </si>
  <si>
    <t>12-1月份货款</t>
  </si>
  <si>
    <t>3万包材押金</t>
  </si>
  <si>
    <t>质量扣款</t>
  </si>
  <si>
    <t>S00242</t>
  </si>
  <si>
    <t>汕头市正泰食品有限公司</t>
  </si>
  <si>
    <t>3月份付款</t>
    <phoneticPr fontId="20" type="noConversion"/>
  </si>
  <si>
    <t>3月份购进</t>
    <phoneticPr fontId="20" type="noConversion"/>
  </si>
  <si>
    <t>3月底余额</t>
    <phoneticPr fontId="20" type="noConversion"/>
  </si>
  <si>
    <t>4份付款计划</t>
    <phoneticPr fontId="20" type="noConversion"/>
  </si>
  <si>
    <t>5月第一周</t>
    <phoneticPr fontId="20" type="noConversion"/>
  </si>
  <si>
    <t>设备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</si>
</sst>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_-"/>
  </numFmts>
  <fonts count="46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5">
    <xf numFmtId="0" fontId="0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1" fillId="0" borderId="0">
      <alignment vertical="center"/>
    </xf>
    <xf numFmtId="176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10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10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10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10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10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14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>
      <alignment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0" borderId="0" xfId="203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4" fontId="3" fillId="0" borderId="0" xfId="203" applyNumberFormat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3" fillId="0" borderId="2" xfId="203" applyBorder="1">
      <alignment vertical="center"/>
    </xf>
    <xf numFmtId="4" fontId="3" fillId="0" borderId="2" xfId="203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6" fillId="0" borderId="2" xfId="0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176" fontId="13" fillId="0" borderId="2" xfId="1" applyFont="1" applyFill="1" applyBorder="1" applyAlignment="1">
      <alignment horizontal="center" vertical="center"/>
    </xf>
    <xf numFmtId="0" fontId="13" fillId="0" borderId="2" xfId="2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>
      <alignment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745">
    <cellStyle name="20% - 强调文字颜色 1" xfId="26" builtinId="30" customBuiltin="1"/>
    <cellStyle name="20% - 强调文字颜色 1 2" xfId="53"/>
    <cellStyle name="20% - 强调文字颜色 1 2 2" xfId="89"/>
    <cellStyle name="20% - 强调文字颜色 1 2 2 2" xfId="163"/>
    <cellStyle name="20% - 强调文字颜色 1 2 2 2 2" xfId="339"/>
    <cellStyle name="20% - 强调文字颜色 1 2 2 2 2 2" xfId="691"/>
    <cellStyle name="20% - 强调文字颜色 1 2 2 2 3" xfId="515"/>
    <cellStyle name="20% - 强调文字颜色 1 2 2 3" xfId="265"/>
    <cellStyle name="20% - 强调文字颜色 1 2 2 3 2" xfId="617"/>
    <cellStyle name="20% - 强调文字颜色 1 2 2 4" xfId="441"/>
    <cellStyle name="20% - 强调文字颜色 1 2 3" xfId="132"/>
    <cellStyle name="20% - 强调文字颜色 1 2 3 2" xfId="308"/>
    <cellStyle name="20% - 强调文字颜色 1 2 3 2 2" xfId="660"/>
    <cellStyle name="20% - 强调文字颜色 1 2 3 3" xfId="484"/>
    <cellStyle name="20% - 强调文字颜色 1 2 4" xfId="234"/>
    <cellStyle name="20% - 强调文字颜色 1 2 4 2" xfId="586"/>
    <cellStyle name="20% - 强调文字颜色 1 2 5" xfId="410"/>
    <cellStyle name="20% - 强调文字颜色 1 3" xfId="67"/>
    <cellStyle name="20% - 强调文字颜色 1 3 2" xfId="146"/>
    <cellStyle name="20% - 强调文字颜色 1 3 2 2" xfId="322"/>
    <cellStyle name="20% - 强调文字颜色 1 3 2 2 2" xfId="674"/>
    <cellStyle name="20% - 强调文字颜色 1 3 2 3" xfId="498"/>
    <cellStyle name="20% - 强调文字颜色 1 3 3" xfId="248"/>
    <cellStyle name="20% - 强调文字颜色 1 3 3 2" xfId="600"/>
    <cellStyle name="20% - 强调文字颜色 1 3 4" xfId="424"/>
    <cellStyle name="20% - 强调文字颜色 1 4" xfId="103"/>
    <cellStyle name="20% - 强调文字颜色 1 4 2" xfId="177"/>
    <cellStyle name="20% - 强调文字颜色 1 4 2 2" xfId="353"/>
    <cellStyle name="20% - 强调文字颜色 1 4 2 2 2" xfId="705"/>
    <cellStyle name="20% - 强调文字颜色 1 4 2 3" xfId="529"/>
    <cellStyle name="20% - 强调文字颜色 1 4 3" xfId="279"/>
    <cellStyle name="20% - 强调文字颜色 1 4 3 2" xfId="631"/>
    <cellStyle name="20% - 强调文字颜色 1 4 4" xfId="455"/>
    <cellStyle name="20% - 强调文字颜色 1 5" xfId="116"/>
    <cellStyle name="20% - 强调文字颜色 1 5 2" xfId="292"/>
    <cellStyle name="20% - 强调文字颜色 1 5 2 2" xfId="644"/>
    <cellStyle name="20% - 强调文字颜色 1 5 3" xfId="468"/>
    <cellStyle name="20% - 强调文字颜色 1 6" xfId="191"/>
    <cellStyle name="20% - 强调文字颜色 1 6 2" xfId="367"/>
    <cellStyle name="20% - 强调文字颜色 1 6 2 2" xfId="719"/>
    <cellStyle name="20% - 强调文字颜色 1 6 3" xfId="543"/>
    <cellStyle name="20% - 强调文字颜色 1 7" xfId="205"/>
    <cellStyle name="20% - 强调文字颜色 1 7 2" xfId="381"/>
    <cellStyle name="20% - 强调文字颜色 1 7 2 2" xfId="733"/>
    <cellStyle name="20% - 强调文字颜色 1 7 3" xfId="557"/>
    <cellStyle name="20% - 强调文字颜色 1 8" xfId="218"/>
    <cellStyle name="20% - 强调文字颜色 1 8 2" xfId="570"/>
    <cellStyle name="20% - 强调文字颜色 1 9" xfId="394"/>
    <cellStyle name="20% - 强调文字颜色 2" xfId="30" builtinId="34" customBuiltin="1"/>
    <cellStyle name="20% - 强调文字颜色 2 2" xfId="55"/>
    <cellStyle name="20% - 强调文字颜色 2 2 2" xfId="91"/>
    <cellStyle name="20% - 强调文字颜色 2 2 2 2" xfId="165"/>
    <cellStyle name="20% - 强调文字颜色 2 2 2 2 2" xfId="341"/>
    <cellStyle name="20% - 强调文字颜色 2 2 2 2 2 2" xfId="693"/>
    <cellStyle name="20% - 强调文字颜色 2 2 2 2 3" xfId="517"/>
    <cellStyle name="20% - 强调文字颜色 2 2 2 3" xfId="267"/>
    <cellStyle name="20% - 强调文字颜色 2 2 2 3 2" xfId="619"/>
    <cellStyle name="20% - 强调文字颜色 2 2 2 4" xfId="443"/>
    <cellStyle name="20% - 强调文字颜色 2 2 3" xfId="134"/>
    <cellStyle name="20% - 强调文字颜色 2 2 3 2" xfId="310"/>
    <cellStyle name="20% - 强调文字颜色 2 2 3 2 2" xfId="662"/>
    <cellStyle name="20% - 强调文字颜色 2 2 3 3" xfId="486"/>
    <cellStyle name="20% - 强调文字颜色 2 2 4" xfId="236"/>
    <cellStyle name="20% - 强调文字颜色 2 2 4 2" xfId="588"/>
    <cellStyle name="20% - 强调文字颜色 2 2 5" xfId="412"/>
    <cellStyle name="20% - 强调文字颜色 2 3" xfId="69"/>
    <cellStyle name="20% - 强调文字颜色 2 3 2" xfId="148"/>
    <cellStyle name="20% - 强调文字颜色 2 3 2 2" xfId="324"/>
    <cellStyle name="20% - 强调文字颜色 2 3 2 2 2" xfId="676"/>
    <cellStyle name="20% - 强调文字颜色 2 3 2 3" xfId="500"/>
    <cellStyle name="20% - 强调文字颜色 2 3 3" xfId="250"/>
    <cellStyle name="20% - 强调文字颜色 2 3 3 2" xfId="602"/>
    <cellStyle name="20% - 强调文字颜色 2 3 4" xfId="426"/>
    <cellStyle name="20% - 强调文字颜色 2 4" xfId="105"/>
    <cellStyle name="20% - 强调文字颜色 2 4 2" xfId="179"/>
    <cellStyle name="20% - 强调文字颜色 2 4 2 2" xfId="355"/>
    <cellStyle name="20% - 强调文字颜色 2 4 2 2 2" xfId="707"/>
    <cellStyle name="20% - 强调文字颜色 2 4 2 3" xfId="531"/>
    <cellStyle name="20% - 强调文字颜色 2 4 3" xfId="281"/>
    <cellStyle name="20% - 强调文字颜色 2 4 3 2" xfId="633"/>
    <cellStyle name="20% - 强调文字颜色 2 4 4" xfId="457"/>
    <cellStyle name="20% - 强调文字颜色 2 5" xfId="118"/>
    <cellStyle name="20% - 强调文字颜色 2 5 2" xfId="294"/>
    <cellStyle name="20% - 强调文字颜色 2 5 2 2" xfId="646"/>
    <cellStyle name="20% - 强调文字颜色 2 5 3" xfId="470"/>
    <cellStyle name="20% - 强调文字颜色 2 6" xfId="193"/>
    <cellStyle name="20% - 强调文字颜色 2 6 2" xfId="369"/>
    <cellStyle name="20% - 强调文字颜色 2 6 2 2" xfId="721"/>
    <cellStyle name="20% - 强调文字颜色 2 6 3" xfId="545"/>
    <cellStyle name="20% - 强调文字颜色 2 7" xfId="207"/>
    <cellStyle name="20% - 强调文字颜色 2 7 2" xfId="383"/>
    <cellStyle name="20% - 强调文字颜色 2 7 2 2" xfId="735"/>
    <cellStyle name="20% - 强调文字颜色 2 7 3" xfId="559"/>
    <cellStyle name="20% - 强调文字颜色 2 8" xfId="220"/>
    <cellStyle name="20% - 强调文字颜色 2 8 2" xfId="572"/>
    <cellStyle name="20% - 强调文字颜色 2 9" xfId="396"/>
    <cellStyle name="20% - 强调文字颜色 3" xfId="34" builtinId="38" customBuiltin="1"/>
    <cellStyle name="20% - 强调文字颜色 3 2" xfId="57"/>
    <cellStyle name="20% - 强调文字颜色 3 2 2" xfId="93"/>
    <cellStyle name="20% - 强调文字颜色 3 2 2 2" xfId="167"/>
    <cellStyle name="20% - 强调文字颜色 3 2 2 2 2" xfId="343"/>
    <cellStyle name="20% - 强调文字颜色 3 2 2 2 2 2" xfId="695"/>
    <cellStyle name="20% - 强调文字颜色 3 2 2 2 3" xfId="519"/>
    <cellStyle name="20% - 强调文字颜色 3 2 2 3" xfId="269"/>
    <cellStyle name="20% - 强调文字颜色 3 2 2 3 2" xfId="621"/>
    <cellStyle name="20% - 强调文字颜色 3 2 2 4" xfId="445"/>
    <cellStyle name="20% - 强调文字颜色 3 2 3" xfId="136"/>
    <cellStyle name="20% - 强调文字颜色 3 2 3 2" xfId="312"/>
    <cellStyle name="20% - 强调文字颜色 3 2 3 2 2" xfId="664"/>
    <cellStyle name="20% - 强调文字颜色 3 2 3 3" xfId="488"/>
    <cellStyle name="20% - 强调文字颜色 3 2 4" xfId="238"/>
    <cellStyle name="20% - 强调文字颜色 3 2 4 2" xfId="590"/>
    <cellStyle name="20% - 强调文字颜色 3 2 5" xfId="414"/>
    <cellStyle name="20% - 强调文字颜色 3 3" xfId="71"/>
    <cellStyle name="20% - 强调文字颜色 3 3 2" xfId="150"/>
    <cellStyle name="20% - 强调文字颜色 3 3 2 2" xfId="326"/>
    <cellStyle name="20% - 强调文字颜色 3 3 2 2 2" xfId="678"/>
    <cellStyle name="20% - 强调文字颜色 3 3 2 3" xfId="502"/>
    <cellStyle name="20% - 强调文字颜色 3 3 3" xfId="252"/>
    <cellStyle name="20% - 强调文字颜色 3 3 3 2" xfId="604"/>
    <cellStyle name="20% - 强调文字颜色 3 3 4" xfId="428"/>
    <cellStyle name="20% - 强调文字颜色 3 4" xfId="107"/>
    <cellStyle name="20% - 强调文字颜色 3 4 2" xfId="181"/>
    <cellStyle name="20% - 强调文字颜色 3 4 2 2" xfId="357"/>
    <cellStyle name="20% - 强调文字颜色 3 4 2 2 2" xfId="709"/>
    <cellStyle name="20% - 强调文字颜色 3 4 2 3" xfId="533"/>
    <cellStyle name="20% - 强调文字颜色 3 4 3" xfId="283"/>
    <cellStyle name="20% - 强调文字颜色 3 4 3 2" xfId="635"/>
    <cellStyle name="20% - 强调文字颜色 3 4 4" xfId="459"/>
    <cellStyle name="20% - 强调文字颜色 3 5" xfId="120"/>
    <cellStyle name="20% - 强调文字颜色 3 5 2" xfId="296"/>
    <cellStyle name="20% - 强调文字颜色 3 5 2 2" xfId="648"/>
    <cellStyle name="20% - 强调文字颜色 3 5 3" xfId="472"/>
    <cellStyle name="20% - 强调文字颜色 3 6" xfId="195"/>
    <cellStyle name="20% - 强调文字颜色 3 6 2" xfId="371"/>
    <cellStyle name="20% - 强调文字颜色 3 6 2 2" xfId="723"/>
    <cellStyle name="20% - 强调文字颜色 3 6 3" xfId="547"/>
    <cellStyle name="20% - 强调文字颜色 3 7" xfId="209"/>
    <cellStyle name="20% - 强调文字颜色 3 7 2" xfId="385"/>
    <cellStyle name="20% - 强调文字颜色 3 7 2 2" xfId="737"/>
    <cellStyle name="20% - 强调文字颜色 3 7 3" xfId="561"/>
    <cellStyle name="20% - 强调文字颜色 3 8" xfId="222"/>
    <cellStyle name="20% - 强调文字颜色 3 8 2" xfId="574"/>
    <cellStyle name="20% - 强调文字颜色 3 9" xfId="398"/>
    <cellStyle name="20% - 强调文字颜色 4" xfId="38" builtinId="42" customBuiltin="1"/>
    <cellStyle name="20% - 强调文字颜色 4 2" xfId="59"/>
    <cellStyle name="20% - 强调文字颜色 4 2 2" xfId="95"/>
    <cellStyle name="20% - 强调文字颜色 4 2 2 2" xfId="169"/>
    <cellStyle name="20% - 强调文字颜色 4 2 2 2 2" xfId="345"/>
    <cellStyle name="20% - 强调文字颜色 4 2 2 2 2 2" xfId="697"/>
    <cellStyle name="20% - 强调文字颜色 4 2 2 2 3" xfId="521"/>
    <cellStyle name="20% - 强调文字颜色 4 2 2 3" xfId="271"/>
    <cellStyle name="20% - 强调文字颜色 4 2 2 3 2" xfId="623"/>
    <cellStyle name="20% - 强调文字颜色 4 2 2 4" xfId="447"/>
    <cellStyle name="20% - 强调文字颜色 4 2 3" xfId="138"/>
    <cellStyle name="20% - 强调文字颜色 4 2 3 2" xfId="314"/>
    <cellStyle name="20% - 强调文字颜色 4 2 3 2 2" xfId="666"/>
    <cellStyle name="20% - 强调文字颜色 4 2 3 3" xfId="490"/>
    <cellStyle name="20% - 强调文字颜色 4 2 4" xfId="240"/>
    <cellStyle name="20% - 强调文字颜色 4 2 4 2" xfId="592"/>
    <cellStyle name="20% - 强调文字颜色 4 2 5" xfId="416"/>
    <cellStyle name="20% - 强调文字颜色 4 3" xfId="73"/>
    <cellStyle name="20% - 强调文字颜色 4 3 2" xfId="152"/>
    <cellStyle name="20% - 强调文字颜色 4 3 2 2" xfId="328"/>
    <cellStyle name="20% - 强调文字颜色 4 3 2 2 2" xfId="680"/>
    <cellStyle name="20% - 强调文字颜色 4 3 2 3" xfId="504"/>
    <cellStyle name="20% - 强调文字颜色 4 3 3" xfId="254"/>
    <cellStyle name="20% - 强调文字颜色 4 3 3 2" xfId="606"/>
    <cellStyle name="20% - 强调文字颜色 4 3 4" xfId="430"/>
    <cellStyle name="20% - 强调文字颜色 4 4" xfId="109"/>
    <cellStyle name="20% - 强调文字颜色 4 4 2" xfId="183"/>
    <cellStyle name="20% - 强调文字颜色 4 4 2 2" xfId="359"/>
    <cellStyle name="20% - 强调文字颜色 4 4 2 2 2" xfId="711"/>
    <cellStyle name="20% - 强调文字颜色 4 4 2 3" xfId="535"/>
    <cellStyle name="20% - 强调文字颜色 4 4 3" xfId="285"/>
    <cellStyle name="20% - 强调文字颜色 4 4 3 2" xfId="637"/>
    <cellStyle name="20% - 强调文字颜色 4 4 4" xfId="461"/>
    <cellStyle name="20% - 强调文字颜色 4 5" xfId="122"/>
    <cellStyle name="20% - 强调文字颜色 4 5 2" xfId="298"/>
    <cellStyle name="20% - 强调文字颜色 4 5 2 2" xfId="650"/>
    <cellStyle name="20% - 强调文字颜色 4 5 3" xfId="474"/>
    <cellStyle name="20% - 强调文字颜色 4 6" xfId="197"/>
    <cellStyle name="20% - 强调文字颜色 4 6 2" xfId="373"/>
    <cellStyle name="20% - 强调文字颜色 4 6 2 2" xfId="725"/>
    <cellStyle name="20% - 强调文字颜色 4 6 3" xfId="549"/>
    <cellStyle name="20% - 强调文字颜色 4 7" xfId="211"/>
    <cellStyle name="20% - 强调文字颜色 4 7 2" xfId="387"/>
    <cellStyle name="20% - 强调文字颜色 4 7 2 2" xfId="739"/>
    <cellStyle name="20% - 强调文字颜色 4 7 3" xfId="563"/>
    <cellStyle name="20% - 强调文字颜色 4 8" xfId="224"/>
    <cellStyle name="20% - 强调文字颜色 4 8 2" xfId="576"/>
    <cellStyle name="20% - 强调文字颜色 4 9" xfId="400"/>
    <cellStyle name="20% - 强调文字颜色 5" xfId="42" builtinId="46" customBuiltin="1"/>
    <cellStyle name="20% - 强调文字颜色 5 2" xfId="61"/>
    <cellStyle name="20% - 强调文字颜色 5 2 2" xfId="97"/>
    <cellStyle name="20% - 强调文字颜色 5 2 2 2" xfId="171"/>
    <cellStyle name="20% - 强调文字颜色 5 2 2 2 2" xfId="347"/>
    <cellStyle name="20% - 强调文字颜色 5 2 2 2 2 2" xfId="699"/>
    <cellStyle name="20% - 强调文字颜色 5 2 2 2 3" xfId="523"/>
    <cellStyle name="20% - 强调文字颜色 5 2 2 3" xfId="273"/>
    <cellStyle name="20% - 强调文字颜色 5 2 2 3 2" xfId="625"/>
    <cellStyle name="20% - 强调文字颜色 5 2 2 4" xfId="449"/>
    <cellStyle name="20% - 强调文字颜色 5 2 3" xfId="140"/>
    <cellStyle name="20% - 强调文字颜色 5 2 3 2" xfId="316"/>
    <cellStyle name="20% - 强调文字颜色 5 2 3 2 2" xfId="668"/>
    <cellStyle name="20% - 强调文字颜色 5 2 3 3" xfId="492"/>
    <cellStyle name="20% - 强调文字颜色 5 2 4" xfId="242"/>
    <cellStyle name="20% - 强调文字颜色 5 2 4 2" xfId="594"/>
    <cellStyle name="20% - 强调文字颜色 5 2 5" xfId="418"/>
    <cellStyle name="20% - 强调文字颜色 5 3" xfId="75"/>
    <cellStyle name="20% - 强调文字颜色 5 3 2" xfId="154"/>
    <cellStyle name="20% - 强调文字颜色 5 3 2 2" xfId="330"/>
    <cellStyle name="20% - 强调文字颜色 5 3 2 2 2" xfId="682"/>
    <cellStyle name="20% - 强调文字颜色 5 3 2 3" xfId="506"/>
    <cellStyle name="20% - 强调文字颜色 5 3 3" xfId="256"/>
    <cellStyle name="20% - 强调文字颜色 5 3 3 2" xfId="608"/>
    <cellStyle name="20% - 强调文字颜色 5 3 4" xfId="432"/>
    <cellStyle name="20% - 强调文字颜色 5 4" xfId="111"/>
    <cellStyle name="20% - 强调文字颜色 5 4 2" xfId="185"/>
    <cellStyle name="20% - 强调文字颜色 5 4 2 2" xfId="361"/>
    <cellStyle name="20% - 强调文字颜色 5 4 2 2 2" xfId="713"/>
    <cellStyle name="20% - 强调文字颜色 5 4 2 3" xfId="537"/>
    <cellStyle name="20% - 强调文字颜色 5 4 3" xfId="287"/>
    <cellStyle name="20% - 强调文字颜色 5 4 3 2" xfId="639"/>
    <cellStyle name="20% - 强调文字颜色 5 4 4" xfId="463"/>
    <cellStyle name="20% - 强调文字颜色 5 5" xfId="124"/>
    <cellStyle name="20% - 强调文字颜色 5 5 2" xfId="300"/>
    <cellStyle name="20% - 强调文字颜色 5 5 2 2" xfId="652"/>
    <cellStyle name="20% - 强调文字颜色 5 5 3" xfId="476"/>
    <cellStyle name="20% - 强调文字颜色 5 6" xfId="199"/>
    <cellStyle name="20% - 强调文字颜色 5 6 2" xfId="375"/>
    <cellStyle name="20% - 强调文字颜色 5 6 2 2" xfId="727"/>
    <cellStyle name="20% - 强调文字颜色 5 6 3" xfId="551"/>
    <cellStyle name="20% - 强调文字颜色 5 7" xfId="213"/>
    <cellStyle name="20% - 强调文字颜色 5 7 2" xfId="389"/>
    <cellStyle name="20% - 强调文字颜色 5 7 2 2" xfId="741"/>
    <cellStyle name="20% - 强调文字颜色 5 7 3" xfId="565"/>
    <cellStyle name="20% - 强调文字颜色 5 8" xfId="226"/>
    <cellStyle name="20% - 强调文字颜色 5 8 2" xfId="578"/>
    <cellStyle name="20% - 强调文字颜色 5 9" xfId="402"/>
    <cellStyle name="20% - 强调文字颜色 6" xfId="46" builtinId="50" customBuiltin="1"/>
    <cellStyle name="20% - 强调文字颜色 6 2" xfId="63"/>
    <cellStyle name="20% - 强调文字颜色 6 2 2" xfId="99"/>
    <cellStyle name="20% - 强调文字颜色 6 2 2 2" xfId="173"/>
    <cellStyle name="20% - 强调文字颜色 6 2 2 2 2" xfId="349"/>
    <cellStyle name="20% - 强调文字颜色 6 2 2 2 2 2" xfId="701"/>
    <cellStyle name="20% - 强调文字颜色 6 2 2 2 3" xfId="525"/>
    <cellStyle name="20% - 强调文字颜色 6 2 2 3" xfId="275"/>
    <cellStyle name="20% - 强调文字颜色 6 2 2 3 2" xfId="627"/>
    <cellStyle name="20% - 强调文字颜色 6 2 2 4" xfId="451"/>
    <cellStyle name="20% - 强调文字颜色 6 2 3" xfId="142"/>
    <cellStyle name="20% - 强调文字颜色 6 2 3 2" xfId="318"/>
    <cellStyle name="20% - 强调文字颜色 6 2 3 2 2" xfId="670"/>
    <cellStyle name="20% - 强调文字颜色 6 2 3 3" xfId="494"/>
    <cellStyle name="20% - 强调文字颜色 6 2 4" xfId="244"/>
    <cellStyle name="20% - 强调文字颜色 6 2 4 2" xfId="596"/>
    <cellStyle name="20% - 强调文字颜色 6 2 5" xfId="420"/>
    <cellStyle name="20% - 强调文字颜色 6 3" xfId="77"/>
    <cellStyle name="20% - 强调文字颜色 6 3 2" xfId="156"/>
    <cellStyle name="20% - 强调文字颜色 6 3 2 2" xfId="332"/>
    <cellStyle name="20% - 强调文字颜色 6 3 2 2 2" xfId="684"/>
    <cellStyle name="20% - 强调文字颜色 6 3 2 3" xfId="508"/>
    <cellStyle name="20% - 强调文字颜色 6 3 3" xfId="258"/>
    <cellStyle name="20% - 强调文字颜色 6 3 3 2" xfId="610"/>
    <cellStyle name="20% - 强调文字颜色 6 3 4" xfId="434"/>
    <cellStyle name="20% - 强调文字颜色 6 4" xfId="113"/>
    <cellStyle name="20% - 强调文字颜色 6 4 2" xfId="187"/>
    <cellStyle name="20% - 强调文字颜色 6 4 2 2" xfId="363"/>
    <cellStyle name="20% - 强调文字颜色 6 4 2 2 2" xfId="715"/>
    <cellStyle name="20% - 强调文字颜色 6 4 2 3" xfId="539"/>
    <cellStyle name="20% - 强调文字颜色 6 4 3" xfId="289"/>
    <cellStyle name="20% - 强调文字颜色 6 4 3 2" xfId="641"/>
    <cellStyle name="20% - 强调文字颜色 6 4 4" xfId="465"/>
    <cellStyle name="20% - 强调文字颜色 6 5" xfId="126"/>
    <cellStyle name="20% - 强调文字颜色 6 5 2" xfId="302"/>
    <cellStyle name="20% - 强调文字颜色 6 5 2 2" xfId="654"/>
    <cellStyle name="20% - 强调文字颜色 6 5 3" xfId="478"/>
    <cellStyle name="20% - 强调文字颜色 6 6" xfId="201"/>
    <cellStyle name="20% - 强调文字颜色 6 6 2" xfId="377"/>
    <cellStyle name="20% - 强调文字颜色 6 6 2 2" xfId="729"/>
    <cellStyle name="20% - 强调文字颜色 6 6 3" xfId="553"/>
    <cellStyle name="20% - 强调文字颜色 6 7" xfId="215"/>
    <cellStyle name="20% - 强调文字颜色 6 7 2" xfId="391"/>
    <cellStyle name="20% - 强调文字颜色 6 7 2 2" xfId="743"/>
    <cellStyle name="20% - 强调文字颜色 6 7 3" xfId="567"/>
    <cellStyle name="20% - 强调文字颜色 6 8" xfId="228"/>
    <cellStyle name="20% - 强调文字颜色 6 8 2" xfId="580"/>
    <cellStyle name="20% - 强调文字颜色 6 9" xfId="404"/>
    <cellStyle name="40% - 强调文字颜色 1" xfId="27" builtinId="31" customBuiltin="1"/>
    <cellStyle name="40% - 强调文字颜色 1 2" xfId="54"/>
    <cellStyle name="40% - 强调文字颜色 1 2 2" xfId="90"/>
    <cellStyle name="40% - 强调文字颜色 1 2 2 2" xfId="164"/>
    <cellStyle name="40% - 强调文字颜色 1 2 2 2 2" xfId="340"/>
    <cellStyle name="40% - 强调文字颜色 1 2 2 2 2 2" xfId="692"/>
    <cellStyle name="40% - 强调文字颜色 1 2 2 2 3" xfId="516"/>
    <cellStyle name="40% - 强调文字颜色 1 2 2 3" xfId="266"/>
    <cellStyle name="40% - 强调文字颜色 1 2 2 3 2" xfId="618"/>
    <cellStyle name="40% - 强调文字颜色 1 2 2 4" xfId="442"/>
    <cellStyle name="40% - 强调文字颜色 1 2 3" xfId="133"/>
    <cellStyle name="40% - 强调文字颜色 1 2 3 2" xfId="309"/>
    <cellStyle name="40% - 强调文字颜色 1 2 3 2 2" xfId="661"/>
    <cellStyle name="40% - 强调文字颜色 1 2 3 3" xfId="485"/>
    <cellStyle name="40% - 强调文字颜色 1 2 4" xfId="235"/>
    <cellStyle name="40% - 强调文字颜色 1 2 4 2" xfId="587"/>
    <cellStyle name="40% - 强调文字颜色 1 2 5" xfId="411"/>
    <cellStyle name="40% - 强调文字颜色 1 3" xfId="68"/>
    <cellStyle name="40% - 强调文字颜色 1 3 2" xfId="147"/>
    <cellStyle name="40% - 强调文字颜色 1 3 2 2" xfId="323"/>
    <cellStyle name="40% - 强调文字颜色 1 3 2 2 2" xfId="675"/>
    <cellStyle name="40% - 强调文字颜色 1 3 2 3" xfId="499"/>
    <cellStyle name="40% - 强调文字颜色 1 3 3" xfId="249"/>
    <cellStyle name="40% - 强调文字颜色 1 3 3 2" xfId="601"/>
    <cellStyle name="40% - 强调文字颜色 1 3 4" xfId="425"/>
    <cellStyle name="40% - 强调文字颜色 1 4" xfId="104"/>
    <cellStyle name="40% - 强调文字颜色 1 4 2" xfId="178"/>
    <cellStyle name="40% - 强调文字颜色 1 4 2 2" xfId="354"/>
    <cellStyle name="40% - 强调文字颜色 1 4 2 2 2" xfId="706"/>
    <cellStyle name="40% - 强调文字颜色 1 4 2 3" xfId="530"/>
    <cellStyle name="40% - 强调文字颜色 1 4 3" xfId="280"/>
    <cellStyle name="40% - 强调文字颜色 1 4 3 2" xfId="632"/>
    <cellStyle name="40% - 强调文字颜色 1 4 4" xfId="456"/>
    <cellStyle name="40% - 强调文字颜色 1 5" xfId="117"/>
    <cellStyle name="40% - 强调文字颜色 1 5 2" xfId="293"/>
    <cellStyle name="40% - 强调文字颜色 1 5 2 2" xfId="645"/>
    <cellStyle name="40% - 强调文字颜色 1 5 3" xfId="469"/>
    <cellStyle name="40% - 强调文字颜色 1 6" xfId="192"/>
    <cellStyle name="40% - 强调文字颜色 1 6 2" xfId="368"/>
    <cellStyle name="40% - 强调文字颜色 1 6 2 2" xfId="720"/>
    <cellStyle name="40% - 强调文字颜色 1 6 3" xfId="544"/>
    <cellStyle name="40% - 强调文字颜色 1 7" xfId="206"/>
    <cellStyle name="40% - 强调文字颜色 1 7 2" xfId="382"/>
    <cellStyle name="40% - 强调文字颜色 1 7 2 2" xfId="734"/>
    <cellStyle name="40% - 强调文字颜色 1 7 3" xfId="558"/>
    <cellStyle name="40% - 强调文字颜色 1 8" xfId="219"/>
    <cellStyle name="40% - 强调文字颜色 1 8 2" xfId="571"/>
    <cellStyle name="40% - 强调文字颜色 1 9" xfId="395"/>
    <cellStyle name="40% - 强调文字颜色 2" xfId="31" builtinId="35" customBuiltin="1"/>
    <cellStyle name="40% - 强调文字颜色 2 2" xfId="56"/>
    <cellStyle name="40% - 强调文字颜色 2 2 2" xfId="92"/>
    <cellStyle name="40% - 强调文字颜色 2 2 2 2" xfId="166"/>
    <cellStyle name="40% - 强调文字颜色 2 2 2 2 2" xfId="342"/>
    <cellStyle name="40% - 强调文字颜色 2 2 2 2 2 2" xfId="694"/>
    <cellStyle name="40% - 强调文字颜色 2 2 2 2 3" xfId="518"/>
    <cellStyle name="40% - 强调文字颜色 2 2 2 3" xfId="268"/>
    <cellStyle name="40% - 强调文字颜色 2 2 2 3 2" xfId="620"/>
    <cellStyle name="40% - 强调文字颜色 2 2 2 4" xfId="444"/>
    <cellStyle name="40% - 强调文字颜色 2 2 3" xfId="135"/>
    <cellStyle name="40% - 强调文字颜色 2 2 3 2" xfId="311"/>
    <cellStyle name="40% - 强调文字颜色 2 2 3 2 2" xfId="663"/>
    <cellStyle name="40% - 强调文字颜色 2 2 3 3" xfId="487"/>
    <cellStyle name="40% - 强调文字颜色 2 2 4" xfId="237"/>
    <cellStyle name="40% - 强调文字颜色 2 2 4 2" xfId="589"/>
    <cellStyle name="40% - 强调文字颜色 2 2 5" xfId="413"/>
    <cellStyle name="40% - 强调文字颜色 2 3" xfId="70"/>
    <cellStyle name="40% - 强调文字颜色 2 3 2" xfId="149"/>
    <cellStyle name="40% - 强调文字颜色 2 3 2 2" xfId="325"/>
    <cellStyle name="40% - 强调文字颜色 2 3 2 2 2" xfId="677"/>
    <cellStyle name="40% - 强调文字颜色 2 3 2 3" xfId="501"/>
    <cellStyle name="40% - 强调文字颜色 2 3 3" xfId="251"/>
    <cellStyle name="40% - 强调文字颜色 2 3 3 2" xfId="603"/>
    <cellStyle name="40% - 强调文字颜色 2 3 4" xfId="427"/>
    <cellStyle name="40% - 强调文字颜色 2 4" xfId="106"/>
    <cellStyle name="40% - 强调文字颜色 2 4 2" xfId="180"/>
    <cellStyle name="40% - 强调文字颜色 2 4 2 2" xfId="356"/>
    <cellStyle name="40% - 强调文字颜色 2 4 2 2 2" xfId="708"/>
    <cellStyle name="40% - 强调文字颜色 2 4 2 3" xfId="532"/>
    <cellStyle name="40% - 强调文字颜色 2 4 3" xfId="282"/>
    <cellStyle name="40% - 强调文字颜色 2 4 3 2" xfId="634"/>
    <cellStyle name="40% - 强调文字颜色 2 4 4" xfId="458"/>
    <cellStyle name="40% - 强调文字颜色 2 5" xfId="119"/>
    <cellStyle name="40% - 强调文字颜色 2 5 2" xfId="295"/>
    <cellStyle name="40% - 强调文字颜色 2 5 2 2" xfId="647"/>
    <cellStyle name="40% - 强调文字颜色 2 5 3" xfId="471"/>
    <cellStyle name="40% - 强调文字颜色 2 6" xfId="194"/>
    <cellStyle name="40% - 强调文字颜色 2 6 2" xfId="370"/>
    <cellStyle name="40% - 强调文字颜色 2 6 2 2" xfId="722"/>
    <cellStyle name="40% - 强调文字颜色 2 6 3" xfId="546"/>
    <cellStyle name="40% - 强调文字颜色 2 7" xfId="208"/>
    <cellStyle name="40% - 强调文字颜色 2 7 2" xfId="384"/>
    <cellStyle name="40% - 强调文字颜色 2 7 2 2" xfId="736"/>
    <cellStyle name="40% - 强调文字颜色 2 7 3" xfId="560"/>
    <cellStyle name="40% - 强调文字颜色 2 8" xfId="221"/>
    <cellStyle name="40% - 强调文字颜色 2 8 2" xfId="573"/>
    <cellStyle name="40% - 强调文字颜色 2 9" xfId="397"/>
    <cellStyle name="40% - 强调文字颜色 3" xfId="35" builtinId="39" customBuiltin="1"/>
    <cellStyle name="40% - 强调文字颜色 3 2" xfId="58"/>
    <cellStyle name="40% - 强调文字颜色 3 2 2" xfId="94"/>
    <cellStyle name="40% - 强调文字颜色 3 2 2 2" xfId="168"/>
    <cellStyle name="40% - 强调文字颜色 3 2 2 2 2" xfId="344"/>
    <cellStyle name="40% - 强调文字颜色 3 2 2 2 2 2" xfId="696"/>
    <cellStyle name="40% - 强调文字颜色 3 2 2 2 3" xfId="520"/>
    <cellStyle name="40% - 强调文字颜色 3 2 2 3" xfId="270"/>
    <cellStyle name="40% - 强调文字颜色 3 2 2 3 2" xfId="622"/>
    <cellStyle name="40% - 强调文字颜色 3 2 2 4" xfId="446"/>
    <cellStyle name="40% - 强调文字颜色 3 2 3" xfId="137"/>
    <cellStyle name="40% - 强调文字颜色 3 2 3 2" xfId="313"/>
    <cellStyle name="40% - 强调文字颜色 3 2 3 2 2" xfId="665"/>
    <cellStyle name="40% - 强调文字颜色 3 2 3 3" xfId="489"/>
    <cellStyle name="40% - 强调文字颜色 3 2 4" xfId="239"/>
    <cellStyle name="40% - 强调文字颜色 3 2 4 2" xfId="591"/>
    <cellStyle name="40% - 强调文字颜色 3 2 5" xfId="415"/>
    <cellStyle name="40% - 强调文字颜色 3 3" xfId="72"/>
    <cellStyle name="40% - 强调文字颜色 3 3 2" xfId="151"/>
    <cellStyle name="40% - 强调文字颜色 3 3 2 2" xfId="327"/>
    <cellStyle name="40% - 强调文字颜色 3 3 2 2 2" xfId="679"/>
    <cellStyle name="40% - 强调文字颜色 3 3 2 3" xfId="503"/>
    <cellStyle name="40% - 强调文字颜色 3 3 3" xfId="253"/>
    <cellStyle name="40% - 强调文字颜色 3 3 3 2" xfId="605"/>
    <cellStyle name="40% - 强调文字颜色 3 3 4" xfId="429"/>
    <cellStyle name="40% - 强调文字颜色 3 4" xfId="108"/>
    <cellStyle name="40% - 强调文字颜色 3 4 2" xfId="182"/>
    <cellStyle name="40% - 强调文字颜色 3 4 2 2" xfId="358"/>
    <cellStyle name="40% - 强调文字颜色 3 4 2 2 2" xfId="710"/>
    <cellStyle name="40% - 强调文字颜色 3 4 2 3" xfId="534"/>
    <cellStyle name="40% - 强调文字颜色 3 4 3" xfId="284"/>
    <cellStyle name="40% - 强调文字颜色 3 4 3 2" xfId="636"/>
    <cellStyle name="40% - 强调文字颜色 3 4 4" xfId="460"/>
    <cellStyle name="40% - 强调文字颜色 3 5" xfId="121"/>
    <cellStyle name="40% - 强调文字颜色 3 5 2" xfId="297"/>
    <cellStyle name="40% - 强调文字颜色 3 5 2 2" xfId="649"/>
    <cellStyle name="40% - 强调文字颜色 3 5 3" xfId="473"/>
    <cellStyle name="40% - 强调文字颜色 3 6" xfId="196"/>
    <cellStyle name="40% - 强调文字颜色 3 6 2" xfId="372"/>
    <cellStyle name="40% - 强调文字颜色 3 6 2 2" xfId="724"/>
    <cellStyle name="40% - 强调文字颜色 3 6 3" xfId="548"/>
    <cellStyle name="40% - 强调文字颜色 3 7" xfId="210"/>
    <cellStyle name="40% - 强调文字颜色 3 7 2" xfId="386"/>
    <cellStyle name="40% - 强调文字颜色 3 7 2 2" xfId="738"/>
    <cellStyle name="40% - 强调文字颜色 3 7 3" xfId="562"/>
    <cellStyle name="40% - 强调文字颜色 3 8" xfId="223"/>
    <cellStyle name="40% - 强调文字颜色 3 8 2" xfId="575"/>
    <cellStyle name="40% - 强调文字颜色 3 9" xfId="399"/>
    <cellStyle name="40% - 强调文字颜色 4" xfId="39" builtinId="43" customBuiltin="1"/>
    <cellStyle name="40% - 强调文字颜色 4 2" xfId="60"/>
    <cellStyle name="40% - 强调文字颜色 4 2 2" xfId="96"/>
    <cellStyle name="40% - 强调文字颜色 4 2 2 2" xfId="170"/>
    <cellStyle name="40% - 强调文字颜色 4 2 2 2 2" xfId="346"/>
    <cellStyle name="40% - 强调文字颜色 4 2 2 2 2 2" xfId="698"/>
    <cellStyle name="40% - 强调文字颜色 4 2 2 2 3" xfId="522"/>
    <cellStyle name="40% - 强调文字颜色 4 2 2 3" xfId="272"/>
    <cellStyle name="40% - 强调文字颜色 4 2 2 3 2" xfId="624"/>
    <cellStyle name="40% - 强调文字颜色 4 2 2 4" xfId="448"/>
    <cellStyle name="40% - 强调文字颜色 4 2 3" xfId="139"/>
    <cellStyle name="40% - 强调文字颜色 4 2 3 2" xfId="315"/>
    <cellStyle name="40% - 强调文字颜色 4 2 3 2 2" xfId="667"/>
    <cellStyle name="40% - 强调文字颜色 4 2 3 3" xfId="491"/>
    <cellStyle name="40% - 强调文字颜色 4 2 4" xfId="241"/>
    <cellStyle name="40% - 强调文字颜色 4 2 4 2" xfId="593"/>
    <cellStyle name="40% - 强调文字颜色 4 2 5" xfId="417"/>
    <cellStyle name="40% - 强调文字颜色 4 3" xfId="74"/>
    <cellStyle name="40% - 强调文字颜色 4 3 2" xfId="153"/>
    <cellStyle name="40% - 强调文字颜色 4 3 2 2" xfId="329"/>
    <cellStyle name="40% - 强调文字颜色 4 3 2 2 2" xfId="681"/>
    <cellStyle name="40% - 强调文字颜色 4 3 2 3" xfId="505"/>
    <cellStyle name="40% - 强调文字颜色 4 3 3" xfId="255"/>
    <cellStyle name="40% - 强调文字颜色 4 3 3 2" xfId="607"/>
    <cellStyle name="40% - 强调文字颜色 4 3 4" xfId="431"/>
    <cellStyle name="40% - 强调文字颜色 4 4" xfId="110"/>
    <cellStyle name="40% - 强调文字颜色 4 4 2" xfId="184"/>
    <cellStyle name="40% - 强调文字颜色 4 4 2 2" xfId="360"/>
    <cellStyle name="40% - 强调文字颜色 4 4 2 2 2" xfId="712"/>
    <cellStyle name="40% - 强调文字颜色 4 4 2 3" xfId="536"/>
    <cellStyle name="40% - 强调文字颜色 4 4 3" xfId="286"/>
    <cellStyle name="40% - 强调文字颜色 4 4 3 2" xfId="638"/>
    <cellStyle name="40% - 强调文字颜色 4 4 4" xfId="462"/>
    <cellStyle name="40% - 强调文字颜色 4 5" xfId="123"/>
    <cellStyle name="40% - 强调文字颜色 4 5 2" xfId="299"/>
    <cellStyle name="40% - 强调文字颜色 4 5 2 2" xfId="651"/>
    <cellStyle name="40% - 强调文字颜色 4 5 3" xfId="475"/>
    <cellStyle name="40% - 强调文字颜色 4 6" xfId="198"/>
    <cellStyle name="40% - 强调文字颜色 4 6 2" xfId="374"/>
    <cellStyle name="40% - 强调文字颜色 4 6 2 2" xfId="726"/>
    <cellStyle name="40% - 强调文字颜色 4 6 3" xfId="550"/>
    <cellStyle name="40% - 强调文字颜色 4 7" xfId="212"/>
    <cellStyle name="40% - 强调文字颜色 4 7 2" xfId="388"/>
    <cellStyle name="40% - 强调文字颜色 4 7 2 2" xfId="740"/>
    <cellStyle name="40% - 强调文字颜色 4 7 3" xfId="564"/>
    <cellStyle name="40% - 强调文字颜色 4 8" xfId="225"/>
    <cellStyle name="40% - 强调文字颜色 4 8 2" xfId="577"/>
    <cellStyle name="40% - 强调文字颜色 4 9" xfId="401"/>
    <cellStyle name="40% - 强调文字颜色 5" xfId="43" builtinId="47" customBuiltin="1"/>
    <cellStyle name="40% - 强调文字颜色 5 2" xfId="62"/>
    <cellStyle name="40% - 强调文字颜色 5 2 2" xfId="98"/>
    <cellStyle name="40% - 强调文字颜色 5 2 2 2" xfId="172"/>
    <cellStyle name="40% - 强调文字颜色 5 2 2 2 2" xfId="348"/>
    <cellStyle name="40% - 强调文字颜色 5 2 2 2 2 2" xfId="700"/>
    <cellStyle name="40% - 强调文字颜色 5 2 2 2 3" xfId="524"/>
    <cellStyle name="40% - 强调文字颜色 5 2 2 3" xfId="274"/>
    <cellStyle name="40% - 强调文字颜色 5 2 2 3 2" xfId="626"/>
    <cellStyle name="40% - 强调文字颜色 5 2 2 4" xfId="450"/>
    <cellStyle name="40% - 强调文字颜色 5 2 3" xfId="141"/>
    <cellStyle name="40% - 强调文字颜色 5 2 3 2" xfId="317"/>
    <cellStyle name="40% - 强调文字颜色 5 2 3 2 2" xfId="669"/>
    <cellStyle name="40% - 强调文字颜色 5 2 3 3" xfId="493"/>
    <cellStyle name="40% - 强调文字颜色 5 2 4" xfId="243"/>
    <cellStyle name="40% - 强调文字颜色 5 2 4 2" xfId="595"/>
    <cellStyle name="40% - 强调文字颜色 5 2 5" xfId="419"/>
    <cellStyle name="40% - 强调文字颜色 5 3" xfId="76"/>
    <cellStyle name="40% - 强调文字颜色 5 3 2" xfId="155"/>
    <cellStyle name="40% - 强调文字颜色 5 3 2 2" xfId="331"/>
    <cellStyle name="40% - 强调文字颜色 5 3 2 2 2" xfId="683"/>
    <cellStyle name="40% - 强调文字颜色 5 3 2 3" xfId="507"/>
    <cellStyle name="40% - 强调文字颜色 5 3 3" xfId="257"/>
    <cellStyle name="40% - 强调文字颜色 5 3 3 2" xfId="609"/>
    <cellStyle name="40% - 强调文字颜色 5 3 4" xfId="433"/>
    <cellStyle name="40% - 强调文字颜色 5 4" xfId="112"/>
    <cellStyle name="40% - 强调文字颜色 5 4 2" xfId="186"/>
    <cellStyle name="40% - 强调文字颜色 5 4 2 2" xfId="362"/>
    <cellStyle name="40% - 强调文字颜色 5 4 2 2 2" xfId="714"/>
    <cellStyle name="40% - 强调文字颜色 5 4 2 3" xfId="538"/>
    <cellStyle name="40% - 强调文字颜色 5 4 3" xfId="288"/>
    <cellStyle name="40% - 强调文字颜色 5 4 3 2" xfId="640"/>
    <cellStyle name="40% - 强调文字颜色 5 4 4" xfId="464"/>
    <cellStyle name="40% - 强调文字颜色 5 5" xfId="125"/>
    <cellStyle name="40% - 强调文字颜色 5 5 2" xfId="301"/>
    <cellStyle name="40% - 强调文字颜色 5 5 2 2" xfId="653"/>
    <cellStyle name="40% - 强调文字颜色 5 5 3" xfId="477"/>
    <cellStyle name="40% - 强调文字颜色 5 6" xfId="200"/>
    <cellStyle name="40% - 强调文字颜色 5 6 2" xfId="376"/>
    <cellStyle name="40% - 强调文字颜色 5 6 2 2" xfId="728"/>
    <cellStyle name="40% - 强调文字颜色 5 6 3" xfId="552"/>
    <cellStyle name="40% - 强调文字颜色 5 7" xfId="214"/>
    <cellStyle name="40% - 强调文字颜色 5 7 2" xfId="390"/>
    <cellStyle name="40% - 强调文字颜色 5 7 2 2" xfId="742"/>
    <cellStyle name="40% - 强调文字颜色 5 7 3" xfId="566"/>
    <cellStyle name="40% - 强调文字颜色 5 8" xfId="227"/>
    <cellStyle name="40% - 强调文字颜色 5 8 2" xfId="579"/>
    <cellStyle name="40% - 强调文字颜色 5 9" xfId="403"/>
    <cellStyle name="40% - 强调文字颜色 6" xfId="47" builtinId="51" customBuiltin="1"/>
    <cellStyle name="40% - 强调文字颜色 6 2" xfId="64"/>
    <cellStyle name="40% - 强调文字颜色 6 2 2" xfId="100"/>
    <cellStyle name="40% - 强调文字颜色 6 2 2 2" xfId="174"/>
    <cellStyle name="40% - 强调文字颜色 6 2 2 2 2" xfId="350"/>
    <cellStyle name="40% - 强调文字颜色 6 2 2 2 2 2" xfId="702"/>
    <cellStyle name="40% - 强调文字颜色 6 2 2 2 3" xfId="526"/>
    <cellStyle name="40% - 强调文字颜色 6 2 2 3" xfId="276"/>
    <cellStyle name="40% - 强调文字颜色 6 2 2 3 2" xfId="628"/>
    <cellStyle name="40% - 强调文字颜色 6 2 2 4" xfId="452"/>
    <cellStyle name="40% - 强调文字颜色 6 2 3" xfId="143"/>
    <cellStyle name="40% - 强调文字颜色 6 2 3 2" xfId="319"/>
    <cellStyle name="40% - 强调文字颜色 6 2 3 2 2" xfId="671"/>
    <cellStyle name="40% - 强调文字颜色 6 2 3 3" xfId="495"/>
    <cellStyle name="40% - 强调文字颜色 6 2 4" xfId="245"/>
    <cellStyle name="40% - 强调文字颜色 6 2 4 2" xfId="597"/>
    <cellStyle name="40% - 强调文字颜色 6 2 5" xfId="421"/>
    <cellStyle name="40% - 强调文字颜色 6 3" xfId="78"/>
    <cellStyle name="40% - 强调文字颜色 6 3 2" xfId="157"/>
    <cellStyle name="40% - 强调文字颜色 6 3 2 2" xfId="333"/>
    <cellStyle name="40% - 强调文字颜色 6 3 2 2 2" xfId="685"/>
    <cellStyle name="40% - 强调文字颜色 6 3 2 3" xfId="509"/>
    <cellStyle name="40% - 强调文字颜色 6 3 3" xfId="259"/>
    <cellStyle name="40% - 强调文字颜色 6 3 3 2" xfId="611"/>
    <cellStyle name="40% - 强调文字颜色 6 3 4" xfId="435"/>
    <cellStyle name="40% - 强调文字颜色 6 4" xfId="114"/>
    <cellStyle name="40% - 强调文字颜色 6 4 2" xfId="188"/>
    <cellStyle name="40% - 强调文字颜色 6 4 2 2" xfId="364"/>
    <cellStyle name="40% - 强调文字颜色 6 4 2 2 2" xfId="716"/>
    <cellStyle name="40% - 强调文字颜色 6 4 2 3" xfId="540"/>
    <cellStyle name="40% - 强调文字颜色 6 4 3" xfId="290"/>
    <cellStyle name="40% - 强调文字颜色 6 4 3 2" xfId="642"/>
    <cellStyle name="40% - 强调文字颜色 6 4 4" xfId="466"/>
    <cellStyle name="40% - 强调文字颜色 6 5" xfId="127"/>
    <cellStyle name="40% - 强调文字颜色 6 5 2" xfId="303"/>
    <cellStyle name="40% - 强调文字颜色 6 5 2 2" xfId="655"/>
    <cellStyle name="40% - 强调文字颜色 6 5 3" xfId="479"/>
    <cellStyle name="40% - 强调文字颜色 6 6" xfId="202"/>
    <cellStyle name="40% - 强调文字颜色 6 6 2" xfId="378"/>
    <cellStyle name="40% - 强调文字颜色 6 6 2 2" xfId="730"/>
    <cellStyle name="40% - 强调文字颜色 6 6 3" xfId="554"/>
    <cellStyle name="40% - 强调文字颜色 6 7" xfId="216"/>
    <cellStyle name="40% - 强调文字颜色 6 7 2" xfId="392"/>
    <cellStyle name="40% - 强调文字颜色 6 7 2 2" xfId="744"/>
    <cellStyle name="40% - 强调文字颜色 6 7 3" xfId="568"/>
    <cellStyle name="40% - 强调文字颜色 6 8" xfId="229"/>
    <cellStyle name="40% - 强调文字颜色 6 8 2" xfId="581"/>
    <cellStyle name="40% - 强调文字颜色 6 9" xfId="405"/>
    <cellStyle name="60% - 强调文字颜色 1" xfId="28" builtinId="32" customBuiltin="1"/>
    <cellStyle name="60% - 强调文字颜色 2" xfId="32" builtinId="36" customBuiltin="1"/>
    <cellStyle name="60% - 强调文字颜色 3" xfId="36" builtinId="40" customBuiltin="1"/>
    <cellStyle name="60% - 强调文字颜色 4" xfId="40" builtinId="44" customBuiltin="1"/>
    <cellStyle name="60% - 强调文字颜色 5" xfId="44" builtinId="48" customBuiltin="1"/>
    <cellStyle name="60% - 强调文字颜色 6" xfId="48" builtinId="52" customBuiltin="1"/>
    <cellStyle name="标题" xfId="9" builtinId="15" customBuiltin="1"/>
    <cellStyle name="标题 1" xfId="10" builtinId="16" customBuiltin="1"/>
    <cellStyle name="标题 2" xfId="11" builtinId="17" customBuiltin="1"/>
    <cellStyle name="标题 3" xfId="12" builtinId="18" customBuiltin="1"/>
    <cellStyle name="标题 4" xfId="13" builtinId="19" customBuiltin="1"/>
    <cellStyle name="差" xfId="15" builtinId="27" customBuiltin="1"/>
    <cellStyle name="常规" xfId="0" builtinId="0"/>
    <cellStyle name="常规 10" xfId="203"/>
    <cellStyle name="常规 10 2" xfId="379"/>
    <cellStyle name="常规 10 2 2" xfId="731"/>
    <cellStyle name="常规 10 3" xfId="555"/>
    <cellStyle name="常规 2" xfId="3"/>
    <cellStyle name="常规 2 2" xfId="7"/>
    <cellStyle name="常规 2 2 2" xfId="83"/>
    <cellStyle name="常规 3" xfId="4"/>
    <cellStyle name="常规 3 2" xfId="8"/>
    <cellStyle name="常规 3 2 2" xfId="84"/>
    <cellStyle name="常规 3 2 2 2" xfId="158"/>
    <cellStyle name="常规 3 2 2 2 2" xfId="334"/>
    <cellStyle name="常规 3 2 2 2 2 2" xfId="686"/>
    <cellStyle name="常规 3 2 2 2 3" xfId="510"/>
    <cellStyle name="常规 3 2 2 3" xfId="260"/>
    <cellStyle name="常规 3 2 2 3 2" xfId="612"/>
    <cellStyle name="常规 3 2 2 4" xfId="436"/>
    <cellStyle name="常规 3 2 3" xfId="115"/>
    <cellStyle name="常规 3 2 3 2" xfId="291"/>
    <cellStyle name="常规 3 2 3 2 2" xfId="643"/>
    <cellStyle name="常规 3 2 3 3" xfId="467"/>
    <cellStyle name="常规 3 2 4" xfId="217"/>
    <cellStyle name="常规 3 2 4 2" xfId="569"/>
    <cellStyle name="常规 3 2 5" xfId="393"/>
    <cellStyle name="常规 4" xfId="49"/>
    <cellStyle name="常规 4 2" xfId="85"/>
    <cellStyle name="常规 4 2 2" xfId="159"/>
    <cellStyle name="常规 4 2 2 2" xfId="335"/>
    <cellStyle name="常规 4 2 2 2 2" xfId="687"/>
    <cellStyle name="常规 4 2 2 3" xfId="511"/>
    <cellStyle name="常规 4 2 3" xfId="261"/>
    <cellStyle name="常规 4 2 3 2" xfId="613"/>
    <cellStyle name="常规 4 2 4" xfId="437"/>
    <cellStyle name="常规 4 3" xfId="128"/>
    <cellStyle name="常规 4 3 2" xfId="304"/>
    <cellStyle name="常规 4 3 2 2" xfId="656"/>
    <cellStyle name="常规 4 3 3" xfId="480"/>
    <cellStyle name="常规 4 4" xfId="230"/>
    <cellStyle name="常规 4 4 2" xfId="582"/>
    <cellStyle name="常规 4 5" xfId="406"/>
    <cellStyle name="常规 5" xfId="51"/>
    <cellStyle name="常规 5 2" xfId="87"/>
    <cellStyle name="常规 5 2 2" xfId="161"/>
    <cellStyle name="常规 5 2 2 2" xfId="337"/>
    <cellStyle name="常规 5 2 2 2 2" xfId="689"/>
    <cellStyle name="常规 5 2 2 3" xfId="513"/>
    <cellStyle name="常规 5 2 3" xfId="263"/>
    <cellStyle name="常规 5 2 3 2" xfId="615"/>
    <cellStyle name="常规 5 2 4" xfId="439"/>
    <cellStyle name="常规 5 3" xfId="130"/>
    <cellStyle name="常规 5 3 2" xfId="306"/>
    <cellStyle name="常规 5 3 2 2" xfId="658"/>
    <cellStyle name="常规 5 3 3" xfId="482"/>
    <cellStyle name="常规 5 4" xfId="232"/>
    <cellStyle name="常规 5 4 2" xfId="584"/>
    <cellStyle name="常规 5 5" xfId="408"/>
    <cellStyle name="常规 6" xfId="65"/>
    <cellStyle name="常规 6 2" xfId="144"/>
    <cellStyle name="常规 6 2 2" xfId="320"/>
    <cellStyle name="常规 6 2 2 2" xfId="672"/>
    <cellStyle name="常规 6 2 3" xfId="496"/>
    <cellStyle name="常规 6 3" xfId="246"/>
    <cellStyle name="常规 6 3 2" xfId="598"/>
    <cellStyle name="常规 6 4" xfId="422"/>
    <cellStyle name="常规 7" xfId="79"/>
    <cellStyle name="常规 8" xfId="101"/>
    <cellStyle name="常规 8 2" xfId="175"/>
    <cellStyle name="常规 8 2 2" xfId="351"/>
    <cellStyle name="常规 8 2 2 2" xfId="703"/>
    <cellStyle name="常规 8 2 3" xfId="527"/>
    <cellStyle name="常规 8 3" xfId="277"/>
    <cellStyle name="常规 8 3 2" xfId="629"/>
    <cellStyle name="常规 8 4" xfId="453"/>
    <cellStyle name="常规 9" xfId="189"/>
    <cellStyle name="常规 9 2" xfId="365"/>
    <cellStyle name="常规 9 2 2" xfId="717"/>
    <cellStyle name="常规 9 3" xfId="541"/>
    <cellStyle name="超链接" xfId="2" builtinId="8"/>
    <cellStyle name="超链接 2" xfId="6"/>
    <cellStyle name="超链接 2 2" xfId="82"/>
    <cellStyle name="好" xfId="14" builtinId="26" customBuiltin="1"/>
    <cellStyle name="汇总" xfId="24" builtinId="25" customBuiltin="1"/>
    <cellStyle name="计算" xfId="19" builtinId="22" customBuiltin="1"/>
    <cellStyle name="检查单元格" xfId="21" builtinId="23" customBuiltin="1"/>
    <cellStyle name="解释性文本" xfId="23" builtinId="53" customBuiltin="1"/>
    <cellStyle name="警告文本" xfId="22" builtinId="11" customBuiltin="1"/>
    <cellStyle name="链接单元格" xfId="20" builtinId="24" customBuiltin="1"/>
    <cellStyle name="千位分隔[0]" xfId="1" builtinId="6"/>
    <cellStyle name="千位分隔[0] 2" xfId="5"/>
    <cellStyle name="千位分隔[0] 2 2" xfId="81"/>
    <cellStyle name="千位分隔[0] 3" xfId="80"/>
    <cellStyle name="强调文字颜色 1" xfId="25" builtinId="29" customBuiltin="1"/>
    <cellStyle name="强调文字颜色 2" xfId="29" builtinId="33" customBuiltin="1"/>
    <cellStyle name="强调文字颜色 3" xfId="33" builtinId="37" customBuiltin="1"/>
    <cellStyle name="强调文字颜色 4" xfId="37" builtinId="41" customBuiltin="1"/>
    <cellStyle name="强调文字颜色 5" xfId="41" builtinId="45" customBuiltin="1"/>
    <cellStyle name="强调文字颜色 6" xfId="45" builtinId="49" customBuiltin="1"/>
    <cellStyle name="适中" xfId="16" builtinId="28" customBuiltin="1"/>
    <cellStyle name="输出" xfId="18" builtinId="21" customBuiltin="1"/>
    <cellStyle name="输入" xfId="17" builtinId="20" customBuiltin="1"/>
    <cellStyle name="注释 2" xfId="50"/>
    <cellStyle name="注释 2 2" xfId="86"/>
    <cellStyle name="注释 2 2 2" xfId="160"/>
    <cellStyle name="注释 2 2 2 2" xfId="336"/>
    <cellStyle name="注释 2 2 2 2 2" xfId="688"/>
    <cellStyle name="注释 2 2 2 3" xfId="512"/>
    <cellStyle name="注释 2 2 3" xfId="262"/>
    <cellStyle name="注释 2 2 3 2" xfId="614"/>
    <cellStyle name="注释 2 2 4" xfId="438"/>
    <cellStyle name="注释 2 3" xfId="129"/>
    <cellStyle name="注释 2 3 2" xfId="305"/>
    <cellStyle name="注释 2 3 2 2" xfId="657"/>
    <cellStyle name="注释 2 3 3" xfId="481"/>
    <cellStyle name="注释 2 4" xfId="231"/>
    <cellStyle name="注释 2 4 2" xfId="583"/>
    <cellStyle name="注释 2 5" xfId="407"/>
    <cellStyle name="注释 3" xfId="52"/>
    <cellStyle name="注释 3 2" xfId="88"/>
    <cellStyle name="注释 3 2 2" xfId="162"/>
    <cellStyle name="注释 3 2 2 2" xfId="338"/>
    <cellStyle name="注释 3 2 2 2 2" xfId="690"/>
    <cellStyle name="注释 3 2 2 3" xfId="514"/>
    <cellStyle name="注释 3 2 3" xfId="264"/>
    <cellStyle name="注释 3 2 3 2" xfId="616"/>
    <cellStyle name="注释 3 2 4" xfId="440"/>
    <cellStyle name="注释 3 3" xfId="131"/>
    <cellStyle name="注释 3 3 2" xfId="307"/>
    <cellStyle name="注释 3 3 2 2" xfId="659"/>
    <cellStyle name="注释 3 3 3" xfId="483"/>
    <cellStyle name="注释 3 4" xfId="233"/>
    <cellStyle name="注释 3 4 2" xfId="585"/>
    <cellStyle name="注释 3 5" xfId="409"/>
    <cellStyle name="注释 4" xfId="66"/>
    <cellStyle name="注释 4 2" xfId="145"/>
    <cellStyle name="注释 4 2 2" xfId="321"/>
    <cellStyle name="注释 4 2 2 2" xfId="673"/>
    <cellStyle name="注释 4 2 3" xfId="497"/>
    <cellStyle name="注释 4 3" xfId="247"/>
    <cellStyle name="注释 4 3 2" xfId="599"/>
    <cellStyle name="注释 4 4" xfId="423"/>
    <cellStyle name="注释 5" xfId="102"/>
    <cellStyle name="注释 5 2" xfId="176"/>
    <cellStyle name="注释 5 2 2" xfId="352"/>
    <cellStyle name="注释 5 2 2 2" xfId="704"/>
    <cellStyle name="注释 5 2 3" xfId="528"/>
    <cellStyle name="注释 5 3" xfId="278"/>
    <cellStyle name="注释 5 3 2" xfId="630"/>
    <cellStyle name="注释 5 4" xfId="454"/>
    <cellStyle name="注释 6" xfId="190"/>
    <cellStyle name="注释 6 2" xfId="366"/>
    <cellStyle name="注释 6 2 2" xfId="718"/>
    <cellStyle name="注释 6 3" xfId="542"/>
    <cellStyle name="注释 7" xfId="204"/>
    <cellStyle name="注释 7 2" xfId="380"/>
    <cellStyle name="注释 7 2 2" xfId="732"/>
    <cellStyle name="注释 7 3" xfId="55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19050</xdr:rowOff>
    </xdr:to>
    <xdr:pic>
      <xdr:nvPicPr>
        <xdr:cNvPr id="4099" name="Picture 4" descr="rId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623915"/>
          <a:ext cx="190500" cy="190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1</xdr:col>
          <xdr:colOff>104775</xdr:colOff>
          <xdr:row>145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0</xdr:col>
          <xdr:colOff>457200</xdr:colOff>
          <xdr:row>145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0</xdr:row>
      <xdr:rowOff>0</xdr:rowOff>
    </xdr:from>
    <xdr:to>
      <xdr:col>1</xdr:col>
      <xdr:colOff>6477</xdr:colOff>
      <xdr:row>0</xdr:row>
      <xdr:rowOff>52959</xdr:rowOff>
    </xdr:to>
    <xdr:pic>
      <xdr:nvPicPr>
        <xdr:cNvPr id="2" name="图片 1" descr="rId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0"/>
          <a:ext cx="9525" cy="6667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1190625</xdr:colOff>
      <xdr:row>19</xdr:row>
      <xdr:rowOff>0</xdr:rowOff>
    </xdr:from>
    <xdr:to>
      <xdr:col>1</xdr:col>
      <xdr:colOff>6477</xdr:colOff>
      <xdr:row>19</xdr:row>
      <xdr:rowOff>52959</xdr:rowOff>
    </xdr:to>
    <xdr:pic>
      <xdr:nvPicPr>
        <xdr:cNvPr id="3" name="图片 2" descr="rId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0"/>
          <a:ext cx="7620" cy="52959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46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B26" sqref="B26"/>
    </sheetView>
  </sheetViews>
  <sheetFormatPr defaultColWidth="9" defaultRowHeight="13.5"/>
  <cols>
    <col min="1" max="1" width="10.625" style="4" customWidth="1"/>
    <col min="2" max="2" width="30.5" style="4" bestFit="1" customWidth="1"/>
    <col min="3" max="3" width="12.125" style="17" customWidth="1"/>
    <col min="4" max="5" width="12.875" style="17" customWidth="1"/>
    <col min="6" max="6" width="14.5" style="17" customWidth="1"/>
    <col min="7" max="8" width="10.375" style="17" customWidth="1"/>
    <col min="9" max="9" width="9.75" style="17" customWidth="1"/>
    <col min="10" max="10" width="11.5" style="17" customWidth="1"/>
    <col min="11" max="11" width="11.875" style="17" customWidth="1"/>
    <col min="12" max="16384" width="9" style="3"/>
  </cols>
  <sheetData>
    <row r="1" spans="1:11" s="1" customFormat="1" ht="26.25" customHeight="1">
      <c r="A1" s="60" t="s">
        <v>326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9" customFormat="1">
      <c r="A2" s="20" t="s">
        <v>261</v>
      </c>
      <c r="B2" s="22" t="s">
        <v>260</v>
      </c>
      <c r="C2" s="21" t="s">
        <v>327</v>
      </c>
      <c r="D2" s="21" t="s">
        <v>328</v>
      </c>
      <c r="E2" s="26" t="s">
        <v>329</v>
      </c>
      <c r="F2" s="29" t="s">
        <v>330</v>
      </c>
      <c r="G2" s="29" t="s">
        <v>0</v>
      </c>
      <c r="H2" s="29" t="s">
        <v>1</v>
      </c>
      <c r="I2" s="29" t="s">
        <v>2</v>
      </c>
      <c r="J2" s="29" t="s">
        <v>331</v>
      </c>
      <c r="K2" s="29" t="s">
        <v>4</v>
      </c>
    </row>
    <row r="3" spans="1:11" s="19" customFormat="1">
      <c r="A3" s="20" t="s">
        <v>38</v>
      </c>
      <c r="B3" s="22" t="s">
        <v>39</v>
      </c>
      <c r="C3" s="21">
        <v>400000</v>
      </c>
      <c r="D3" s="21">
        <v>-427376.02</v>
      </c>
      <c r="E3" s="26">
        <v>-2624350.41</v>
      </c>
      <c r="F3" s="29">
        <f t="shared" ref="F3:F33" si="0">G3+H3+I3+J3</f>
        <v>500000</v>
      </c>
      <c r="G3" s="29"/>
      <c r="H3" s="29">
        <v>200000</v>
      </c>
      <c r="I3" s="29">
        <v>200000</v>
      </c>
      <c r="J3" s="29">
        <v>100000</v>
      </c>
      <c r="K3" s="29"/>
    </row>
    <row r="4" spans="1:11" s="19" customFormat="1">
      <c r="A4" s="20" t="s">
        <v>40</v>
      </c>
      <c r="B4" s="22" t="s">
        <v>41</v>
      </c>
      <c r="C4" s="21">
        <v>64517.86</v>
      </c>
      <c r="D4" s="21">
        <v>0</v>
      </c>
      <c r="E4" s="26">
        <v>0</v>
      </c>
      <c r="F4" s="29">
        <f t="shared" si="0"/>
        <v>0</v>
      </c>
      <c r="G4" s="29"/>
      <c r="H4" s="29"/>
      <c r="I4" s="29"/>
      <c r="J4" s="29"/>
      <c r="K4" s="29"/>
    </row>
    <row r="5" spans="1:11" s="19" customFormat="1">
      <c r="A5" s="20" t="s">
        <v>42</v>
      </c>
      <c r="B5" s="22" t="s">
        <v>43</v>
      </c>
      <c r="C5" s="21">
        <v>200000</v>
      </c>
      <c r="D5" s="21">
        <v>-147654.21</v>
      </c>
      <c r="E5" s="26">
        <v>-1771465.43</v>
      </c>
      <c r="F5" s="29">
        <f t="shared" si="0"/>
        <v>300000</v>
      </c>
      <c r="G5" s="29"/>
      <c r="H5" s="29">
        <v>200000</v>
      </c>
      <c r="I5" s="29"/>
      <c r="J5" s="29">
        <v>100000</v>
      </c>
      <c r="K5" s="29"/>
    </row>
    <row r="6" spans="1:11" s="19" customFormat="1">
      <c r="A6" s="20" t="s">
        <v>44</v>
      </c>
      <c r="B6" s="22" t="s">
        <v>301</v>
      </c>
      <c r="C6" s="21">
        <v>-10000</v>
      </c>
      <c r="D6" s="21">
        <v>0</v>
      </c>
      <c r="E6" s="26">
        <v>0</v>
      </c>
      <c r="F6" s="29">
        <f t="shared" si="0"/>
        <v>0</v>
      </c>
      <c r="G6" s="29"/>
      <c r="H6" s="29"/>
      <c r="I6" s="29"/>
      <c r="J6" s="29"/>
      <c r="K6" s="29"/>
    </row>
    <row r="7" spans="1:11" s="19" customFormat="1">
      <c r="A7" s="20" t="s">
        <v>45</v>
      </c>
      <c r="B7" s="22" t="s">
        <v>46</v>
      </c>
      <c r="C7" s="21">
        <v>0</v>
      </c>
      <c r="D7" s="21">
        <v>0</v>
      </c>
      <c r="E7" s="26">
        <v>-17800.8</v>
      </c>
      <c r="F7" s="29">
        <f t="shared" si="0"/>
        <v>17800.8</v>
      </c>
      <c r="G7" s="29"/>
      <c r="H7" s="29">
        <v>17800.8</v>
      </c>
      <c r="I7" s="29"/>
      <c r="J7" s="29"/>
      <c r="K7" s="29"/>
    </row>
    <row r="8" spans="1:11" s="19" customFormat="1">
      <c r="A8" s="20" t="s">
        <v>47</v>
      </c>
      <c r="B8" s="22" t="s">
        <v>48</v>
      </c>
      <c r="C8" s="21">
        <v>80300</v>
      </c>
      <c r="D8" s="21">
        <v>0</v>
      </c>
      <c r="E8" s="26">
        <v>-923640.3</v>
      </c>
      <c r="F8" s="29">
        <f t="shared" si="0"/>
        <v>200000</v>
      </c>
      <c r="G8" s="29"/>
      <c r="H8" s="29">
        <v>100000</v>
      </c>
      <c r="I8" s="29"/>
      <c r="J8" s="29">
        <v>100000</v>
      </c>
      <c r="K8" s="29"/>
    </row>
    <row r="9" spans="1:11" s="19" customFormat="1">
      <c r="A9" s="20" t="s">
        <v>49</v>
      </c>
      <c r="B9" s="22" t="s">
        <v>50</v>
      </c>
      <c r="C9" s="21">
        <v>80000</v>
      </c>
      <c r="D9" s="21">
        <v>-135866</v>
      </c>
      <c r="E9" s="26">
        <v>-741187.9</v>
      </c>
      <c r="F9" s="29">
        <f t="shared" si="0"/>
        <v>200000</v>
      </c>
      <c r="G9" s="29"/>
      <c r="H9" s="29">
        <v>100000</v>
      </c>
      <c r="I9" s="29">
        <v>100000</v>
      </c>
      <c r="J9" s="29"/>
      <c r="K9" s="29"/>
    </row>
    <row r="10" spans="1:11" s="19" customFormat="1">
      <c r="A10" s="20" t="s">
        <v>51</v>
      </c>
      <c r="B10" s="22" t="s">
        <v>52</v>
      </c>
      <c r="C10" s="21">
        <v>0</v>
      </c>
      <c r="D10" s="21">
        <v>0</v>
      </c>
      <c r="E10" s="26">
        <v>11141.4</v>
      </c>
      <c r="F10" s="29">
        <f t="shared" si="0"/>
        <v>0</v>
      </c>
      <c r="G10" s="29"/>
      <c r="H10" s="29"/>
      <c r="I10" s="29"/>
      <c r="J10" s="29"/>
      <c r="K10" s="29"/>
    </row>
    <row r="11" spans="1:11" s="19" customFormat="1">
      <c r="A11" s="20" t="s">
        <v>53</v>
      </c>
      <c r="B11" s="22" t="s">
        <v>54</v>
      </c>
      <c r="C11" s="21">
        <v>241779.32</v>
      </c>
      <c r="D11" s="21">
        <v>-249357.84</v>
      </c>
      <c r="E11" s="26">
        <v>-261234.04</v>
      </c>
      <c r="F11" s="29">
        <f t="shared" si="0"/>
        <v>100000</v>
      </c>
      <c r="G11" s="29"/>
      <c r="H11" s="29">
        <v>100000</v>
      </c>
      <c r="I11" s="29"/>
      <c r="J11" s="29"/>
      <c r="K11" s="29"/>
    </row>
    <row r="12" spans="1:11" s="19" customFormat="1">
      <c r="A12" s="20" t="s">
        <v>55</v>
      </c>
      <c r="B12" s="22" t="s">
        <v>56</v>
      </c>
      <c r="C12" s="21">
        <v>50000</v>
      </c>
      <c r="D12" s="21">
        <v>-240357.54</v>
      </c>
      <c r="E12" s="26">
        <v>-335538.48</v>
      </c>
      <c r="F12" s="29">
        <f t="shared" si="0"/>
        <v>100000</v>
      </c>
      <c r="G12" s="29"/>
      <c r="H12" s="29">
        <v>50000</v>
      </c>
      <c r="I12" s="29"/>
      <c r="J12" s="29">
        <v>50000</v>
      </c>
      <c r="K12" s="29"/>
    </row>
    <row r="13" spans="1:11" s="19" customFormat="1">
      <c r="A13" s="20" t="s">
        <v>57</v>
      </c>
      <c r="B13" s="22" t="s">
        <v>58</v>
      </c>
      <c r="C13" s="21">
        <v>34930.5</v>
      </c>
      <c r="D13" s="21">
        <v>-9937</v>
      </c>
      <c r="E13" s="26">
        <v>-39524.400000000001</v>
      </c>
      <c r="F13" s="29">
        <f t="shared" si="0"/>
        <v>20000</v>
      </c>
      <c r="G13" s="29"/>
      <c r="H13" s="29"/>
      <c r="I13" s="29">
        <v>20000</v>
      </c>
      <c r="J13" s="29"/>
      <c r="K13" s="29"/>
    </row>
    <row r="14" spans="1:11" s="19" customFormat="1">
      <c r="A14" s="20" t="s">
        <v>59</v>
      </c>
      <c r="B14" s="20" t="s">
        <v>60</v>
      </c>
      <c r="C14" s="21">
        <v>0</v>
      </c>
      <c r="D14" s="21">
        <v>-9900</v>
      </c>
      <c r="E14" s="26">
        <v>-30887</v>
      </c>
      <c r="F14" s="29">
        <f t="shared" si="0"/>
        <v>17687</v>
      </c>
      <c r="G14" s="29"/>
      <c r="H14" s="29">
        <v>17687</v>
      </c>
      <c r="I14" s="29"/>
      <c r="J14" s="29"/>
      <c r="K14" s="29"/>
    </row>
    <row r="15" spans="1:11" s="19" customFormat="1">
      <c r="A15" s="20" t="s">
        <v>61</v>
      </c>
      <c r="B15" s="22" t="s">
        <v>62</v>
      </c>
      <c r="C15" s="21">
        <v>50000</v>
      </c>
      <c r="D15" s="21">
        <v>-101201.1</v>
      </c>
      <c r="E15" s="26">
        <v>-832856.93</v>
      </c>
      <c r="F15" s="29">
        <f t="shared" si="0"/>
        <v>100000</v>
      </c>
      <c r="G15" s="29"/>
      <c r="H15" s="29"/>
      <c r="I15" s="29">
        <v>50000</v>
      </c>
      <c r="J15" s="29">
        <v>50000</v>
      </c>
      <c r="K15" s="29"/>
    </row>
    <row r="16" spans="1:11" s="19" customFormat="1">
      <c r="A16" s="20" t="s">
        <v>63</v>
      </c>
      <c r="B16" s="22" t="s">
        <v>64</v>
      </c>
      <c r="C16" s="21">
        <v>66230</v>
      </c>
      <c r="D16" s="21">
        <v>-76272</v>
      </c>
      <c r="E16" s="26">
        <v>-231442.8</v>
      </c>
      <c r="F16" s="29">
        <f t="shared" si="0"/>
        <v>50000</v>
      </c>
      <c r="G16" s="29"/>
      <c r="H16" s="29">
        <v>50000</v>
      </c>
      <c r="I16" s="29"/>
      <c r="J16" s="29"/>
      <c r="K16" s="29"/>
    </row>
    <row r="17" spans="1:11" s="19" customFormat="1">
      <c r="A17" s="20" t="s">
        <v>65</v>
      </c>
      <c r="B17" s="22" t="s">
        <v>66</v>
      </c>
      <c r="C17" s="21">
        <v>100000</v>
      </c>
      <c r="D17" s="21">
        <v>-29262.9</v>
      </c>
      <c r="E17" s="26">
        <v>-472738.25</v>
      </c>
      <c r="F17" s="29">
        <f t="shared" si="0"/>
        <v>100000</v>
      </c>
      <c r="G17" s="29"/>
      <c r="H17" s="29">
        <v>100000</v>
      </c>
      <c r="I17" s="29"/>
      <c r="J17" s="29"/>
      <c r="K17" s="29"/>
    </row>
    <row r="18" spans="1:11" s="19" customFormat="1">
      <c r="A18" s="20" t="s">
        <v>67</v>
      </c>
      <c r="B18" s="22" t="s">
        <v>68</v>
      </c>
      <c r="C18" s="21">
        <v>0</v>
      </c>
      <c r="D18" s="21">
        <v>0</v>
      </c>
      <c r="E18" s="26">
        <v>-20520</v>
      </c>
      <c r="F18" s="29">
        <f t="shared" si="0"/>
        <v>0</v>
      </c>
      <c r="G18" s="29"/>
      <c r="H18" s="29"/>
      <c r="I18" s="29"/>
      <c r="J18" s="29"/>
      <c r="K18" s="29"/>
    </row>
    <row r="19" spans="1:11" s="19" customFormat="1">
      <c r="A19" s="20" t="s">
        <v>275</v>
      </c>
      <c r="B19" s="22" t="s">
        <v>276</v>
      </c>
      <c r="C19" s="21">
        <v>471703.66</v>
      </c>
      <c r="D19" s="21">
        <v>-479270.7</v>
      </c>
      <c r="E19" s="26">
        <v>-483270.7</v>
      </c>
      <c r="F19" s="29">
        <f t="shared" si="0"/>
        <v>200000</v>
      </c>
      <c r="G19" s="29"/>
      <c r="H19" s="29"/>
      <c r="I19" s="29"/>
      <c r="J19" s="29">
        <v>200000</v>
      </c>
      <c r="K19" s="29"/>
    </row>
    <row r="20" spans="1:11" s="19" customFormat="1">
      <c r="A20" s="20" t="s">
        <v>69</v>
      </c>
      <c r="B20" s="22" t="s">
        <v>70</v>
      </c>
      <c r="C20" s="21">
        <v>20000</v>
      </c>
      <c r="D20" s="21">
        <v>-11344.88</v>
      </c>
      <c r="E20" s="26">
        <v>-95597.89</v>
      </c>
      <c r="F20" s="29">
        <f t="shared" si="0"/>
        <v>30000</v>
      </c>
      <c r="G20" s="29"/>
      <c r="H20" s="29">
        <v>30000</v>
      </c>
      <c r="I20" s="29"/>
      <c r="J20" s="29"/>
      <c r="K20" s="29"/>
    </row>
    <row r="21" spans="1:11" s="19" customFormat="1">
      <c r="A21" s="20" t="s">
        <v>71</v>
      </c>
      <c r="B21" s="22" t="s">
        <v>72</v>
      </c>
      <c r="C21" s="21">
        <v>21600</v>
      </c>
      <c r="D21" s="21">
        <v>-13000</v>
      </c>
      <c r="E21" s="26">
        <v>-13000</v>
      </c>
      <c r="F21" s="29">
        <f t="shared" si="0"/>
        <v>0</v>
      </c>
      <c r="G21" s="29"/>
      <c r="H21" s="29"/>
      <c r="I21" s="29"/>
      <c r="J21" s="29"/>
      <c r="K21" s="29"/>
    </row>
    <row r="22" spans="1:11" s="19" customFormat="1">
      <c r="A22" s="20" t="s">
        <v>73</v>
      </c>
      <c r="B22" s="22" t="s">
        <v>74</v>
      </c>
      <c r="C22" s="21">
        <v>0</v>
      </c>
      <c r="D22" s="21">
        <v>0</v>
      </c>
      <c r="E22" s="26">
        <v>-21058.95</v>
      </c>
      <c r="F22" s="29">
        <f t="shared" si="0"/>
        <v>0</v>
      </c>
      <c r="G22" s="29"/>
      <c r="H22" s="29"/>
      <c r="I22" s="29"/>
      <c r="J22" s="29"/>
      <c r="K22" s="29"/>
    </row>
    <row r="23" spans="1:11" s="19" customFormat="1">
      <c r="A23" s="20" t="s">
        <v>75</v>
      </c>
      <c r="B23" s="22" t="s">
        <v>76</v>
      </c>
      <c r="C23" s="21">
        <v>8866</v>
      </c>
      <c r="D23" s="21">
        <v>0</v>
      </c>
      <c r="E23" s="26">
        <v>-7500</v>
      </c>
      <c r="F23" s="29">
        <f t="shared" si="0"/>
        <v>0</v>
      </c>
      <c r="G23" s="29"/>
      <c r="H23" s="29"/>
      <c r="I23" s="29"/>
      <c r="J23" s="29"/>
      <c r="K23" s="29"/>
    </row>
    <row r="24" spans="1:11" s="19" customFormat="1">
      <c r="A24" s="20" t="s">
        <v>277</v>
      </c>
      <c r="B24" s="22" t="s">
        <v>302</v>
      </c>
      <c r="C24" s="21">
        <v>0</v>
      </c>
      <c r="D24" s="21">
        <v>-1860</v>
      </c>
      <c r="E24" s="26">
        <v>-2790</v>
      </c>
      <c r="F24" s="29">
        <f t="shared" si="0"/>
        <v>2790</v>
      </c>
      <c r="G24" s="29"/>
      <c r="H24" s="29">
        <v>2790</v>
      </c>
      <c r="I24" s="29"/>
      <c r="J24" s="29"/>
      <c r="K24" s="29"/>
    </row>
    <row r="25" spans="1:11" s="19" customFormat="1">
      <c r="A25" s="20" t="s">
        <v>77</v>
      </c>
      <c r="B25" s="22" t="s">
        <v>78</v>
      </c>
      <c r="C25" s="21">
        <v>0</v>
      </c>
      <c r="D25" s="21">
        <v>0</v>
      </c>
      <c r="E25" s="26">
        <v>-21772.02</v>
      </c>
      <c r="F25" s="29">
        <f t="shared" si="0"/>
        <v>21772.02</v>
      </c>
      <c r="G25" s="29"/>
      <c r="H25" s="29">
        <v>21772.02</v>
      </c>
      <c r="I25" s="29"/>
      <c r="J25" s="29"/>
      <c r="K25" s="29"/>
    </row>
    <row r="26" spans="1:11" s="19" customFormat="1">
      <c r="A26" s="20" t="s">
        <v>79</v>
      </c>
      <c r="B26" s="22" t="s">
        <v>80</v>
      </c>
      <c r="C26" s="21">
        <v>0</v>
      </c>
      <c r="D26" s="21">
        <v>0</v>
      </c>
      <c r="E26" s="26">
        <v>2021.6</v>
      </c>
      <c r="F26" s="29">
        <f t="shared" si="0"/>
        <v>0</v>
      </c>
      <c r="G26" s="29"/>
      <c r="H26" s="29"/>
      <c r="I26" s="29"/>
      <c r="J26" s="29"/>
      <c r="K26" s="29"/>
    </row>
    <row r="27" spans="1:11" s="19" customFormat="1">
      <c r="A27" s="20" t="s">
        <v>81</v>
      </c>
      <c r="B27" s="22" t="s">
        <v>82</v>
      </c>
      <c r="C27" s="21">
        <v>51120</v>
      </c>
      <c r="D27" s="21">
        <v>-38040</v>
      </c>
      <c r="E27" s="26">
        <v>-195844.2</v>
      </c>
      <c r="F27" s="29">
        <f t="shared" si="0"/>
        <v>50000</v>
      </c>
      <c r="G27" s="29"/>
      <c r="H27" s="29"/>
      <c r="I27" s="29">
        <v>50000</v>
      </c>
      <c r="J27" s="29"/>
      <c r="K27" s="29"/>
    </row>
    <row r="28" spans="1:11" s="19" customFormat="1">
      <c r="A28" s="20" t="s">
        <v>83</v>
      </c>
      <c r="B28" s="22" t="s">
        <v>84</v>
      </c>
      <c r="C28" s="21">
        <v>0</v>
      </c>
      <c r="D28" s="21">
        <v>-162</v>
      </c>
      <c r="E28" s="26">
        <v>-460.61</v>
      </c>
      <c r="F28" s="29">
        <f t="shared" si="0"/>
        <v>0</v>
      </c>
      <c r="G28" s="29"/>
      <c r="H28" s="29"/>
      <c r="I28" s="29"/>
      <c r="J28" s="29"/>
      <c r="K28" s="29"/>
    </row>
    <row r="29" spans="1:11" s="19" customFormat="1">
      <c r="A29" s="20" t="s">
        <v>85</v>
      </c>
      <c r="B29" s="22" t="s">
        <v>86</v>
      </c>
      <c r="C29" s="21">
        <v>127719</v>
      </c>
      <c r="D29" s="21">
        <v>-420992</v>
      </c>
      <c r="E29" s="26">
        <v>-488888</v>
      </c>
      <c r="F29" s="29">
        <f t="shared" si="0"/>
        <v>140507</v>
      </c>
      <c r="G29" s="29"/>
      <c r="H29" s="29">
        <v>71898</v>
      </c>
      <c r="I29" s="29">
        <v>68609</v>
      </c>
      <c r="J29" s="29"/>
      <c r="K29" s="29"/>
    </row>
    <row r="30" spans="1:11" s="19" customFormat="1">
      <c r="A30" s="20" t="s">
        <v>303</v>
      </c>
      <c r="B30" s="22" t="s">
        <v>304</v>
      </c>
      <c r="C30" s="21">
        <v>70300</v>
      </c>
      <c r="D30" s="21">
        <v>-70300</v>
      </c>
      <c r="E30" s="26">
        <v>0</v>
      </c>
      <c r="F30" s="29">
        <f t="shared" si="0"/>
        <v>72000</v>
      </c>
      <c r="G30" s="29"/>
      <c r="H30" s="29">
        <v>72000</v>
      </c>
      <c r="I30" s="29"/>
      <c r="J30" s="29"/>
      <c r="K30" s="29"/>
    </row>
    <row r="31" spans="1:11" s="19" customFormat="1">
      <c r="A31" s="20" t="s">
        <v>87</v>
      </c>
      <c r="B31" s="22" t="s">
        <v>88</v>
      </c>
      <c r="C31" s="21">
        <v>139269.6</v>
      </c>
      <c r="D31" s="21">
        <v>-368294.40000000002</v>
      </c>
      <c r="E31" s="26">
        <v>204005.6</v>
      </c>
      <c r="F31" s="29">
        <f t="shared" si="0"/>
        <v>200000</v>
      </c>
      <c r="G31" s="29">
        <v>200000</v>
      </c>
      <c r="H31" s="29"/>
      <c r="I31" s="29"/>
      <c r="J31" s="29"/>
      <c r="K31" s="29"/>
    </row>
    <row r="32" spans="1:11" s="19" customFormat="1">
      <c r="A32" s="20" t="s">
        <v>89</v>
      </c>
      <c r="B32" s="22" t="s">
        <v>90</v>
      </c>
      <c r="C32" s="21">
        <v>27833.5</v>
      </c>
      <c r="D32" s="21">
        <v>-22545</v>
      </c>
      <c r="E32" s="26">
        <v>-20952.25</v>
      </c>
      <c r="F32" s="29">
        <f t="shared" si="0"/>
        <v>0</v>
      </c>
      <c r="G32" s="29"/>
      <c r="H32" s="29"/>
      <c r="I32" s="29"/>
      <c r="J32" s="29"/>
      <c r="K32" s="29"/>
    </row>
    <row r="33" spans="1:11" s="19" customFormat="1">
      <c r="A33" s="20" t="s">
        <v>91</v>
      </c>
      <c r="B33" s="22" t="s">
        <v>92</v>
      </c>
      <c r="C33" s="21">
        <v>56843.199999999997</v>
      </c>
      <c r="D33" s="21">
        <v>0</v>
      </c>
      <c r="E33" s="26">
        <v>-347944.7</v>
      </c>
      <c r="F33" s="29">
        <f t="shared" si="0"/>
        <v>50000</v>
      </c>
      <c r="G33" s="29"/>
      <c r="H33" s="29"/>
      <c r="I33" s="29"/>
      <c r="J33" s="29">
        <v>50000</v>
      </c>
      <c r="K33" s="29"/>
    </row>
    <row r="34" spans="1:11" s="19" customFormat="1">
      <c r="A34" s="20" t="s">
        <v>93</v>
      </c>
      <c r="B34" s="22" t="s">
        <v>94</v>
      </c>
      <c r="C34" s="21">
        <v>0</v>
      </c>
      <c r="D34" s="21">
        <v>0</v>
      </c>
      <c r="E34" s="26">
        <v>-848.4</v>
      </c>
      <c r="F34" s="29">
        <f t="shared" ref="F34:F90" si="1">G34+H34+I34+J34</f>
        <v>0</v>
      </c>
      <c r="G34" s="29"/>
      <c r="H34" s="29"/>
      <c r="I34" s="29"/>
      <c r="J34" s="29"/>
      <c r="K34" s="29"/>
    </row>
    <row r="35" spans="1:11" s="19" customFormat="1">
      <c r="A35" s="20" t="s">
        <v>305</v>
      </c>
      <c r="B35" s="22" t="s">
        <v>306</v>
      </c>
      <c r="C35" s="21">
        <v>7800</v>
      </c>
      <c r="D35" s="21">
        <v>-46.8</v>
      </c>
      <c r="E35" s="26">
        <v>7753.2</v>
      </c>
      <c r="F35" s="29">
        <f t="shared" si="1"/>
        <v>0</v>
      </c>
      <c r="G35" s="29"/>
      <c r="H35" s="29"/>
      <c r="I35" s="29"/>
      <c r="J35" s="29"/>
      <c r="K35" s="29"/>
    </row>
    <row r="36" spans="1:11" s="19" customFormat="1">
      <c r="A36" s="20" t="s">
        <v>95</v>
      </c>
      <c r="B36" s="22" t="s">
        <v>96</v>
      </c>
      <c r="C36" s="21">
        <v>80000</v>
      </c>
      <c r="D36" s="21">
        <v>-23583</v>
      </c>
      <c r="E36" s="26">
        <v>-128670.61</v>
      </c>
      <c r="F36" s="29">
        <f t="shared" si="1"/>
        <v>30000</v>
      </c>
      <c r="G36" s="29"/>
      <c r="H36" s="29">
        <v>30000</v>
      </c>
      <c r="I36" s="29"/>
      <c r="J36" s="29"/>
      <c r="K36" s="29"/>
    </row>
    <row r="37" spans="1:11" s="19" customFormat="1">
      <c r="A37" s="20" t="s">
        <v>307</v>
      </c>
      <c r="B37" s="22" t="s">
        <v>308</v>
      </c>
      <c r="C37" s="21">
        <v>0</v>
      </c>
      <c r="D37" s="21">
        <v>-14235</v>
      </c>
      <c r="E37" s="26">
        <v>-14235</v>
      </c>
      <c r="F37" s="29">
        <f t="shared" si="1"/>
        <v>0</v>
      </c>
      <c r="G37" s="29"/>
      <c r="H37" s="29"/>
      <c r="I37" s="29"/>
      <c r="J37" s="29"/>
      <c r="K37" s="29"/>
    </row>
    <row r="38" spans="1:11" s="19" customFormat="1">
      <c r="A38" s="20" t="s">
        <v>97</v>
      </c>
      <c r="B38" s="22" t="s">
        <v>98</v>
      </c>
      <c r="C38" s="21">
        <v>20000</v>
      </c>
      <c r="D38" s="21">
        <v>-26037.4</v>
      </c>
      <c r="E38" s="26">
        <v>-127771.03</v>
      </c>
      <c r="F38" s="29">
        <f t="shared" si="1"/>
        <v>40000</v>
      </c>
      <c r="G38" s="29"/>
      <c r="H38" s="29">
        <v>40000</v>
      </c>
      <c r="I38" s="29"/>
      <c r="J38" s="29"/>
      <c r="K38" s="29"/>
    </row>
    <row r="39" spans="1:11" s="19" customFormat="1">
      <c r="A39" s="20" t="s">
        <v>99</v>
      </c>
      <c r="B39" s="22" t="s">
        <v>100</v>
      </c>
      <c r="C39" s="21">
        <v>0</v>
      </c>
      <c r="D39" s="21">
        <v>-8043</v>
      </c>
      <c r="E39" s="26">
        <v>-81342</v>
      </c>
      <c r="F39" s="29">
        <f t="shared" si="1"/>
        <v>20000</v>
      </c>
      <c r="G39" s="29"/>
      <c r="H39" s="29">
        <v>20000</v>
      </c>
      <c r="I39" s="29"/>
      <c r="J39" s="29"/>
      <c r="K39" s="29"/>
    </row>
    <row r="40" spans="1:11" s="19" customFormat="1">
      <c r="A40" s="20" t="s">
        <v>101</v>
      </c>
      <c r="B40" s="22" t="s">
        <v>102</v>
      </c>
      <c r="C40" s="21">
        <v>0</v>
      </c>
      <c r="D40" s="21">
        <v>-2259.75</v>
      </c>
      <c r="E40" s="26">
        <v>-15577.61</v>
      </c>
      <c r="F40" s="29">
        <f t="shared" si="1"/>
        <v>12277</v>
      </c>
      <c r="G40" s="29"/>
      <c r="H40" s="29">
        <v>12277</v>
      </c>
      <c r="I40" s="29"/>
      <c r="J40" s="29"/>
      <c r="K40" s="29"/>
    </row>
    <row r="41" spans="1:11" s="19" customFormat="1">
      <c r="A41" s="20" t="s">
        <v>103</v>
      </c>
      <c r="B41" s="22" t="s">
        <v>104</v>
      </c>
      <c r="C41" s="21">
        <v>0</v>
      </c>
      <c r="D41" s="21">
        <v>-3015.7</v>
      </c>
      <c r="E41" s="26">
        <v>-10126.27</v>
      </c>
      <c r="F41" s="29">
        <f t="shared" si="1"/>
        <v>10000</v>
      </c>
      <c r="G41" s="29"/>
      <c r="H41" s="29">
        <v>10000</v>
      </c>
      <c r="I41" s="29"/>
      <c r="J41" s="29"/>
      <c r="K41" s="29"/>
    </row>
    <row r="42" spans="1:11" s="19" customFormat="1">
      <c r="A42" s="20" t="s">
        <v>105</v>
      </c>
      <c r="B42" s="22" t="s">
        <v>106</v>
      </c>
      <c r="C42" s="21">
        <v>7500</v>
      </c>
      <c r="D42" s="21">
        <v>-7880</v>
      </c>
      <c r="E42" s="26">
        <v>-10160</v>
      </c>
      <c r="F42" s="29">
        <f t="shared" si="1"/>
        <v>0</v>
      </c>
      <c r="G42" s="29"/>
      <c r="H42" s="29"/>
      <c r="I42" s="29"/>
      <c r="J42" s="29"/>
      <c r="K42" s="29"/>
    </row>
    <row r="43" spans="1:11" s="19" customFormat="1">
      <c r="A43" s="20" t="s">
        <v>107</v>
      </c>
      <c r="B43" s="22" t="s">
        <v>108</v>
      </c>
      <c r="C43" s="21">
        <v>0</v>
      </c>
      <c r="D43" s="21">
        <v>-240</v>
      </c>
      <c r="E43" s="26">
        <v>-490</v>
      </c>
      <c r="F43" s="29">
        <f t="shared" si="1"/>
        <v>0</v>
      </c>
      <c r="G43" s="29"/>
      <c r="H43" s="29"/>
      <c r="I43" s="29"/>
      <c r="J43" s="29"/>
      <c r="K43" s="29"/>
    </row>
    <row r="44" spans="1:11" s="19" customFormat="1">
      <c r="A44" s="20" t="s">
        <v>109</v>
      </c>
      <c r="B44" s="22" t="s">
        <v>110</v>
      </c>
      <c r="C44" s="21">
        <v>10000</v>
      </c>
      <c r="D44" s="21">
        <v>0</v>
      </c>
      <c r="E44" s="26">
        <v>-19407.5</v>
      </c>
      <c r="F44" s="29">
        <f t="shared" si="1"/>
        <v>0</v>
      </c>
      <c r="G44" s="29"/>
      <c r="H44" s="29"/>
      <c r="I44" s="29"/>
      <c r="J44" s="29"/>
      <c r="K44" s="29"/>
    </row>
    <row r="45" spans="1:11" s="19" customFormat="1">
      <c r="A45" s="20" t="s">
        <v>111</v>
      </c>
      <c r="B45" s="22" t="s">
        <v>112</v>
      </c>
      <c r="C45" s="21">
        <v>10000</v>
      </c>
      <c r="D45" s="21">
        <v>0</v>
      </c>
      <c r="E45" s="26">
        <v>-14196</v>
      </c>
      <c r="F45" s="29">
        <f t="shared" si="1"/>
        <v>0</v>
      </c>
      <c r="G45" s="29"/>
      <c r="H45" s="29"/>
      <c r="I45" s="29"/>
      <c r="J45" s="29"/>
      <c r="K45" s="29"/>
    </row>
    <row r="46" spans="1:11" s="19" customFormat="1">
      <c r="A46" s="20" t="s">
        <v>113</v>
      </c>
      <c r="B46" s="22" t="s">
        <v>114</v>
      </c>
      <c r="C46" s="21">
        <v>0</v>
      </c>
      <c r="D46" s="21">
        <v>-8757</v>
      </c>
      <c r="E46" s="26">
        <v>-45719.42</v>
      </c>
      <c r="F46" s="29">
        <f t="shared" si="1"/>
        <v>20000</v>
      </c>
      <c r="G46" s="29"/>
      <c r="H46" s="29">
        <v>20000</v>
      </c>
      <c r="I46" s="29"/>
      <c r="J46" s="29"/>
      <c r="K46" s="29"/>
    </row>
    <row r="47" spans="1:11" s="19" customFormat="1">
      <c r="A47" s="20" t="s">
        <v>115</v>
      </c>
      <c r="B47" s="22" t="s">
        <v>116</v>
      </c>
      <c r="C47" s="21">
        <v>0</v>
      </c>
      <c r="D47" s="21">
        <v>0</v>
      </c>
      <c r="E47" s="26">
        <v>-20910.599999999999</v>
      </c>
      <c r="F47" s="29">
        <f t="shared" si="1"/>
        <v>18272</v>
      </c>
      <c r="G47" s="29"/>
      <c r="H47" s="29">
        <v>18272</v>
      </c>
      <c r="I47" s="29"/>
      <c r="J47" s="29"/>
      <c r="K47" s="29"/>
    </row>
    <row r="48" spans="1:11" s="19" customFormat="1">
      <c r="A48" s="20" t="s">
        <v>117</v>
      </c>
      <c r="B48" s="22" t="s">
        <v>118</v>
      </c>
      <c r="C48" s="21">
        <v>0</v>
      </c>
      <c r="D48" s="21">
        <v>-500</v>
      </c>
      <c r="E48" s="26">
        <v>-27793</v>
      </c>
      <c r="F48" s="29">
        <f t="shared" si="1"/>
        <v>10375</v>
      </c>
      <c r="G48" s="29"/>
      <c r="H48" s="29">
        <v>10375</v>
      </c>
      <c r="I48" s="29"/>
      <c r="J48" s="29"/>
      <c r="K48" s="29"/>
    </row>
    <row r="49" spans="1:11" s="19" customFormat="1">
      <c r="A49" s="20" t="s">
        <v>309</v>
      </c>
      <c r="B49" s="22" t="s">
        <v>310</v>
      </c>
      <c r="C49" s="21">
        <v>0</v>
      </c>
      <c r="D49" s="21">
        <v>-550</v>
      </c>
      <c r="E49" s="26">
        <v>-550</v>
      </c>
      <c r="F49" s="29">
        <f t="shared" si="1"/>
        <v>1100</v>
      </c>
      <c r="G49" s="29"/>
      <c r="H49" s="29">
        <v>1100</v>
      </c>
      <c r="I49" s="29"/>
      <c r="J49" s="29"/>
      <c r="K49" s="29"/>
    </row>
    <row r="50" spans="1:11" s="19" customFormat="1">
      <c r="A50" s="20" t="s">
        <v>119</v>
      </c>
      <c r="B50" s="22" t="s">
        <v>120</v>
      </c>
      <c r="C50" s="21">
        <v>130000</v>
      </c>
      <c r="D50" s="21">
        <v>-121795</v>
      </c>
      <c r="E50" s="26">
        <v>-639613.62</v>
      </c>
      <c r="F50" s="29">
        <f t="shared" si="1"/>
        <v>100000</v>
      </c>
      <c r="G50" s="29"/>
      <c r="H50" s="29"/>
      <c r="I50" s="29">
        <v>100000</v>
      </c>
      <c r="J50" s="29"/>
      <c r="K50" s="29"/>
    </row>
    <row r="51" spans="1:11" s="19" customFormat="1">
      <c r="A51" s="20" t="s">
        <v>311</v>
      </c>
      <c r="B51" s="22" t="s">
        <v>312</v>
      </c>
      <c r="C51" s="21">
        <v>14250</v>
      </c>
      <c r="D51" s="21">
        <v>-4750</v>
      </c>
      <c r="E51" s="26">
        <v>9500</v>
      </c>
      <c r="F51" s="29">
        <f t="shared" si="1"/>
        <v>19000</v>
      </c>
      <c r="G51" s="29"/>
      <c r="H51" s="29"/>
      <c r="I51" s="29">
        <v>19000</v>
      </c>
      <c r="J51" s="29"/>
      <c r="K51" s="29"/>
    </row>
    <row r="52" spans="1:11" s="19" customFormat="1">
      <c r="A52" s="20" t="s">
        <v>121</v>
      </c>
      <c r="B52" s="22" t="s">
        <v>122</v>
      </c>
      <c r="C52" s="21">
        <v>31050</v>
      </c>
      <c r="D52" s="21">
        <v>-19872</v>
      </c>
      <c r="E52" s="26">
        <v>-32292</v>
      </c>
      <c r="F52" s="29">
        <f t="shared" si="1"/>
        <v>12420</v>
      </c>
      <c r="G52" s="29"/>
      <c r="H52" s="29">
        <v>12420</v>
      </c>
      <c r="I52" s="29"/>
      <c r="J52" s="29"/>
      <c r="K52" s="29"/>
    </row>
    <row r="53" spans="1:11" s="19" customFormat="1">
      <c r="A53" s="20" t="s">
        <v>123</v>
      </c>
      <c r="B53" s="22" t="s">
        <v>124</v>
      </c>
      <c r="C53" s="21">
        <v>84300</v>
      </c>
      <c r="D53" s="21">
        <v>-53800</v>
      </c>
      <c r="E53" s="26">
        <v>15700</v>
      </c>
      <c r="F53" s="29">
        <f t="shared" si="1"/>
        <v>70000</v>
      </c>
      <c r="G53" s="29"/>
      <c r="H53" s="29"/>
      <c r="I53" s="29">
        <v>70000</v>
      </c>
      <c r="J53" s="29"/>
      <c r="K53" s="29"/>
    </row>
    <row r="54" spans="1:11" s="19" customFormat="1">
      <c r="A54" s="20" t="s">
        <v>125</v>
      </c>
      <c r="B54" s="22" t="s">
        <v>126</v>
      </c>
      <c r="C54" s="21">
        <v>0</v>
      </c>
      <c r="D54" s="21">
        <v>-11100</v>
      </c>
      <c r="E54" s="26">
        <v>-17972</v>
      </c>
      <c r="F54" s="29">
        <f t="shared" si="1"/>
        <v>6872</v>
      </c>
      <c r="G54" s="29"/>
      <c r="H54" s="29">
        <v>6872</v>
      </c>
      <c r="I54" s="29"/>
      <c r="J54" s="29"/>
      <c r="K54" s="29"/>
    </row>
    <row r="55" spans="1:11" s="19" customFormat="1">
      <c r="A55" s="20" t="s">
        <v>127</v>
      </c>
      <c r="B55" s="22" t="s">
        <v>128</v>
      </c>
      <c r="C55" s="21">
        <v>0</v>
      </c>
      <c r="D55" s="21">
        <v>-25460</v>
      </c>
      <c r="E55" s="26">
        <v>-154405</v>
      </c>
      <c r="F55" s="29">
        <f t="shared" si="1"/>
        <v>50000</v>
      </c>
      <c r="G55" s="29"/>
      <c r="H55" s="29">
        <v>50000</v>
      </c>
      <c r="I55" s="29"/>
      <c r="J55" s="29"/>
      <c r="K55" s="29"/>
    </row>
    <row r="56" spans="1:11" s="19" customFormat="1">
      <c r="A56" s="20" t="s">
        <v>129</v>
      </c>
      <c r="B56" s="22" t="s">
        <v>130</v>
      </c>
      <c r="C56" s="21">
        <v>179550</v>
      </c>
      <c r="D56" s="21">
        <v>-70250</v>
      </c>
      <c r="E56" s="26">
        <v>-70250</v>
      </c>
      <c r="F56" s="29">
        <f t="shared" si="1"/>
        <v>70250</v>
      </c>
      <c r="G56" s="29"/>
      <c r="H56" s="29"/>
      <c r="I56" s="29">
        <v>70250</v>
      </c>
      <c r="J56" s="29"/>
      <c r="K56" s="29"/>
    </row>
    <row r="57" spans="1:11" s="19" customFormat="1">
      <c r="A57" s="20" t="s">
        <v>131</v>
      </c>
      <c r="B57" s="22" t="s">
        <v>132</v>
      </c>
      <c r="C57" s="21">
        <v>20000</v>
      </c>
      <c r="D57" s="21">
        <v>-8160</v>
      </c>
      <c r="E57" s="26">
        <v>-39280</v>
      </c>
      <c r="F57" s="29">
        <f t="shared" si="1"/>
        <v>0</v>
      </c>
      <c r="G57" s="29"/>
      <c r="H57" s="29"/>
      <c r="I57" s="29"/>
      <c r="J57" s="29"/>
      <c r="K57" s="29"/>
    </row>
    <row r="58" spans="1:11" s="19" customFormat="1">
      <c r="A58" s="20" t="s">
        <v>133</v>
      </c>
      <c r="B58" s="22" t="s">
        <v>134</v>
      </c>
      <c r="C58" s="21">
        <v>11375</v>
      </c>
      <c r="D58" s="21">
        <v>-6825</v>
      </c>
      <c r="E58" s="26">
        <v>6675</v>
      </c>
      <c r="F58" s="29">
        <f t="shared" si="1"/>
        <v>9100</v>
      </c>
      <c r="G58" s="29"/>
      <c r="H58" s="29">
        <v>9100</v>
      </c>
      <c r="I58" s="29"/>
      <c r="J58" s="29"/>
      <c r="K58" s="29"/>
    </row>
    <row r="59" spans="1:11" s="19" customFormat="1">
      <c r="A59" s="20" t="s">
        <v>313</v>
      </c>
      <c r="B59" s="22" t="s">
        <v>314</v>
      </c>
      <c r="C59" s="21">
        <v>0</v>
      </c>
      <c r="D59" s="21">
        <v>-900</v>
      </c>
      <c r="E59" s="26">
        <v>-900</v>
      </c>
      <c r="F59" s="29">
        <f t="shared" si="1"/>
        <v>900</v>
      </c>
      <c r="G59" s="29"/>
      <c r="H59" s="29">
        <v>900</v>
      </c>
      <c r="I59" s="29"/>
      <c r="J59" s="29"/>
      <c r="K59" s="29"/>
    </row>
    <row r="60" spans="1:11" s="19" customFormat="1">
      <c r="A60" s="20" t="s">
        <v>135</v>
      </c>
      <c r="B60" s="22" t="s">
        <v>136</v>
      </c>
      <c r="C60" s="21">
        <v>55080</v>
      </c>
      <c r="D60" s="21">
        <v>-61492.5</v>
      </c>
      <c r="E60" s="26">
        <v>-94920</v>
      </c>
      <c r="F60" s="29">
        <f t="shared" si="1"/>
        <v>30000</v>
      </c>
      <c r="G60" s="29"/>
      <c r="H60" s="29"/>
      <c r="I60" s="29"/>
      <c r="J60" s="29">
        <v>30000</v>
      </c>
      <c r="K60" s="29"/>
    </row>
    <row r="61" spans="1:11" s="19" customFormat="1">
      <c r="A61" s="20" t="s">
        <v>137</v>
      </c>
      <c r="B61" s="22" t="s">
        <v>138</v>
      </c>
      <c r="C61" s="21">
        <v>277350</v>
      </c>
      <c r="D61" s="21">
        <v>-288003</v>
      </c>
      <c r="E61" s="26">
        <v>110313.75</v>
      </c>
      <c r="F61" s="29">
        <f t="shared" si="1"/>
        <v>280000</v>
      </c>
      <c r="G61" s="29"/>
      <c r="H61" s="29"/>
      <c r="I61" s="29">
        <v>280000</v>
      </c>
      <c r="J61" s="29"/>
      <c r="K61" s="29"/>
    </row>
    <row r="62" spans="1:11" s="19" customFormat="1">
      <c r="A62" s="20" t="s">
        <v>139</v>
      </c>
      <c r="B62" s="22" t="s">
        <v>140</v>
      </c>
      <c r="C62" s="21">
        <v>0</v>
      </c>
      <c r="D62" s="21">
        <v>0</v>
      </c>
      <c r="E62" s="26">
        <v>-21860</v>
      </c>
      <c r="F62" s="29">
        <f t="shared" si="1"/>
        <v>21860</v>
      </c>
      <c r="G62" s="29"/>
      <c r="H62" s="29"/>
      <c r="I62" s="29">
        <v>21860</v>
      </c>
      <c r="J62" s="29"/>
      <c r="K62" s="29"/>
    </row>
    <row r="63" spans="1:11" s="19" customFormat="1">
      <c r="A63" s="20" t="s">
        <v>141</v>
      </c>
      <c r="B63" s="22" t="s">
        <v>142</v>
      </c>
      <c r="C63" s="21">
        <v>350000</v>
      </c>
      <c r="D63" s="21">
        <v>-267661.3</v>
      </c>
      <c r="E63" s="26">
        <v>-911918.92</v>
      </c>
      <c r="F63" s="29">
        <f t="shared" si="1"/>
        <v>200000</v>
      </c>
      <c r="G63" s="29"/>
      <c r="H63" s="29"/>
      <c r="I63" s="29">
        <v>100000</v>
      </c>
      <c r="J63" s="29">
        <v>100000</v>
      </c>
      <c r="K63" s="29"/>
    </row>
    <row r="64" spans="1:11" s="19" customFormat="1">
      <c r="A64" s="20" t="s">
        <v>143</v>
      </c>
      <c r="B64" s="22" t="s">
        <v>144</v>
      </c>
      <c r="C64" s="21">
        <v>6999.5</v>
      </c>
      <c r="D64" s="21">
        <v>-12640</v>
      </c>
      <c r="E64" s="26">
        <v>-12640.5</v>
      </c>
      <c r="F64" s="29">
        <f t="shared" si="1"/>
        <v>0</v>
      </c>
      <c r="G64" s="29"/>
      <c r="H64" s="29"/>
      <c r="I64" s="29"/>
      <c r="J64" s="29"/>
      <c r="K64" s="29"/>
    </row>
    <row r="65" spans="1:11" s="19" customFormat="1">
      <c r="A65" s="20" t="s">
        <v>145</v>
      </c>
      <c r="B65" s="22" t="s">
        <v>146</v>
      </c>
      <c r="C65" s="21">
        <v>0</v>
      </c>
      <c r="D65" s="21">
        <v>0</v>
      </c>
      <c r="E65" s="26">
        <v>-222.3</v>
      </c>
      <c r="F65" s="29">
        <f t="shared" si="1"/>
        <v>19500</v>
      </c>
      <c r="G65" s="29"/>
      <c r="H65" s="29">
        <v>19500</v>
      </c>
      <c r="I65" s="29"/>
      <c r="J65" s="29"/>
      <c r="K65" s="29"/>
    </row>
    <row r="66" spans="1:11" s="19" customFormat="1">
      <c r="A66" s="20" t="s">
        <v>147</v>
      </c>
      <c r="B66" s="22" t="s">
        <v>148</v>
      </c>
      <c r="C66" s="21">
        <v>14468.64</v>
      </c>
      <c r="D66" s="21">
        <v>-16595.650000000001</v>
      </c>
      <c r="E66" s="26">
        <v>-921.85</v>
      </c>
      <c r="F66" s="29">
        <f t="shared" si="1"/>
        <v>0</v>
      </c>
      <c r="G66" s="29"/>
      <c r="H66" s="29"/>
      <c r="I66" s="29"/>
      <c r="J66" s="29"/>
      <c r="K66" s="29"/>
    </row>
    <row r="67" spans="1:11" s="19" customFormat="1" ht="14.25" customHeight="1">
      <c r="A67" s="20" t="s">
        <v>262</v>
      </c>
      <c r="B67" s="22" t="s">
        <v>263</v>
      </c>
      <c r="C67" s="21">
        <v>16226.1</v>
      </c>
      <c r="D67" s="21">
        <v>-5360</v>
      </c>
      <c r="E67" s="26">
        <v>-61640</v>
      </c>
      <c r="F67" s="29">
        <f t="shared" si="1"/>
        <v>30000</v>
      </c>
      <c r="G67" s="29"/>
      <c r="H67" s="29"/>
      <c r="I67" s="29">
        <v>30000</v>
      </c>
      <c r="J67" s="29"/>
      <c r="K67" s="29"/>
    </row>
    <row r="68" spans="1:11" s="19" customFormat="1">
      <c r="A68" s="20" t="s">
        <v>149</v>
      </c>
      <c r="B68" s="22" t="s">
        <v>150</v>
      </c>
      <c r="C68" s="21">
        <v>1488</v>
      </c>
      <c r="D68" s="21">
        <v>-1488</v>
      </c>
      <c r="E68" s="26">
        <v>0</v>
      </c>
      <c r="F68" s="29">
        <f t="shared" si="1"/>
        <v>0</v>
      </c>
      <c r="G68" s="29"/>
      <c r="H68" s="29"/>
      <c r="I68" s="29"/>
      <c r="J68" s="29"/>
      <c r="K68" s="29"/>
    </row>
    <row r="69" spans="1:11" s="19" customFormat="1">
      <c r="A69" s="20" t="s">
        <v>151</v>
      </c>
      <c r="B69" s="22" t="s">
        <v>152</v>
      </c>
      <c r="C69" s="21">
        <v>51987</v>
      </c>
      <c r="D69" s="21">
        <v>-23622</v>
      </c>
      <c r="E69" s="26">
        <v>22971</v>
      </c>
      <c r="F69" s="29">
        <f t="shared" si="1"/>
        <v>65100</v>
      </c>
      <c r="G69" s="29"/>
      <c r="H69" s="29"/>
      <c r="I69" s="29">
        <v>65100</v>
      </c>
      <c r="J69" s="29"/>
      <c r="K69" s="29"/>
    </row>
    <row r="70" spans="1:11" s="19" customFormat="1">
      <c r="A70" s="20" t="s">
        <v>264</v>
      </c>
      <c r="B70" s="22" t="s">
        <v>265</v>
      </c>
      <c r="C70" s="21">
        <v>0</v>
      </c>
      <c r="D70" s="21">
        <v>0</v>
      </c>
      <c r="E70" s="26">
        <v>-19440</v>
      </c>
      <c r="F70" s="29">
        <f t="shared" si="1"/>
        <v>19440</v>
      </c>
      <c r="G70" s="29"/>
      <c r="H70" s="29">
        <v>19440</v>
      </c>
      <c r="I70" s="29"/>
      <c r="J70" s="29"/>
      <c r="K70" s="29"/>
    </row>
    <row r="71" spans="1:11" s="19" customFormat="1">
      <c r="A71" s="20" t="s">
        <v>153</v>
      </c>
      <c r="B71" s="22" t="s">
        <v>154</v>
      </c>
      <c r="C71" s="21">
        <v>33675</v>
      </c>
      <c r="D71" s="21">
        <v>0</v>
      </c>
      <c r="E71" s="26">
        <v>-98625</v>
      </c>
      <c r="F71" s="29">
        <f t="shared" si="1"/>
        <v>50000</v>
      </c>
      <c r="G71" s="29"/>
      <c r="H71" s="29">
        <v>50000</v>
      </c>
      <c r="I71" s="29"/>
      <c r="J71" s="29"/>
      <c r="K71" s="29"/>
    </row>
    <row r="72" spans="1:11" s="19" customFormat="1">
      <c r="A72" s="20" t="s">
        <v>315</v>
      </c>
      <c r="B72" s="22" t="s">
        <v>292</v>
      </c>
      <c r="C72" s="21">
        <v>17400</v>
      </c>
      <c r="D72" s="21">
        <v>-17400</v>
      </c>
      <c r="E72" s="26">
        <v>0</v>
      </c>
      <c r="F72" s="29">
        <f t="shared" si="1"/>
        <v>17400</v>
      </c>
      <c r="G72" s="29"/>
      <c r="H72" s="29"/>
      <c r="I72" s="29"/>
      <c r="J72" s="29">
        <v>17400</v>
      </c>
      <c r="K72" s="29"/>
    </row>
    <row r="73" spans="1:11" s="19" customFormat="1">
      <c r="A73" s="20" t="s">
        <v>155</v>
      </c>
      <c r="B73" s="22" t="s">
        <v>156</v>
      </c>
      <c r="C73" s="21">
        <v>0</v>
      </c>
      <c r="D73" s="21">
        <v>-3520</v>
      </c>
      <c r="E73" s="26">
        <v>-4939.6000000000004</v>
      </c>
      <c r="F73" s="29">
        <f t="shared" si="1"/>
        <v>0</v>
      </c>
      <c r="G73" s="29"/>
      <c r="H73" s="29"/>
      <c r="I73" s="29"/>
      <c r="J73" s="29"/>
      <c r="K73" s="29"/>
    </row>
    <row r="74" spans="1:11" s="19" customFormat="1">
      <c r="A74" s="20" t="s">
        <v>157</v>
      </c>
      <c r="B74" s="22" t="s">
        <v>158</v>
      </c>
      <c r="C74" s="21">
        <v>100000</v>
      </c>
      <c r="D74" s="21">
        <v>-14100</v>
      </c>
      <c r="E74" s="26">
        <v>-438334</v>
      </c>
      <c r="F74" s="29">
        <f t="shared" si="1"/>
        <v>100000</v>
      </c>
      <c r="G74" s="29"/>
      <c r="H74" s="29"/>
      <c r="I74" s="29">
        <v>100000</v>
      </c>
      <c r="J74" s="29"/>
      <c r="K74" s="29"/>
    </row>
    <row r="75" spans="1:11" s="19" customFormat="1">
      <c r="A75" s="20" t="s">
        <v>159</v>
      </c>
      <c r="B75" s="22" t="s">
        <v>160</v>
      </c>
      <c r="C75" s="21">
        <v>240.5</v>
      </c>
      <c r="D75" s="21">
        <v>-240.5</v>
      </c>
      <c r="E75" s="26">
        <v>-103.5</v>
      </c>
      <c r="F75" s="29">
        <f t="shared" si="1"/>
        <v>0</v>
      </c>
      <c r="G75" s="29"/>
      <c r="H75" s="29"/>
      <c r="I75" s="29"/>
      <c r="J75" s="29"/>
      <c r="K75" s="29"/>
    </row>
    <row r="76" spans="1:11" s="19" customFormat="1">
      <c r="A76" s="20" t="s">
        <v>161</v>
      </c>
      <c r="B76" s="22" t="s">
        <v>162</v>
      </c>
      <c r="C76" s="21">
        <v>0</v>
      </c>
      <c r="D76" s="21">
        <v>0</v>
      </c>
      <c r="E76" s="26">
        <v>53535.48</v>
      </c>
      <c r="F76" s="29">
        <f t="shared" si="1"/>
        <v>0</v>
      </c>
      <c r="G76" s="29"/>
      <c r="H76" s="29"/>
      <c r="I76" s="29"/>
      <c r="J76" s="29"/>
      <c r="K76" s="29"/>
    </row>
    <row r="77" spans="1:11" s="19" customFormat="1">
      <c r="A77" s="20" t="s">
        <v>163</v>
      </c>
      <c r="B77" s="22" t="s">
        <v>164</v>
      </c>
      <c r="C77" s="21">
        <v>0</v>
      </c>
      <c r="D77" s="21">
        <v>0</v>
      </c>
      <c r="E77" s="26">
        <v>-365195</v>
      </c>
      <c r="F77" s="29">
        <f t="shared" si="1"/>
        <v>50000</v>
      </c>
      <c r="G77" s="29"/>
      <c r="H77" s="29">
        <v>50000</v>
      </c>
      <c r="I77" s="29"/>
      <c r="J77" s="29"/>
      <c r="K77" s="29"/>
    </row>
    <row r="78" spans="1:11" s="19" customFormat="1">
      <c r="A78" s="20" t="s">
        <v>165</v>
      </c>
      <c r="B78" s="22" t="s">
        <v>166</v>
      </c>
      <c r="C78" s="21">
        <v>0</v>
      </c>
      <c r="D78" s="21">
        <v>0</v>
      </c>
      <c r="E78" s="26">
        <v>-474239.4</v>
      </c>
      <c r="F78" s="29">
        <f t="shared" si="1"/>
        <v>100000</v>
      </c>
      <c r="G78" s="29"/>
      <c r="H78" s="29"/>
      <c r="I78" s="29">
        <v>100000</v>
      </c>
      <c r="J78" s="29"/>
      <c r="K78" s="29"/>
    </row>
    <row r="79" spans="1:11" s="19" customFormat="1">
      <c r="A79" s="20" t="s">
        <v>167</v>
      </c>
      <c r="B79" s="22" t="s">
        <v>168</v>
      </c>
      <c r="C79" s="21">
        <v>0</v>
      </c>
      <c r="D79" s="21">
        <v>0</v>
      </c>
      <c r="E79" s="26">
        <v>-4321.3999999999996</v>
      </c>
      <c r="F79" s="29">
        <f t="shared" si="1"/>
        <v>0</v>
      </c>
      <c r="G79" s="29"/>
      <c r="H79" s="29"/>
      <c r="I79" s="29"/>
      <c r="J79" s="29"/>
      <c r="K79" s="29"/>
    </row>
    <row r="80" spans="1:11" s="19" customFormat="1">
      <c r="A80" s="20" t="s">
        <v>169</v>
      </c>
      <c r="B80" s="22" t="s">
        <v>170</v>
      </c>
      <c r="C80" s="21">
        <v>0</v>
      </c>
      <c r="D80" s="21">
        <v>0</v>
      </c>
      <c r="E80" s="26">
        <v>-71711.199999999997</v>
      </c>
      <c r="F80" s="29">
        <f t="shared" si="1"/>
        <v>0</v>
      </c>
      <c r="G80" s="29"/>
      <c r="H80" s="29"/>
      <c r="I80" s="29"/>
      <c r="J80" s="29"/>
      <c r="K80" s="29"/>
    </row>
    <row r="81" spans="1:11" s="19" customFormat="1">
      <c r="A81" s="20" t="s">
        <v>171</v>
      </c>
      <c r="B81" s="22" t="s">
        <v>172</v>
      </c>
      <c r="C81" s="21">
        <v>0</v>
      </c>
      <c r="D81" s="21">
        <v>0</v>
      </c>
      <c r="E81" s="26">
        <v>-935</v>
      </c>
      <c r="F81" s="29">
        <f t="shared" si="1"/>
        <v>0</v>
      </c>
      <c r="G81" s="29"/>
      <c r="H81" s="29"/>
      <c r="I81" s="29"/>
      <c r="J81" s="29"/>
      <c r="K81" s="29"/>
    </row>
    <row r="82" spans="1:11" s="19" customFormat="1">
      <c r="A82" s="20" t="s">
        <v>173</v>
      </c>
      <c r="B82" s="22" t="s">
        <v>174</v>
      </c>
      <c r="C82" s="21">
        <v>0</v>
      </c>
      <c r="D82" s="21">
        <v>0</v>
      </c>
      <c r="E82" s="26">
        <v>-3000</v>
      </c>
      <c r="F82" s="29">
        <f t="shared" si="1"/>
        <v>0</v>
      </c>
      <c r="G82" s="29"/>
      <c r="H82" s="29"/>
      <c r="I82" s="29"/>
      <c r="J82" s="29"/>
      <c r="K82" s="29"/>
    </row>
    <row r="83" spans="1:11" s="19" customFormat="1">
      <c r="A83" s="20" t="s">
        <v>175</v>
      </c>
      <c r="B83" s="22" t="s">
        <v>11</v>
      </c>
      <c r="C83" s="21">
        <v>0</v>
      </c>
      <c r="D83" s="21">
        <v>0</v>
      </c>
      <c r="E83" s="26">
        <v>-2100</v>
      </c>
      <c r="F83" s="29">
        <f t="shared" si="1"/>
        <v>0</v>
      </c>
      <c r="G83" s="29"/>
      <c r="H83" s="29"/>
      <c r="I83" s="29"/>
      <c r="J83" s="29"/>
      <c r="K83" s="29"/>
    </row>
    <row r="84" spans="1:11" s="19" customFormat="1">
      <c r="A84" s="20" t="s">
        <v>176</v>
      </c>
      <c r="B84" s="22" t="s">
        <v>177</v>
      </c>
      <c r="C84" s="21">
        <v>0</v>
      </c>
      <c r="D84" s="21">
        <v>0</v>
      </c>
      <c r="E84" s="26">
        <v>-1348.5</v>
      </c>
      <c r="F84" s="29">
        <f t="shared" si="1"/>
        <v>0</v>
      </c>
      <c r="G84" s="29"/>
      <c r="H84" s="29"/>
      <c r="I84" s="29"/>
      <c r="J84" s="29"/>
      <c r="K84" s="29"/>
    </row>
    <row r="85" spans="1:11" s="19" customFormat="1">
      <c r="A85" s="20" t="s">
        <v>178</v>
      </c>
      <c r="B85" s="22" t="s">
        <v>179</v>
      </c>
      <c r="C85" s="21">
        <v>0</v>
      </c>
      <c r="D85" s="21">
        <v>0</v>
      </c>
      <c r="E85" s="26">
        <v>-10000</v>
      </c>
      <c r="F85" s="29">
        <f t="shared" si="1"/>
        <v>0</v>
      </c>
      <c r="G85" s="29"/>
      <c r="H85" s="29"/>
      <c r="I85" s="29"/>
      <c r="J85" s="29"/>
      <c r="K85" s="29"/>
    </row>
    <row r="86" spans="1:11" s="19" customFormat="1">
      <c r="A86" s="20" t="s">
        <v>180</v>
      </c>
      <c r="B86" s="22" t="s">
        <v>181</v>
      </c>
      <c r="C86" s="21">
        <v>0</v>
      </c>
      <c r="D86" s="21">
        <v>0</v>
      </c>
      <c r="E86" s="26">
        <v>25000</v>
      </c>
      <c r="F86" s="29">
        <f t="shared" si="1"/>
        <v>0</v>
      </c>
      <c r="G86" s="29"/>
      <c r="H86" s="29"/>
      <c r="I86" s="29"/>
      <c r="J86" s="29"/>
      <c r="K86" s="29"/>
    </row>
    <row r="87" spans="1:11" s="19" customFormat="1">
      <c r="A87" s="20" t="s">
        <v>182</v>
      </c>
      <c r="B87" s="22" t="s">
        <v>183</v>
      </c>
      <c r="C87" s="21">
        <v>0</v>
      </c>
      <c r="D87" s="21">
        <v>0</v>
      </c>
      <c r="E87" s="26">
        <v>500</v>
      </c>
      <c r="F87" s="29">
        <f t="shared" si="1"/>
        <v>0</v>
      </c>
      <c r="G87" s="29"/>
      <c r="H87" s="29"/>
      <c r="I87" s="29"/>
      <c r="J87" s="29"/>
      <c r="K87" s="29"/>
    </row>
    <row r="88" spans="1:11" s="19" customFormat="1">
      <c r="A88" s="20" t="s">
        <v>184</v>
      </c>
      <c r="B88" s="22" t="s">
        <v>185</v>
      </c>
      <c r="C88" s="21">
        <v>0</v>
      </c>
      <c r="D88" s="21">
        <v>0</v>
      </c>
      <c r="E88" s="26">
        <v>-37234.5</v>
      </c>
      <c r="F88" s="29">
        <f t="shared" si="1"/>
        <v>0</v>
      </c>
      <c r="G88" s="29"/>
      <c r="H88" s="29"/>
      <c r="I88" s="29"/>
      <c r="J88" s="29"/>
      <c r="K88" s="29"/>
    </row>
    <row r="89" spans="1:11" s="19" customFormat="1" ht="12.75" customHeight="1">
      <c r="A89" s="20" t="s">
        <v>186</v>
      </c>
      <c r="B89" s="22" t="s">
        <v>187</v>
      </c>
      <c r="C89" s="21">
        <v>24310</v>
      </c>
      <c r="D89" s="21">
        <v>-10440</v>
      </c>
      <c r="E89" s="26">
        <v>-2440</v>
      </c>
      <c r="F89" s="29">
        <f t="shared" si="1"/>
        <v>0</v>
      </c>
      <c r="G89" s="29"/>
      <c r="H89" s="29"/>
      <c r="I89" s="29"/>
      <c r="J89" s="29"/>
      <c r="K89" s="29"/>
    </row>
    <row r="90" spans="1:11" s="19" customFormat="1">
      <c r="A90" s="20" t="s">
        <v>188</v>
      </c>
      <c r="B90" s="22" t="s">
        <v>189</v>
      </c>
      <c r="C90" s="21">
        <v>0</v>
      </c>
      <c r="D90" s="21">
        <v>0</v>
      </c>
      <c r="E90" s="26">
        <v>-2400</v>
      </c>
      <c r="F90" s="29">
        <f t="shared" si="1"/>
        <v>0</v>
      </c>
      <c r="G90" s="29"/>
      <c r="H90" s="29"/>
      <c r="I90" s="29"/>
      <c r="J90" s="29"/>
      <c r="K90" s="29"/>
    </row>
    <row r="91" spans="1:11" s="19" customFormat="1">
      <c r="A91" s="20" t="s">
        <v>190</v>
      </c>
      <c r="B91" s="22" t="s">
        <v>191</v>
      </c>
      <c r="C91" s="21">
        <v>0</v>
      </c>
      <c r="D91" s="21">
        <v>0</v>
      </c>
      <c r="E91" s="26">
        <v>5800</v>
      </c>
      <c r="F91" s="29">
        <f t="shared" ref="F91:F118" si="2">G91+H91+I91+J91</f>
        <v>0</v>
      </c>
      <c r="G91" s="29"/>
      <c r="H91" s="29"/>
      <c r="I91" s="29"/>
      <c r="J91" s="29"/>
      <c r="K91" s="29"/>
    </row>
    <row r="92" spans="1:11" s="19" customFormat="1">
      <c r="A92" s="20" t="s">
        <v>192</v>
      </c>
      <c r="B92" s="22" t="s">
        <v>193</v>
      </c>
      <c r="C92" s="21">
        <v>0</v>
      </c>
      <c r="D92" s="21">
        <v>0</v>
      </c>
      <c r="E92" s="26">
        <v>-2000</v>
      </c>
      <c r="F92" s="29">
        <f t="shared" si="2"/>
        <v>0</v>
      </c>
      <c r="G92" s="29"/>
      <c r="H92" s="29"/>
      <c r="I92" s="29"/>
      <c r="J92" s="29"/>
      <c r="K92" s="29"/>
    </row>
    <row r="93" spans="1:11" s="19" customFormat="1">
      <c r="A93" s="20" t="s">
        <v>194</v>
      </c>
      <c r="B93" s="22" t="s">
        <v>195</v>
      </c>
      <c r="C93" s="21">
        <v>0</v>
      </c>
      <c r="D93" s="21">
        <v>0</v>
      </c>
      <c r="E93" s="26">
        <v>-3520</v>
      </c>
      <c r="F93" s="29">
        <f t="shared" si="2"/>
        <v>0</v>
      </c>
      <c r="G93" s="29"/>
      <c r="H93" s="29"/>
      <c r="I93" s="29"/>
      <c r="J93" s="29"/>
      <c r="K93" s="29"/>
    </row>
    <row r="94" spans="1:11" s="19" customFormat="1">
      <c r="A94" s="20" t="s">
        <v>196</v>
      </c>
      <c r="B94" s="22" t="s">
        <v>197</v>
      </c>
      <c r="C94" s="21">
        <v>0</v>
      </c>
      <c r="D94" s="21">
        <v>0</v>
      </c>
      <c r="E94" s="26">
        <v>-62746.239999999998</v>
      </c>
      <c r="F94" s="29">
        <f t="shared" si="2"/>
        <v>0</v>
      </c>
      <c r="G94" s="29"/>
      <c r="H94" s="29"/>
      <c r="I94" s="29"/>
      <c r="J94" s="29"/>
      <c r="K94" s="29"/>
    </row>
    <row r="95" spans="1:11" s="19" customFormat="1">
      <c r="A95" s="20" t="s">
        <v>198</v>
      </c>
      <c r="B95" s="22" t="s">
        <v>199</v>
      </c>
      <c r="C95" s="21">
        <v>0</v>
      </c>
      <c r="D95" s="21">
        <v>0</v>
      </c>
      <c r="E95" s="26">
        <v>-4000</v>
      </c>
      <c r="F95" s="29">
        <f t="shared" si="2"/>
        <v>0</v>
      </c>
      <c r="G95" s="29"/>
      <c r="H95" s="29"/>
      <c r="I95" s="29"/>
      <c r="J95" s="29"/>
      <c r="K95" s="29"/>
    </row>
    <row r="96" spans="1:11" s="19" customFormat="1">
      <c r="A96" s="20" t="s">
        <v>200</v>
      </c>
      <c r="B96" s="22" t="s">
        <v>201</v>
      </c>
      <c r="C96" s="21">
        <v>0</v>
      </c>
      <c r="D96" s="21">
        <v>0</v>
      </c>
      <c r="E96" s="26">
        <v>-3750</v>
      </c>
      <c r="F96" s="29">
        <f t="shared" si="2"/>
        <v>0</v>
      </c>
      <c r="G96" s="29"/>
      <c r="H96" s="29"/>
      <c r="I96" s="29"/>
      <c r="J96" s="29"/>
      <c r="K96" s="29"/>
    </row>
    <row r="97" spans="1:11" s="19" customFormat="1">
      <c r="A97" s="20" t="s">
        <v>202</v>
      </c>
      <c r="B97" s="22" t="s">
        <v>203</v>
      </c>
      <c r="C97" s="21">
        <v>0</v>
      </c>
      <c r="D97" s="21">
        <v>0</v>
      </c>
      <c r="E97" s="26">
        <v>-7480</v>
      </c>
      <c r="F97" s="29">
        <f t="shared" si="2"/>
        <v>0</v>
      </c>
      <c r="G97" s="29"/>
      <c r="H97" s="29"/>
      <c r="I97" s="29"/>
      <c r="J97" s="29"/>
      <c r="K97" s="29"/>
    </row>
    <row r="98" spans="1:11" s="19" customFormat="1">
      <c r="A98" s="20" t="s">
        <v>204</v>
      </c>
      <c r="B98" s="22" t="s">
        <v>205</v>
      </c>
      <c r="C98" s="21">
        <v>0</v>
      </c>
      <c r="D98" s="21">
        <v>0</v>
      </c>
      <c r="E98" s="26">
        <v>-56706.86</v>
      </c>
      <c r="F98" s="29">
        <f t="shared" si="2"/>
        <v>0</v>
      </c>
      <c r="G98" s="29"/>
      <c r="H98" s="29"/>
      <c r="I98" s="29"/>
      <c r="J98" s="29"/>
      <c r="K98" s="29"/>
    </row>
    <row r="99" spans="1:11" s="19" customFormat="1">
      <c r="A99" s="20" t="s">
        <v>206</v>
      </c>
      <c r="B99" s="22" t="s">
        <v>207</v>
      </c>
      <c r="C99" s="21">
        <v>0</v>
      </c>
      <c r="D99" s="21">
        <v>0</v>
      </c>
      <c r="E99" s="26">
        <v>-4000</v>
      </c>
      <c r="F99" s="29">
        <f t="shared" si="2"/>
        <v>0</v>
      </c>
      <c r="G99" s="29"/>
      <c r="H99" s="29"/>
      <c r="I99" s="29"/>
      <c r="J99" s="29"/>
      <c r="K99" s="29"/>
    </row>
    <row r="100" spans="1:11" s="19" customFormat="1">
      <c r="A100" s="20" t="s">
        <v>208</v>
      </c>
      <c r="B100" s="22" t="s">
        <v>209</v>
      </c>
      <c r="C100" s="21">
        <v>0</v>
      </c>
      <c r="D100" s="21">
        <v>0</v>
      </c>
      <c r="E100" s="26">
        <v>1460</v>
      </c>
      <c r="F100" s="29">
        <f t="shared" si="2"/>
        <v>0</v>
      </c>
      <c r="G100" s="29"/>
      <c r="H100" s="29"/>
      <c r="I100" s="29"/>
      <c r="J100" s="29"/>
      <c r="K100" s="29"/>
    </row>
    <row r="101" spans="1:11" s="19" customFormat="1">
      <c r="A101" s="20" t="s">
        <v>210</v>
      </c>
      <c r="B101" s="22" t="s">
        <v>12</v>
      </c>
      <c r="C101" s="21">
        <v>0</v>
      </c>
      <c r="D101" s="21">
        <v>0</v>
      </c>
      <c r="E101" s="26">
        <v>-4750</v>
      </c>
      <c r="F101" s="29">
        <f t="shared" si="2"/>
        <v>0</v>
      </c>
      <c r="G101" s="29"/>
      <c r="H101" s="29"/>
      <c r="I101" s="29"/>
      <c r="J101" s="29"/>
      <c r="K101" s="29"/>
    </row>
    <row r="102" spans="1:11" s="19" customFormat="1">
      <c r="A102" s="20" t="s">
        <v>211</v>
      </c>
      <c r="B102" s="22" t="s">
        <v>212</v>
      </c>
      <c r="C102" s="21">
        <v>0</v>
      </c>
      <c r="D102" s="21">
        <v>0</v>
      </c>
      <c r="E102" s="26">
        <v>-4500</v>
      </c>
      <c r="F102" s="29">
        <f t="shared" si="2"/>
        <v>0</v>
      </c>
      <c r="G102" s="29"/>
      <c r="H102" s="29"/>
      <c r="I102" s="29"/>
      <c r="J102" s="29"/>
      <c r="K102" s="29"/>
    </row>
    <row r="103" spans="1:11" s="19" customFormat="1">
      <c r="A103" s="20" t="s">
        <v>213</v>
      </c>
      <c r="B103" s="22" t="s">
        <v>214</v>
      </c>
      <c r="C103" s="21">
        <v>0</v>
      </c>
      <c r="D103" s="21">
        <v>0</v>
      </c>
      <c r="E103" s="26">
        <v>2000</v>
      </c>
      <c r="F103" s="29">
        <f t="shared" si="2"/>
        <v>0</v>
      </c>
      <c r="G103" s="29"/>
      <c r="H103" s="29"/>
      <c r="I103" s="29"/>
      <c r="J103" s="29"/>
      <c r="K103" s="29"/>
    </row>
    <row r="104" spans="1:11" s="19" customFormat="1">
      <c r="A104" s="20" t="s">
        <v>215</v>
      </c>
      <c r="B104" s="22" t="s">
        <v>216</v>
      </c>
      <c r="C104" s="21">
        <v>1400</v>
      </c>
      <c r="D104" s="21">
        <v>-1400</v>
      </c>
      <c r="E104" s="26">
        <v>0</v>
      </c>
      <c r="F104" s="29">
        <f t="shared" si="2"/>
        <v>0</v>
      </c>
      <c r="G104" s="29"/>
      <c r="H104" s="29"/>
      <c r="I104" s="29"/>
      <c r="J104" s="29"/>
      <c r="K104" s="29"/>
    </row>
    <row r="105" spans="1:11" s="19" customFormat="1">
      <c r="A105" s="20" t="s">
        <v>217</v>
      </c>
      <c r="B105" s="22" t="s">
        <v>218</v>
      </c>
      <c r="C105" s="21">
        <v>0</v>
      </c>
      <c r="D105" s="21">
        <v>0</v>
      </c>
      <c r="E105" s="26">
        <v>-7500</v>
      </c>
      <c r="F105" s="29">
        <f t="shared" si="2"/>
        <v>0</v>
      </c>
      <c r="G105" s="29"/>
      <c r="H105" s="29"/>
      <c r="I105" s="29"/>
      <c r="J105" s="29"/>
      <c r="K105" s="29"/>
    </row>
    <row r="106" spans="1:11" s="19" customFormat="1">
      <c r="A106" s="20" t="s">
        <v>219</v>
      </c>
      <c r="B106" s="22" t="s">
        <v>220</v>
      </c>
      <c r="C106" s="21">
        <v>0</v>
      </c>
      <c r="D106" s="21">
        <v>0</v>
      </c>
      <c r="E106" s="26">
        <v>-2600</v>
      </c>
      <c r="F106" s="29">
        <f t="shared" si="2"/>
        <v>0</v>
      </c>
      <c r="G106" s="29"/>
      <c r="H106" s="29"/>
      <c r="I106" s="29"/>
      <c r="J106" s="29"/>
      <c r="K106" s="29"/>
    </row>
    <row r="107" spans="1:11" s="19" customFormat="1">
      <c r="A107" s="20" t="s">
        <v>221</v>
      </c>
      <c r="B107" s="22" t="s">
        <v>222</v>
      </c>
      <c r="C107" s="21">
        <v>0</v>
      </c>
      <c r="D107" s="21">
        <v>0</v>
      </c>
      <c r="E107" s="26">
        <v>6000</v>
      </c>
      <c r="F107" s="29">
        <f t="shared" si="2"/>
        <v>0</v>
      </c>
      <c r="G107" s="29"/>
      <c r="H107" s="29"/>
      <c r="I107" s="29"/>
      <c r="J107" s="29"/>
      <c r="K107" s="29"/>
    </row>
    <row r="108" spans="1:11" s="19" customFormat="1">
      <c r="A108" s="20" t="s">
        <v>278</v>
      </c>
      <c r="B108" s="22" t="s">
        <v>279</v>
      </c>
      <c r="C108" s="21">
        <v>0</v>
      </c>
      <c r="D108" s="21">
        <v>0</v>
      </c>
      <c r="E108" s="26">
        <v>-20024.599999999999</v>
      </c>
      <c r="F108" s="29">
        <f t="shared" si="2"/>
        <v>0</v>
      </c>
      <c r="G108" s="29"/>
      <c r="H108" s="29"/>
      <c r="I108" s="29"/>
      <c r="J108" s="29"/>
      <c r="K108" s="29"/>
    </row>
    <row r="109" spans="1:11" s="19" customFormat="1">
      <c r="A109" s="20" t="s">
        <v>223</v>
      </c>
      <c r="B109" s="22" t="s">
        <v>224</v>
      </c>
      <c r="C109" s="21">
        <v>0</v>
      </c>
      <c r="D109" s="21">
        <v>0</v>
      </c>
      <c r="E109" s="26">
        <v>-900</v>
      </c>
      <c r="F109" s="29">
        <f t="shared" si="2"/>
        <v>0</v>
      </c>
      <c r="G109" s="29"/>
      <c r="H109" s="29"/>
      <c r="I109" s="29"/>
      <c r="J109" s="29"/>
      <c r="K109" s="29"/>
    </row>
    <row r="110" spans="1:11" s="19" customFormat="1">
      <c r="A110" s="20" t="s">
        <v>225</v>
      </c>
      <c r="B110" s="22" t="s">
        <v>226</v>
      </c>
      <c r="C110" s="21">
        <v>0</v>
      </c>
      <c r="D110" s="21">
        <v>0</v>
      </c>
      <c r="E110" s="26">
        <v>-3420</v>
      </c>
      <c r="F110" s="29">
        <f t="shared" si="2"/>
        <v>0</v>
      </c>
      <c r="G110" s="29"/>
      <c r="H110" s="29"/>
      <c r="I110" s="29"/>
      <c r="J110" s="29"/>
      <c r="K110" s="29"/>
    </row>
    <row r="111" spans="1:11" s="19" customFormat="1">
      <c r="A111" s="20" t="s">
        <v>227</v>
      </c>
      <c r="B111" s="22" t="s">
        <v>228</v>
      </c>
      <c r="C111" s="21">
        <v>0</v>
      </c>
      <c r="D111" s="21">
        <v>0</v>
      </c>
      <c r="E111" s="26">
        <v>-7770</v>
      </c>
      <c r="F111" s="29">
        <f t="shared" si="2"/>
        <v>0</v>
      </c>
      <c r="G111" s="29"/>
      <c r="H111" s="29"/>
      <c r="I111" s="29"/>
      <c r="J111" s="29"/>
      <c r="K111" s="29"/>
    </row>
    <row r="112" spans="1:11" s="19" customFormat="1">
      <c r="A112" s="20" t="s">
        <v>229</v>
      </c>
      <c r="B112" s="22" t="s">
        <v>9</v>
      </c>
      <c r="C112" s="21">
        <v>0</v>
      </c>
      <c r="D112" s="21">
        <v>0</v>
      </c>
      <c r="E112" s="26">
        <v>-16000</v>
      </c>
      <c r="F112" s="29">
        <f t="shared" si="2"/>
        <v>0</v>
      </c>
      <c r="G112" s="29"/>
      <c r="H112" s="29"/>
      <c r="I112" s="29"/>
      <c r="J112" s="29"/>
      <c r="K112" s="29"/>
    </row>
    <row r="113" spans="1:11" s="19" customFormat="1">
      <c r="A113" s="20" t="s">
        <v>230</v>
      </c>
      <c r="B113" s="22" t="s">
        <v>13</v>
      </c>
      <c r="C113" s="21">
        <v>-46800</v>
      </c>
      <c r="D113" s="21">
        <v>0</v>
      </c>
      <c r="E113" s="26">
        <v>0</v>
      </c>
      <c r="F113" s="29">
        <f t="shared" si="2"/>
        <v>0</v>
      </c>
      <c r="G113" s="29"/>
      <c r="H113" s="29"/>
      <c r="I113" s="29"/>
      <c r="J113" s="29"/>
      <c r="K113" s="29"/>
    </row>
    <row r="114" spans="1:11" s="19" customFormat="1">
      <c r="A114" s="20" t="s">
        <v>231</v>
      </c>
      <c r="B114" s="22" t="s">
        <v>232</v>
      </c>
      <c r="C114" s="21">
        <v>0</v>
      </c>
      <c r="D114" s="21">
        <v>0</v>
      </c>
      <c r="E114" s="26">
        <v>5466</v>
      </c>
      <c r="F114" s="29">
        <f t="shared" si="2"/>
        <v>0</v>
      </c>
      <c r="G114" s="29"/>
      <c r="H114" s="29"/>
      <c r="I114" s="29"/>
      <c r="J114" s="29"/>
      <c r="K114" s="29"/>
    </row>
    <row r="115" spans="1:11" s="19" customFormat="1">
      <c r="A115" s="20" t="s">
        <v>233</v>
      </c>
      <c r="B115" s="22" t="s">
        <v>10</v>
      </c>
      <c r="C115" s="21">
        <v>13450</v>
      </c>
      <c r="D115" s="21">
        <v>0</v>
      </c>
      <c r="E115" s="26">
        <v>68402</v>
      </c>
      <c r="F115" s="29">
        <f t="shared" si="2"/>
        <v>15000</v>
      </c>
      <c r="G115" s="29"/>
      <c r="H115" s="29">
        <v>15000</v>
      </c>
      <c r="I115" s="29"/>
      <c r="J115" s="29"/>
      <c r="K115" s="29"/>
    </row>
    <row r="116" spans="1:11" s="19" customFormat="1">
      <c r="A116" s="20" t="s">
        <v>234</v>
      </c>
      <c r="B116" s="22" t="s">
        <v>235</v>
      </c>
      <c r="C116" s="21">
        <v>0</v>
      </c>
      <c r="D116" s="21">
        <v>0</v>
      </c>
      <c r="E116" s="26">
        <v>4500</v>
      </c>
      <c r="F116" s="29">
        <f t="shared" si="2"/>
        <v>0</v>
      </c>
      <c r="G116" s="29"/>
      <c r="H116" s="29"/>
      <c r="I116" s="29"/>
      <c r="J116" s="29"/>
      <c r="K116" s="29"/>
    </row>
    <row r="117" spans="1:11" s="19" customFormat="1">
      <c r="A117" s="20" t="s">
        <v>236</v>
      </c>
      <c r="B117" s="22" t="s">
        <v>237</v>
      </c>
      <c r="C117" s="21">
        <v>0</v>
      </c>
      <c r="D117" s="21">
        <v>0</v>
      </c>
      <c r="E117" s="26">
        <v>-20000</v>
      </c>
      <c r="F117" s="29">
        <f t="shared" si="2"/>
        <v>0</v>
      </c>
      <c r="G117" s="29"/>
      <c r="H117" s="29"/>
      <c r="I117" s="29"/>
      <c r="J117" s="29"/>
      <c r="K117" s="29"/>
    </row>
    <row r="118" spans="1:11" s="19" customFormat="1">
      <c r="A118" s="20" t="s">
        <v>238</v>
      </c>
      <c r="B118" s="22" t="s">
        <v>239</v>
      </c>
      <c r="C118" s="21">
        <v>100000</v>
      </c>
      <c r="D118" s="21">
        <v>-173793.2</v>
      </c>
      <c r="E118" s="26">
        <v>-358791.8</v>
      </c>
      <c r="F118" s="29">
        <f t="shared" si="2"/>
        <v>100000</v>
      </c>
      <c r="G118" s="29"/>
      <c r="H118" s="29">
        <v>50000</v>
      </c>
      <c r="I118" s="29"/>
      <c r="J118" s="29">
        <v>50000</v>
      </c>
      <c r="K118" s="29"/>
    </row>
    <row r="119" spans="1:11" s="19" customFormat="1">
      <c r="A119" s="20" t="s">
        <v>240</v>
      </c>
      <c r="B119" s="22" t="s">
        <v>241</v>
      </c>
      <c r="C119" s="21">
        <v>0</v>
      </c>
      <c r="D119" s="21">
        <v>0</v>
      </c>
      <c r="E119" s="26">
        <v>-4704</v>
      </c>
      <c r="F119" s="29">
        <f t="shared" ref="F119:F144" si="3">G119+H119+I119+J119</f>
        <v>0</v>
      </c>
      <c r="G119" s="29"/>
      <c r="H119" s="29"/>
      <c r="I119" s="29"/>
      <c r="J119" s="29"/>
      <c r="K119" s="29"/>
    </row>
    <row r="120" spans="1:11" s="19" customFormat="1">
      <c r="A120" s="20" t="s">
        <v>242</v>
      </c>
      <c r="B120" s="22" t="s">
        <v>243</v>
      </c>
      <c r="C120" s="21">
        <v>0</v>
      </c>
      <c r="D120" s="21">
        <v>0</v>
      </c>
      <c r="E120" s="26">
        <v>-18000</v>
      </c>
      <c r="F120" s="29">
        <f t="shared" si="3"/>
        <v>0</v>
      </c>
      <c r="G120" s="29"/>
      <c r="H120" s="29"/>
      <c r="I120" s="29"/>
      <c r="J120" s="29"/>
      <c r="K120" s="29"/>
    </row>
    <row r="121" spans="1:11" s="19" customFormat="1">
      <c r="A121" s="20" t="s">
        <v>246</v>
      </c>
      <c r="B121" s="22" t="s">
        <v>247</v>
      </c>
      <c r="C121" s="21">
        <v>0</v>
      </c>
      <c r="D121" s="21">
        <v>0</v>
      </c>
      <c r="E121" s="26">
        <v>-1000</v>
      </c>
      <c r="F121" s="29">
        <f t="shared" si="3"/>
        <v>0</v>
      </c>
      <c r="G121" s="29"/>
      <c r="H121" s="29"/>
      <c r="I121" s="29"/>
      <c r="J121" s="29"/>
      <c r="K121" s="29"/>
    </row>
    <row r="122" spans="1:11" s="19" customFormat="1">
      <c r="A122" s="20" t="s">
        <v>248</v>
      </c>
      <c r="B122" s="22" t="s">
        <v>249</v>
      </c>
      <c r="C122" s="21">
        <v>0</v>
      </c>
      <c r="D122" s="21">
        <v>0</v>
      </c>
      <c r="E122" s="26">
        <v>232500</v>
      </c>
      <c r="F122" s="29">
        <f t="shared" si="3"/>
        <v>0</v>
      </c>
      <c r="G122" s="29"/>
      <c r="H122" s="29"/>
      <c r="I122" s="29"/>
      <c r="J122" s="29"/>
      <c r="K122" s="29"/>
    </row>
    <row r="123" spans="1:11" s="19" customFormat="1">
      <c r="A123" s="20" t="s">
        <v>250</v>
      </c>
      <c r="B123" s="22" t="s">
        <v>251</v>
      </c>
      <c r="C123" s="21">
        <v>200812.79999999999</v>
      </c>
      <c r="D123" s="21">
        <v>0</v>
      </c>
      <c r="E123" s="26">
        <v>-264410.40000000002</v>
      </c>
      <c r="F123" s="29">
        <f t="shared" si="3"/>
        <v>200000</v>
      </c>
      <c r="G123" s="29"/>
      <c r="H123" s="29">
        <v>100000</v>
      </c>
      <c r="I123" s="29">
        <v>100000</v>
      </c>
      <c r="J123" s="29"/>
      <c r="K123" s="29"/>
    </row>
    <row r="124" spans="1:11" s="19" customFormat="1">
      <c r="A124" s="20" t="s">
        <v>252</v>
      </c>
      <c r="B124" s="22" t="s">
        <v>253</v>
      </c>
      <c r="C124" s="21">
        <v>15500</v>
      </c>
      <c r="D124" s="21">
        <v>0</v>
      </c>
      <c r="E124" s="26">
        <v>139500</v>
      </c>
      <c r="F124" s="29">
        <f t="shared" si="3"/>
        <v>0</v>
      </c>
      <c r="G124" s="29"/>
      <c r="H124" s="29"/>
      <c r="I124" s="29"/>
      <c r="J124" s="29"/>
      <c r="K124" s="29"/>
    </row>
    <row r="125" spans="1:11" s="19" customFormat="1">
      <c r="A125" s="20" t="s">
        <v>254</v>
      </c>
      <c r="B125" s="22" t="s">
        <v>255</v>
      </c>
      <c r="C125" s="21">
        <v>1725</v>
      </c>
      <c r="D125" s="21">
        <v>0</v>
      </c>
      <c r="E125" s="26">
        <v>0</v>
      </c>
      <c r="F125" s="29">
        <f t="shared" si="3"/>
        <v>0</v>
      </c>
      <c r="G125" s="29"/>
      <c r="H125" s="29"/>
      <c r="I125" s="29"/>
      <c r="J125" s="29"/>
      <c r="K125" s="29"/>
    </row>
    <row r="126" spans="1:11" s="19" customFormat="1">
      <c r="A126" s="20" t="s">
        <v>280</v>
      </c>
      <c r="B126" s="22" t="s">
        <v>281</v>
      </c>
      <c r="C126" s="21">
        <v>0</v>
      </c>
      <c r="D126" s="21">
        <v>0</v>
      </c>
      <c r="E126" s="26">
        <v>2196</v>
      </c>
      <c r="F126" s="29">
        <f t="shared" si="3"/>
        <v>0</v>
      </c>
      <c r="G126" s="29"/>
      <c r="H126" s="29"/>
      <c r="I126" s="29"/>
      <c r="J126" s="29"/>
      <c r="K126" s="29"/>
    </row>
    <row r="127" spans="1:11" s="19" customFormat="1">
      <c r="A127" s="20" t="s">
        <v>256</v>
      </c>
      <c r="B127" s="22" t="s">
        <v>257</v>
      </c>
      <c r="C127" s="21">
        <v>5800</v>
      </c>
      <c r="D127" s="21">
        <v>-6060</v>
      </c>
      <c r="E127" s="26">
        <v>5540</v>
      </c>
      <c r="F127" s="29">
        <f t="shared" si="3"/>
        <v>0</v>
      </c>
      <c r="G127" s="29"/>
      <c r="H127" s="29"/>
      <c r="I127" s="29"/>
      <c r="J127" s="29"/>
      <c r="K127" s="29"/>
    </row>
    <row r="128" spans="1:11" s="19" customFormat="1">
      <c r="A128" s="20" t="s">
        <v>258</v>
      </c>
      <c r="B128" s="22" t="s">
        <v>259</v>
      </c>
      <c r="C128" s="21">
        <v>0</v>
      </c>
      <c r="D128" s="21">
        <v>0</v>
      </c>
      <c r="E128" s="26">
        <v>2600</v>
      </c>
      <c r="F128" s="29">
        <f t="shared" si="3"/>
        <v>0</v>
      </c>
      <c r="G128" s="29"/>
      <c r="H128" s="29"/>
      <c r="I128" s="29"/>
      <c r="J128" s="29"/>
      <c r="K128" s="29"/>
    </row>
    <row r="129" spans="1:11" s="19" customFormat="1">
      <c r="A129" s="20" t="s">
        <v>266</v>
      </c>
      <c r="B129" s="22" t="s">
        <v>267</v>
      </c>
      <c r="C129" s="21">
        <v>0</v>
      </c>
      <c r="D129" s="21">
        <v>0</v>
      </c>
      <c r="E129" s="26">
        <v>25380</v>
      </c>
      <c r="F129" s="29">
        <f t="shared" si="3"/>
        <v>0</v>
      </c>
      <c r="G129" s="29"/>
      <c r="H129" s="29"/>
      <c r="I129" s="29"/>
      <c r="J129" s="29"/>
      <c r="K129" s="29"/>
    </row>
    <row r="130" spans="1:11" s="19" customFormat="1">
      <c r="A130" s="20" t="s">
        <v>270</v>
      </c>
      <c r="B130" s="22" t="s">
        <v>271</v>
      </c>
      <c r="C130" s="21">
        <v>0</v>
      </c>
      <c r="D130" s="21">
        <v>0</v>
      </c>
      <c r="E130" s="26">
        <v>90000</v>
      </c>
      <c r="F130" s="29">
        <f t="shared" si="3"/>
        <v>0</v>
      </c>
      <c r="G130" s="29"/>
      <c r="H130" s="29"/>
      <c r="I130" s="29"/>
      <c r="J130" s="29"/>
      <c r="K130" s="29"/>
    </row>
    <row r="131" spans="1:11" s="19" customFormat="1">
      <c r="A131" s="20" t="s">
        <v>268</v>
      </c>
      <c r="B131" s="22" t="s">
        <v>269</v>
      </c>
      <c r="C131" s="21">
        <v>0</v>
      </c>
      <c r="D131" s="21">
        <v>0</v>
      </c>
      <c r="E131" s="26">
        <v>40200</v>
      </c>
      <c r="F131" s="29">
        <f t="shared" si="3"/>
        <v>0</v>
      </c>
      <c r="G131" s="29"/>
      <c r="H131" s="29"/>
      <c r="I131" s="29"/>
      <c r="J131" s="29"/>
      <c r="K131" s="29"/>
    </row>
    <row r="132" spans="1:11" s="19" customFormat="1">
      <c r="A132" s="20" t="s">
        <v>282</v>
      </c>
      <c r="B132" s="22" t="s">
        <v>283</v>
      </c>
      <c r="C132" s="21">
        <v>400000</v>
      </c>
      <c r="D132" s="21">
        <v>-320213.75</v>
      </c>
      <c r="E132" s="26">
        <v>-484287.55</v>
      </c>
      <c r="F132" s="29">
        <f t="shared" si="3"/>
        <v>200000</v>
      </c>
      <c r="G132" s="29"/>
      <c r="H132" s="29">
        <v>100000</v>
      </c>
      <c r="I132" s="29">
        <v>100000</v>
      </c>
      <c r="J132" s="29"/>
      <c r="K132" s="29"/>
    </row>
    <row r="133" spans="1:11" s="19" customFormat="1">
      <c r="A133" s="20" t="s">
        <v>284</v>
      </c>
      <c r="B133" s="22" t="s">
        <v>285</v>
      </c>
      <c r="C133" s="21">
        <v>10250</v>
      </c>
      <c r="D133" s="21">
        <v>-7800</v>
      </c>
      <c r="E133" s="26">
        <v>-7800</v>
      </c>
      <c r="F133" s="29">
        <f t="shared" si="3"/>
        <v>7800</v>
      </c>
      <c r="G133" s="29"/>
      <c r="H133" s="29"/>
      <c r="I133" s="29"/>
      <c r="J133" s="29">
        <v>7800</v>
      </c>
      <c r="K133" s="29"/>
    </row>
    <row r="134" spans="1:11" s="19" customFormat="1">
      <c r="A134" s="20" t="s">
        <v>286</v>
      </c>
      <c r="B134" s="22" t="s">
        <v>287</v>
      </c>
      <c r="C134" s="21">
        <v>21772.400000000001</v>
      </c>
      <c r="D134" s="21">
        <v>0</v>
      </c>
      <c r="E134" s="26">
        <v>0</v>
      </c>
      <c r="F134" s="29">
        <f t="shared" si="3"/>
        <v>0</v>
      </c>
      <c r="G134" s="29"/>
      <c r="H134" s="29"/>
      <c r="I134" s="29"/>
      <c r="J134" s="29"/>
      <c r="K134" s="29"/>
    </row>
    <row r="135" spans="1:11" s="19" customFormat="1">
      <c r="A135" s="20" t="s">
        <v>288</v>
      </c>
      <c r="B135" s="22" t="s">
        <v>289</v>
      </c>
      <c r="C135" s="21">
        <v>0</v>
      </c>
      <c r="D135" s="21">
        <v>-129568</v>
      </c>
      <c r="E135" s="26">
        <v>-211546</v>
      </c>
      <c r="F135" s="29">
        <f t="shared" si="3"/>
        <v>0</v>
      </c>
      <c r="G135" s="29"/>
      <c r="H135" s="29"/>
      <c r="I135" s="29"/>
      <c r="J135" s="29"/>
      <c r="K135" s="29"/>
    </row>
    <row r="136" spans="1:11" s="19" customFormat="1">
      <c r="A136" s="20" t="s">
        <v>316</v>
      </c>
      <c r="B136" s="22" t="s">
        <v>317</v>
      </c>
      <c r="C136" s="21">
        <v>0</v>
      </c>
      <c r="D136" s="21">
        <v>-12200</v>
      </c>
      <c r="E136" s="26">
        <v>-12200</v>
      </c>
      <c r="F136" s="29">
        <f t="shared" si="3"/>
        <v>12200</v>
      </c>
      <c r="G136" s="29"/>
      <c r="H136" s="29"/>
      <c r="I136" s="29">
        <v>12200</v>
      </c>
      <c r="J136" s="29"/>
      <c r="K136" s="29"/>
    </row>
    <row r="137" spans="1:11" s="19" customFormat="1">
      <c r="A137" s="20" t="s">
        <v>290</v>
      </c>
      <c r="B137" s="22" t="s">
        <v>291</v>
      </c>
      <c r="C137" s="21">
        <v>40000</v>
      </c>
      <c r="D137" s="21">
        <v>0</v>
      </c>
      <c r="E137" s="26">
        <v>60000</v>
      </c>
      <c r="F137" s="29">
        <f t="shared" si="3"/>
        <v>0</v>
      </c>
      <c r="G137" s="29"/>
      <c r="H137" s="29"/>
      <c r="I137" s="29"/>
      <c r="J137" s="29"/>
      <c r="K137" s="29"/>
    </row>
    <row r="138" spans="1:11" s="19" customFormat="1">
      <c r="A138" s="20" t="s">
        <v>318</v>
      </c>
      <c r="B138" s="22" t="s">
        <v>319</v>
      </c>
      <c r="C138" s="21">
        <v>8400</v>
      </c>
      <c r="D138" s="21">
        <v>-8400</v>
      </c>
      <c r="E138" s="26">
        <v>0</v>
      </c>
      <c r="F138" s="29">
        <f t="shared" si="3"/>
        <v>12600</v>
      </c>
      <c r="G138" s="29"/>
      <c r="H138" s="29"/>
      <c r="I138" s="29"/>
      <c r="J138" s="29">
        <v>12600</v>
      </c>
      <c r="K138" s="29"/>
    </row>
    <row r="139" spans="1:11" s="19" customFormat="1">
      <c r="A139" s="20" t="s">
        <v>320</v>
      </c>
      <c r="B139" s="22" t="s">
        <v>321</v>
      </c>
      <c r="C139" s="21">
        <v>6000</v>
      </c>
      <c r="D139" s="21">
        <v>0</v>
      </c>
      <c r="E139" s="26">
        <v>6000</v>
      </c>
      <c r="F139" s="29">
        <f t="shared" si="3"/>
        <v>0</v>
      </c>
      <c r="G139" s="29"/>
      <c r="H139" s="29"/>
      <c r="I139" s="29"/>
      <c r="J139" s="29"/>
      <c r="K139" s="29"/>
    </row>
    <row r="140" spans="1:11" s="19" customFormat="1">
      <c r="A140" s="20" t="s">
        <v>322</v>
      </c>
      <c r="B140" s="22" t="s">
        <v>323</v>
      </c>
      <c r="C140" s="21">
        <v>2268</v>
      </c>
      <c r="D140" s="21">
        <v>-2268</v>
      </c>
      <c r="E140" s="26">
        <v>0</v>
      </c>
      <c r="F140" s="29">
        <f t="shared" si="3"/>
        <v>0</v>
      </c>
      <c r="G140" s="29"/>
      <c r="H140" s="29"/>
      <c r="I140" s="29"/>
      <c r="J140" s="29"/>
      <c r="K140" s="29"/>
    </row>
    <row r="141" spans="1:11" s="19" customFormat="1">
      <c r="A141" s="20" t="s">
        <v>324</v>
      </c>
      <c r="B141" s="22" t="s">
        <v>325</v>
      </c>
      <c r="C141" s="21">
        <v>0</v>
      </c>
      <c r="D141" s="21">
        <v>-2160</v>
      </c>
      <c r="E141" s="26">
        <v>-2160</v>
      </c>
      <c r="F141" s="29">
        <f t="shared" si="3"/>
        <v>0</v>
      </c>
      <c r="G141" s="29"/>
      <c r="H141" s="29"/>
      <c r="I141" s="29"/>
      <c r="J141" s="29"/>
      <c r="K141" s="29"/>
    </row>
    <row r="142" spans="1:11" s="19" customFormat="1">
      <c r="A142" s="20" t="s">
        <v>335</v>
      </c>
      <c r="B142" s="22" t="s">
        <v>334</v>
      </c>
      <c r="C142" s="21"/>
      <c r="D142" s="21"/>
      <c r="E142" s="26"/>
      <c r="F142" s="56">
        <f t="shared" si="3"/>
        <v>52000</v>
      </c>
      <c r="G142" s="29"/>
      <c r="H142" s="29"/>
      <c r="I142" s="29"/>
      <c r="J142" s="29">
        <v>52000</v>
      </c>
      <c r="K142" s="56" t="s">
        <v>352</v>
      </c>
    </row>
    <row r="143" spans="1:11" s="19" customFormat="1">
      <c r="A143" s="20" t="s">
        <v>332</v>
      </c>
      <c r="B143" s="22" t="s">
        <v>333</v>
      </c>
      <c r="C143" s="21"/>
      <c r="D143" s="21"/>
      <c r="E143" s="26"/>
      <c r="F143" s="56">
        <f t="shared" si="3"/>
        <v>74400</v>
      </c>
      <c r="G143" s="29"/>
      <c r="H143" s="29">
        <v>74400</v>
      </c>
      <c r="I143" s="29"/>
      <c r="J143" s="29"/>
      <c r="K143" s="29"/>
    </row>
    <row r="144" spans="1:11" s="19" customFormat="1">
      <c r="A144" s="20"/>
      <c r="B144" s="39" t="s">
        <v>336</v>
      </c>
      <c r="C144" s="21"/>
      <c r="D144" s="21"/>
      <c r="E144" s="26"/>
      <c r="F144" s="56">
        <f t="shared" si="3"/>
        <v>2700</v>
      </c>
      <c r="G144" s="29"/>
      <c r="H144" s="29">
        <v>2700</v>
      </c>
      <c r="I144" s="29"/>
      <c r="J144" s="29"/>
      <c r="K144" s="29"/>
    </row>
    <row r="145" spans="1:11" s="19" customFormat="1">
      <c r="A145" s="22"/>
      <c r="B145" s="22"/>
      <c r="C145" s="23">
        <f>SUM(C3:C141)</f>
        <v>4688640.58</v>
      </c>
      <c r="D145" s="23">
        <f>SUM(D3:D141)</f>
        <v>-4657479.1399999987</v>
      </c>
      <c r="E145" s="23">
        <f>SUM(E3:E141)</f>
        <v>-14545173.209999995</v>
      </c>
      <c r="F145" s="23">
        <f>SUM(F3:F144)</f>
        <v>4633122.82</v>
      </c>
      <c r="G145" s="23">
        <f>SUM(G3:G141)</f>
        <v>200000</v>
      </c>
      <c r="H145" s="23">
        <f>SUM(H3:H144)</f>
        <v>1856303.82</v>
      </c>
      <c r="I145" s="23">
        <f>SUM(I3:I141)</f>
        <v>1657019</v>
      </c>
      <c r="J145" s="23">
        <f>SUM(J3:J144)</f>
        <v>919800</v>
      </c>
      <c r="K145" s="18"/>
    </row>
    <row r="146" spans="1:11" ht="21" customHeight="1"/>
  </sheetData>
  <autoFilter ref="A2:K145">
    <sortState ref="A3:K141">
      <sortCondition ref="A2:A141"/>
    </sortState>
  </autoFilter>
  <mergeCells count="1">
    <mergeCell ref="A1:K1"/>
  </mergeCells>
  <phoneticPr fontId="20" type="noConversion"/>
  <pageMargins left="0.15748031496062992" right="0.15748031496062992" top="0.23622047244094491" bottom="0.55118110236220474" header="0.23622047244094491" footer="0.15748031496062992"/>
  <pageSetup paperSize="9" orientation="landscape" r:id="rId1"/>
  <headerFooter>
    <oddHeader>&amp;R第 &amp;P 页，共 &amp;N 页</oddHeader>
    <oddFooter>&amp;C核准：                              财务审核：                                      制表：丁聪颖                                                                                         &amp;R日期：2017-4-13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altText="rId2" r:id="rId5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1</xdr:col>
                <xdr:colOff>104775</xdr:colOff>
                <xdr:row>145</xdr:row>
                <xdr:rowOff>228600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altText="rId3" r:id="rId7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0</xdr:col>
                <xdr:colOff>457200</xdr:colOff>
                <xdr:row>145</xdr:row>
                <xdr:rowOff>228600</xdr:rowOff>
              </to>
            </anchor>
          </controlPr>
        </control>
      </mc:Choice>
      <mc:Fallback>
        <control shapeId="2051" r:id="rId6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8" sqref="F18"/>
    </sheetView>
  </sheetViews>
  <sheetFormatPr defaultColWidth="9" defaultRowHeight="13.5"/>
  <cols>
    <col min="1" max="1" width="10.25" style="17" customWidth="1"/>
    <col min="2" max="2" width="29.875" style="4" customWidth="1"/>
    <col min="3" max="4" width="10.75" style="5" customWidth="1"/>
    <col min="5" max="5" width="14.25" style="5" customWidth="1"/>
    <col min="6" max="6" width="14" style="5" customWidth="1"/>
    <col min="7" max="7" width="10.25" style="5" customWidth="1"/>
    <col min="8" max="8" width="11.125" style="5" customWidth="1"/>
    <col min="9" max="9" width="8.875" style="5" customWidth="1"/>
    <col min="10" max="10" width="10.25" style="5" customWidth="1"/>
    <col min="11" max="11" width="0.875" style="5" hidden="1" customWidth="1"/>
    <col min="12" max="12" width="15.125" style="6" customWidth="1"/>
    <col min="13" max="13" width="15" style="5" bestFit="1" customWidth="1"/>
    <col min="14" max="16384" width="9" style="5"/>
  </cols>
  <sheetData>
    <row r="1" spans="1:13" s="1" customFormat="1" ht="26.25" customHeight="1">
      <c r="A1" s="60" t="s">
        <v>299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s="2" customFormat="1" ht="18.75" customHeight="1">
      <c r="A2" s="24" t="s">
        <v>261</v>
      </c>
      <c r="B2" s="8" t="s">
        <v>260</v>
      </c>
      <c r="C2" s="55" t="s">
        <v>347</v>
      </c>
      <c r="D2" s="55" t="s">
        <v>348</v>
      </c>
      <c r="E2" s="55" t="s">
        <v>349</v>
      </c>
      <c r="F2" s="55" t="s">
        <v>350</v>
      </c>
      <c r="G2" s="28" t="s">
        <v>0</v>
      </c>
      <c r="H2" s="28" t="s">
        <v>1</v>
      </c>
      <c r="I2" s="28" t="s">
        <v>2</v>
      </c>
      <c r="J2" s="55" t="s">
        <v>351</v>
      </c>
      <c r="K2" s="9" t="s">
        <v>3</v>
      </c>
      <c r="L2" s="12" t="s">
        <v>294</v>
      </c>
      <c r="M2" s="27"/>
    </row>
    <row r="3" spans="1:13" s="2" customFormat="1" ht="18.75" customHeight="1">
      <c r="A3" s="24" t="s">
        <v>16</v>
      </c>
      <c r="B3" s="8" t="s">
        <v>17</v>
      </c>
      <c r="C3" s="28">
        <v>0</v>
      </c>
      <c r="D3" s="28">
        <v>0</v>
      </c>
      <c r="E3" s="28">
        <v>195083.25</v>
      </c>
      <c r="F3" s="47">
        <f>+G3+H3+I3+J3</f>
        <v>0</v>
      </c>
      <c r="G3" s="47"/>
      <c r="H3" s="47"/>
      <c r="I3" s="47"/>
      <c r="J3" s="47"/>
      <c r="K3" s="41"/>
      <c r="L3" s="43" t="s">
        <v>337</v>
      </c>
      <c r="M3" s="27"/>
    </row>
    <row r="4" spans="1:13" s="2" customFormat="1" ht="18.75" customHeight="1">
      <c r="A4" s="24" t="s">
        <v>274</v>
      </c>
      <c r="B4" s="8" t="s">
        <v>18</v>
      </c>
      <c r="C4" s="28">
        <v>247897</v>
      </c>
      <c r="D4" s="28">
        <v>-402246</v>
      </c>
      <c r="E4" s="28">
        <v>-557457</v>
      </c>
      <c r="F4" s="55">
        <f t="shared" ref="F4:F17" si="0">+G4+H4+I4+J4</f>
        <v>205211</v>
      </c>
      <c r="G4" s="47">
        <v>52981</v>
      </c>
      <c r="H4" s="47">
        <v>150000</v>
      </c>
      <c r="I4" s="47">
        <v>2230</v>
      </c>
      <c r="J4" s="47"/>
      <c r="K4" s="41"/>
      <c r="L4" s="43" t="s">
        <v>338</v>
      </c>
      <c r="M4" s="27"/>
    </row>
    <row r="5" spans="1:13" s="2" customFormat="1" ht="18.75" customHeight="1">
      <c r="A5" s="24" t="s">
        <v>19</v>
      </c>
      <c r="B5" s="8" t="s">
        <v>20</v>
      </c>
      <c r="C5" s="28">
        <v>0</v>
      </c>
      <c r="D5" s="28">
        <v>0</v>
      </c>
      <c r="E5" s="28">
        <v>-2920</v>
      </c>
      <c r="F5" s="55">
        <f t="shared" si="0"/>
        <v>0</v>
      </c>
      <c r="G5" s="47"/>
      <c r="H5" s="47"/>
      <c r="I5" s="47"/>
      <c r="J5" s="47"/>
      <c r="K5" s="41"/>
      <c r="L5" s="43"/>
      <c r="M5" s="27"/>
    </row>
    <row r="6" spans="1:13" s="2" customFormat="1" ht="35.25" customHeight="1">
      <c r="A6" s="24" t="s">
        <v>21</v>
      </c>
      <c r="B6" s="8" t="s">
        <v>22</v>
      </c>
      <c r="C6" s="28">
        <v>195311.6</v>
      </c>
      <c r="D6" s="28">
        <v>-260090</v>
      </c>
      <c r="E6" s="28">
        <v>-1281210.04</v>
      </c>
      <c r="F6" s="55">
        <f t="shared" si="0"/>
        <v>383010</v>
      </c>
      <c r="G6" s="47"/>
      <c r="H6" s="47">
        <v>341840</v>
      </c>
      <c r="I6" s="47">
        <v>41170</v>
      </c>
      <c r="J6" s="47"/>
      <c r="K6" s="41"/>
      <c r="L6" s="43" t="s">
        <v>339</v>
      </c>
      <c r="M6" s="27"/>
    </row>
    <row r="7" spans="1:13" s="2" customFormat="1" ht="18.75" customHeight="1">
      <c r="A7" s="24" t="s">
        <v>273</v>
      </c>
      <c r="B7" s="8" t="s">
        <v>23</v>
      </c>
      <c r="C7" s="28">
        <v>100000</v>
      </c>
      <c r="D7" s="28">
        <v>-21870</v>
      </c>
      <c r="E7" s="28">
        <v>-293506.5</v>
      </c>
      <c r="F7" s="55">
        <f t="shared" si="0"/>
        <v>50000</v>
      </c>
      <c r="G7" s="47"/>
      <c r="H7" s="47">
        <v>50000</v>
      </c>
      <c r="I7" s="47"/>
      <c r="J7" s="47"/>
      <c r="K7" s="41"/>
      <c r="L7" s="43" t="s">
        <v>340</v>
      </c>
      <c r="M7" s="27"/>
    </row>
    <row r="8" spans="1:13" s="2" customFormat="1" ht="18.75" customHeight="1">
      <c r="A8" s="24" t="s">
        <v>24</v>
      </c>
      <c r="B8" s="8" t="s">
        <v>272</v>
      </c>
      <c r="C8" s="28">
        <v>50000</v>
      </c>
      <c r="D8" s="28">
        <v>-68910</v>
      </c>
      <c r="E8" s="28">
        <v>-144633</v>
      </c>
      <c r="F8" s="55">
        <f t="shared" si="0"/>
        <v>50000</v>
      </c>
      <c r="G8" s="47"/>
      <c r="H8" s="47">
        <v>50000</v>
      </c>
      <c r="I8" s="47"/>
      <c r="J8" s="47"/>
      <c r="K8" s="41"/>
      <c r="L8" s="43" t="s">
        <v>341</v>
      </c>
      <c r="M8" s="27"/>
    </row>
    <row r="9" spans="1:13" s="2" customFormat="1" ht="18.75" customHeight="1">
      <c r="A9" s="24" t="s">
        <v>25</v>
      </c>
      <c r="B9" s="8" t="s">
        <v>26</v>
      </c>
      <c r="C9" s="28">
        <v>350000</v>
      </c>
      <c r="D9" s="28">
        <v>12400</v>
      </c>
      <c r="E9" s="28">
        <v>-288406</v>
      </c>
      <c r="F9" s="55">
        <f t="shared" si="0"/>
        <v>100000</v>
      </c>
      <c r="G9" s="47"/>
      <c r="H9" s="47">
        <v>100000</v>
      </c>
      <c r="I9" s="47"/>
      <c r="J9" s="47"/>
      <c r="K9" s="41"/>
      <c r="L9" s="43" t="s">
        <v>342</v>
      </c>
      <c r="M9" s="27"/>
    </row>
    <row r="10" spans="1:13" s="2" customFormat="1" ht="18.75" customHeight="1">
      <c r="A10" s="24" t="s">
        <v>27</v>
      </c>
      <c r="B10" s="8" t="s">
        <v>28</v>
      </c>
      <c r="C10" s="28">
        <v>3000</v>
      </c>
      <c r="D10" s="28">
        <v>0</v>
      </c>
      <c r="E10" s="28">
        <v>-2000</v>
      </c>
      <c r="F10" s="55">
        <f t="shared" si="0"/>
        <v>0</v>
      </c>
      <c r="G10" s="47"/>
      <c r="H10" s="47"/>
      <c r="I10" s="47"/>
      <c r="J10" s="47"/>
      <c r="K10" s="41"/>
      <c r="L10" s="43"/>
      <c r="M10" s="27"/>
    </row>
    <row r="11" spans="1:13" s="2" customFormat="1" ht="18.75" customHeight="1">
      <c r="A11" s="24" t="s">
        <v>29</v>
      </c>
      <c r="B11" s="8" t="s">
        <v>30</v>
      </c>
      <c r="C11" s="28">
        <v>0</v>
      </c>
      <c r="D11" s="28">
        <v>0</v>
      </c>
      <c r="E11" s="28">
        <v>-118944.7</v>
      </c>
      <c r="F11" s="55">
        <f t="shared" si="0"/>
        <v>0</v>
      </c>
      <c r="G11" s="47"/>
      <c r="H11" s="47"/>
      <c r="I11" s="47"/>
      <c r="J11" s="47"/>
      <c r="K11" s="41"/>
      <c r="L11" s="43"/>
      <c r="M11" s="27"/>
    </row>
    <row r="12" spans="1:13" s="2" customFormat="1" ht="18.75" customHeight="1">
      <c r="A12" s="24" t="s">
        <v>31</v>
      </c>
      <c r="B12" s="8" t="s">
        <v>32</v>
      </c>
      <c r="C12" s="28">
        <v>0</v>
      </c>
      <c r="D12" s="28">
        <v>0</v>
      </c>
      <c r="E12" s="28">
        <v>0</v>
      </c>
      <c r="F12" s="55">
        <f t="shared" si="0"/>
        <v>0</v>
      </c>
      <c r="G12" s="47"/>
      <c r="H12" s="47"/>
      <c r="I12" s="47"/>
      <c r="J12" s="47"/>
      <c r="K12" s="41"/>
      <c r="L12" s="43"/>
      <c r="M12" s="27"/>
    </row>
    <row r="13" spans="1:13" s="2" customFormat="1" ht="18.75" customHeight="1">
      <c r="A13" s="24" t="s">
        <v>33</v>
      </c>
      <c r="B13" s="8" t="s">
        <v>34</v>
      </c>
      <c r="C13" s="28">
        <v>0</v>
      </c>
      <c r="D13" s="28">
        <v>0</v>
      </c>
      <c r="E13" s="28">
        <v>30000</v>
      </c>
      <c r="F13" s="55">
        <f t="shared" si="0"/>
        <v>0</v>
      </c>
      <c r="G13" s="47"/>
      <c r="H13" s="47"/>
      <c r="I13" s="47"/>
      <c r="J13" s="47"/>
      <c r="K13" s="41"/>
      <c r="L13" s="43"/>
      <c r="M13" s="27"/>
    </row>
    <row r="14" spans="1:13" s="2" customFormat="1" ht="18.75" customHeight="1">
      <c r="A14" s="24" t="s">
        <v>293</v>
      </c>
      <c r="B14" s="8" t="s">
        <v>35</v>
      </c>
      <c r="C14" s="28">
        <v>0</v>
      </c>
      <c r="D14" s="28">
        <v>0</v>
      </c>
      <c r="E14" s="28">
        <v>2292.7800000000002</v>
      </c>
      <c r="F14" s="55">
        <f t="shared" si="0"/>
        <v>0</v>
      </c>
      <c r="G14" s="47"/>
      <c r="H14" s="47"/>
      <c r="I14" s="47"/>
      <c r="J14" s="47"/>
      <c r="K14" s="41"/>
      <c r="L14" s="43" t="s">
        <v>343</v>
      </c>
      <c r="M14" s="27"/>
    </row>
    <row r="15" spans="1:13" s="2" customFormat="1" ht="18.75" customHeight="1">
      <c r="A15" s="24" t="s">
        <v>36</v>
      </c>
      <c r="B15" s="8" t="s">
        <v>37</v>
      </c>
      <c r="C15" s="28">
        <v>0</v>
      </c>
      <c r="D15" s="28">
        <v>0</v>
      </c>
      <c r="E15" s="28">
        <v>49568</v>
      </c>
      <c r="F15" s="55">
        <f t="shared" si="0"/>
        <v>0</v>
      </c>
      <c r="G15" s="47"/>
      <c r="H15" s="47"/>
      <c r="I15" s="47"/>
      <c r="J15" s="47"/>
      <c r="K15" s="41"/>
      <c r="L15" s="43"/>
      <c r="M15" s="27"/>
    </row>
    <row r="16" spans="1:13" s="40" customFormat="1" ht="18.75" customHeight="1">
      <c r="A16" s="53" t="s">
        <v>345</v>
      </c>
      <c r="B16" s="49" t="s">
        <v>346</v>
      </c>
      <c r="C16" s="55">
        <v>0</v>
      </c>
      <c r="D16" s="55">
        <v>0</v>
      </c>
      <c r="E16" s="55">
        <v>0</v>
      </c>
      <c r="F16" s="55">
        <f t="shared" si="0"/>
        <v>77500</v>
      </c>
      <c r="G16" s="55"/>
      <c r="H16" s="55">
        <f>5000*31*0.5</f>
        <v>77500</v>
      </c>
      <c r="I16" s="55"/>
      <c r="J16" s="55"/>
      <c r="K16" s="50"/>
      <c r="L16" s="51"/>
      <c r="M16" s="54"/>
    </row>
    <row r="17" spans="1:13" s="2" customFormat="1" ht="18.75" customHeight="1">
      <c r="A17" s="24" t="s">
        <v>244</v>
      </c>
      <c r="B17" s="8" t="s">
        <v>245</v>
      </c>
      <c r="C17" s="28">
        <v>0</v>
      </c>
      <c r="D17" s="28">
        <v>0</v>
      </c>
      <c r="E17" s="28">
        <v>-16659.8</v>
      </c>
      <c r="F17" s="55">
        <f t="shared" si="0"/>
        <v>0</v>
      </c>
      <c r="G17" s="47"/>
      <c r="H17" s="47"/>
      <c r="I17" s="47"/>
      <c r="J17" s="47"/>
      <c r="K17" s="41"/>
      <c r="L17" s="43" t="s">
        <v>344</v>
      </c>
      <c r="M17" s="27"/>
    </row>
    <row r="18" spans="1:13" s="2" customFormat="1" ht="18.75" customHeight="1">
      <c r="A18" s="25" t="s">
        <v>14</v>
      </c>
      <c r="B18" s="10"/>
      <c r="C18" s="28">
        <f>SUM(C3:C17)</f>
        <v>946208.6</v>
      </c>
      <c r="D18" s="55">
        <f t="shared" ref="D18:E18" si="1">SUM(D3:D17)</f>
        <v>-740716</v>
      </c>
      <c r="E18" s="55">
        <f t="shared" si="1"/>
        <v>-2428793.0100000002</v>
      </c>
      <c r="F18" s="55">
        <f>SUM(F3:F17)</f>
        <v>865721</v>
      </c>
      <c r="G18" s="42">
        <v>0</v>
      </c>
      <c r="H18" s="42">
        <v>150000</v>
      </c>
      <c r="I18" s="42">
        <v>2230</v>
      </c>
      <c r="J18" s="44">
        <v>0</v>
      </c>
      <c r="K18" s="45">
        <v>0</v>
      </c>
      <c r="L18" s="46"/>
    </row>
    <row r="19" spans="1:13" s="3" customFormat="1">
      <c r="A19" s="17"/>
      <c r="C19" s="5"/>
      <c r="D19" s="5"/>
      <c r="E19" s="5"/>
      <c r="F19" s="5"/>
      <c r="I19" s="5"/>
      <c r="J19" s="5"/>
      <c r="K19" s="5"/>
      <c r="L19" s="16"/>
    </row>
    <row r="20" spans="1:13" s="1" customFormat="1" ht="26.25" customHeight="1">
      <c r="A20" s="60" t="s">
        <v>300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3" s="2" customFormat="1" ht="15" customHeight="1">
      <c r="A21" s="7" t="s">
        <v>261</v>
      </c>
      <c r="B21" s="7" t="s">
        <v>260</v>
      </c>
      <c r="C21" s="48" t="s">
        <v>347</v>
      </c>
      <c r="D21" s="48" t="s">
        <v>348</v>
      </c>
      <c r="E21" s="52" t="s">
        <v>349</v>
      </c>
      <c r="F21" s="48" t="s">
        <v>350</v>
      </c>
      <c r="G21" s="7" t="s">
        <v>0</v>
      </c>
      <c r="H21" s="7" t="s">
        <v>1</v>
      </c>
      <c r="I21" s="7" t="s">
        <v>2</v>
      </c>
      <c r="J21" s="48" t="s">
        <v>351</v>
      </c>
      <c r="K21" s="31" t="s">
        <v>3</v>
      </c>
      <c r="L21" s="31" t="s">
        <v>4</v>
      </c>
    </row>
    <row r="22" spans="1:13" s="2" customFormat="1" ht="18.75" customHeight="1">
      <c r="A22" s="35" t="s">
        <v>297</v>
      </c>
      <c r="B22" s="35" t="s">
        <v>298</v>
      </c>
      <c r="C22" s="36">
        <v>52115.73</v>
      </c>
      <c r="D22" s="35">
        <v>0</v>
      </c>
      <c r="E22" s="36">
        <v>-5863167.3799999999</v>
      </c>
      <c r="F22" s="59">
        <v>800000</v>
      </c>
      <c r="G22" s="28"/>
      <c r="H22" s="28">
        <v>500000</v>
      </c>
      <c r="I22" s="28">
        <v>300000</v>
      </c>
      <c r="J22" s="28"/>
      <c r="K22" s="9"/>
      <c r="L22" s="12"/>
      <c r="M22" s="27"/>
    </row>
    <row r="23" spans="1:13">
      <c r="A23" s="35" t="s">
        <v>295</v>
      </c>
      <c r="B23" s="35" t="s">
        <v>296</v>
      </c>
      <c r="C23" s="36">
        <v>20632.52</v>
      </c>
      <c r="D23" s="35">
        <v>0</v>
      </c>
      <c r="E23" s="36">
        <v>-792167.64</v>
      </c>
      <c r="F23" s="59">
        <v>729850.55</v>
      </c>
      <c r="G23" s="34"/>
      <c r="H23" s="57">
        <v>729851</v>
      </c>
      <c r="I23" s="34"/>
      <c r="J23" s="34"/>
      <c r="K23" s="34"/>
      <c r="L23" s="38"/>
    </row>
    <row r="24" spans="1:13" s="2" customFormat="1" ht="18.75" customHeight="1">
      <c r="A24" s="25" t="s">
        <v>14</v>
      </c>
      <c r="B24" s="10"/>
      <c r="C24" s="28">
        <f>SUM(C22:C23)</f>
        <v>72748.25</v>
      </c>
      <c r="D24" s="28">
        <f t="shared" ref="D24:E24" si="2">SUM(D22:D23)</f>
        <v>0</v>
      </c>
      <c r="E24" s="28">
        <f t="shared" si="2"/>
        <v>-6655335.0199999996</v>
      </c>
      <c r="F24" s="28">
        <f>SUM(F22:F23)</f>
        <v>1529850.55</v>
      </c>
      <c r="G24" s="11">
        <f>SUM(G10:G23)</f>
        <v>0</v>
      </c>
      <c r="H24" s="11">
        <f>+H22+H23</f>
        <v>1229851</v>
      </c>
      <c r="I24" s="58">
        <f>+I22+I23</f>
        <v>300000</v>
      </c>
      <c r="J24" s="13">
        <f>SUM(J10:J23)</f>
        <v>0</v>
      </c>
      <c r="K24" s="14">
        <f>SUM(K10:K23)</f>
        <v>0</v>
      </c>
      <c r="L24" s="15"/>
    </row>
    <row r="25" spans="1:13">
      <c r="A25" s="30"/>
      <c r="B25" s="30"/>
      <c r="C25" s="32"/>
      <c r="D25" s="30"/>
      <c r="E25" s="32"/>
      <c r="F25" s="37"/>
      <c r="G25" s="37"/>
      <c r="H25" s="37"/>
      <c r="I25" s="37"/>
      <c r="J25" s="37"/>
      <c r="K25" s="37"/>
      <c r="L25" s="33"/>
    </row>
    <row r="26" spans="1:13" s="3" customFormat="1">
      <c r="A26" s="17"/>
      <c r="C26" s="5" t="s">
        <v>15</v>
      </c>
      <c r="D26" s="5"/>
      <c r="E26" s="5"/>
      <c r="F26" s="5" t="s">
        <v>5</v>
      </c>
      <c r="I26" s="5" t="s">
        <v>6</v>
      </c>
      <c r="J26" s="5"/>
      <c r="K26" s="5"/>
      <c r="L26" s="3" t="s">
        <v>7</v>
      </c>
    </row>
    <row r="27" spans="1:13" s="3" customFormat="1">
      <c r="A27" s="17"/>
      <c r="C27" s="5"/>
      <c r="D27" s="5"/>
      <c r="E27" s="5"/>
      <c r="F27" s="5"/>
      <c r="I27" s="5" t="s">
        <v>8</v>
      </c>
      <c r="J27" s="5"/>
      <c r="K27" s="5"/>
      <c r="L27" s="16">
        <v>42838</v>
      </c>
    </row>
  </sheetData>
  <autoFilter ref="A2:L2">
    <sortState ref="A12:L29">
      <sortCondition ref="A2"/>
    </sortState>
  </autoFilter>
  <mergeCells count="2">
    <mergeCell ref="A1:K1"/>
    <mergeCell ref="A20:K20"/>
  </mergeCells>
  <phoneticPr fontId="20" type="noConversion"/>
  <pageMargins left="0.27500000000000002" right="0.13888888888888901" top="0.27500000000000002" bottom="0.16875000000000001" header="0.16875000000000001" footer="0.15"/>
  <pageSetup paperSize="9" orientation="landscape" r:id="rId1"/>
  <headerFooter>
    <oddHeader>&amp;R第 &amp;P 页，共 &amp;N 页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南京</vt:lpstr>
      <vt:lpstr>项目食品</vt:lpstr>
      <vt:lpstr>南京!Print_Titles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微软用户</cp:lastModifiedBy>
  <cp:lastPrinted>2017-04-14T10:07:57Z</cp:lastPrinted>
  <dcterms:created xsi:type="dcterms:W3CDTF">2013-12-04T05:57:00Z</dcterms:created>
  <dcterms:modified xsi:type="dcterms:W3CDTF">2017-04-17T08:57:59Z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