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5480" windowHeight="7695" firstSheet="2" activeTab="10"/>
  </bookViews>
  <sheets>
    <sheet name="1-2月邮资合计" sheetId="4" r:id="rId1"/>
    <sheet name="3月--12月邮资合计" sheetId="68" r:id="rId2"/>
    <sheet name="201601" sheetId="62" r:id="rId3"/>
    <sheet name="201602" sheetId="65" r:id="rId4"/>
    <sheet name="201603" sheetId="66" r:id="rId5"/>
    <sheet name="201604" sheetId="69" r:id="rId6"/>
    <sheet name="201605" sheetId="70" r:id="rId7"/>
    <sheet name="201606" sheetId="71" r:id="rId8"/>
    <sheet name="201607" sheetId="72" r:id="rId9"/>
    <sheet name="201608" sheetId="73" r:id="rId10"/>
    <sheet name="201609" sheetId="74" r:id="rId11"/>
    <sheet name="201610" sheetId="76" r:id="rId12"/>
  </sheets>
  <externalReferences>
    <externalReference r:id="rId13"/>
    <externalReference r:id="rId14"/>
  </externalReferences>
  <definedNames>
    <definedName name="_xlnm._FilterDatabase" localSheetId="2" hidden="1">'201601'!$A$2:$H$57</definedName>
    <definedName name="_xlnm._FilterDatabase" localSheetId="3" hidden="1">'201602'!$A$2:$H$34</definedName>
    <definedName name="_xlnm._FilterDatabase" localSheetId="4" hidden="1">'201603'!$A$2:$I$68</definedName>
    <definedName name="_xlnm._FilterDatabase" localSheetId="5" hidden="1">'201604'!$A$2:$I$2</definedName>
    <definedName name="_xlnm._FilterDatabase" localSheetId="6" hidden="1">'201605'!$A$2:$J$2</definedName>
    <definedName name="_xlnm._FilterDatabase" localSheetId="7" hidden="1">'201606'!$A$2:$J$2</definedName>
    <definedName name="_xlnm._FilterDatabase" localSheetId="8" hidden="1">'201607'!$A$2:$J$77</definedName>
    <definedName name="_xlnm._FilterDatabase" localSheetId="9" hidden="1">'201608'!$A$2:$I$108</definedName>
    <definedName name="_xlnm._FilterDatabase" localSheetId="10" hidden="1">'201609'!$A$2:$J$80</definedName>
    <definedName name="_xlnm._FilterDatabase" localSheetId="11" hidden="1">'201610'!$A$2:$L$35</definedName>
    <definedName name="_xlnm.Print_Area" localSheetId="2">'201601'!$A$1:$H$57</definedName>
    <definedName name="_xlnm.Print_Area" localSheetId="3">'201602'!$A$1:$H$34</definedName>
    <definedName name="_xlnm.Print_Area" localSheetId="4">'201603'!$A$1:$H$68</definedName>
    <definedName name="_xlnm.Print_Area" localSheetId="5">'201604'!$A$1:$H$75</definedName>
    <definedName name="_xlnm.Print_Area" localSheetId="6">'201605'!$A$1:$I$83</definedName>
    <definedName name="_xlnm.Print_Area" localSheetId="7">'201606'!$A$1:$I$176</definedName>
    <definedName name="_xlnm.Print_Area" localSheetId="8">'201607'!$A$1:$I$77</definedName>
    <definedName name="_xlnm.Print_Area" localSheetId="9">'201608'!$A$1:$I$108</definedName>
    <definedName name="_xlnm.Print_Area" localSheetId="10">'201609'!$A$1:$I$82</definedName>
    <definedName name="_xlnm.Print_Titles" localSheetId="2">'201601'!$1:$2</definedName>
    <definedName name="_xlnm.Print_Titles" localSheetId="3">'201602'!$1:$2</definedName>
    <definedName name="_xlnm.Print_Titles" localSheetId="4">'201603'!$1:$2</definedName>
    <definedName name="_xlnm.Print_Titles" localSheetId="5">'201604'!$1:$2</definedName>
    <definedName name="_xlnm.Print_Titles" localSheetId="6">'201605'!$1:$2</definedName>
    <definedName name="_xlnm.Print_Titles" localSheetId="7">'201606'!$1:$2</definedName>
    <definedName name="_xlnm.Print_Titles" localSheetId="8">'201607'!$1:$2</definedName>
    <definedName name="_xlnm.Print_Titles" localSheetId="9">'201608'!$1:$2</definedName>
    <definedName name="_xlnm.Print_Titles" localSheetId="10">'201609'!$1:$2</definedName>
  </definedNames>
  <calcPr calcId="124519" iterate="1"/>
</workbook>
</file>

<file path=xl/calcChain.xml><?xml version="1.0" encoding="utf-8"?>
<calcChain xmlns="http://schemas.openxmlformats.org/spreadsheetml/2006/main">
  <c r="I79" i="74"/>
  <c r="B102" i="68"/>
  <c r="J4" i="7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C102" i="68"/>
  <c r="D104" s="1"/>
  <c r="I77" i="74"/>
  <c r="I75"/>
  <c r="I73"/>
  <c r="I69"/>
  <c r="I61"/>
  <c r="I43"/>
  <c r="I81" s="1"/>
  <c r="L35" i="76"/>
  <c r="K35"/>
  <c r="J35"/>
  <c r="I35"/>
  <c r="H35"/>
  <c r="L34"/>
  <c r="K34"/>
  <c r="J34"/>
  <c r="I34"/>
  <c r="H34"/>
  <c r="L33"/>
  <c r="K33"/>
  <c r="J33"/>
  <c r="I33"/>
  <c r="H33"/>
  <c r="L32"/>
  <c r="K32"/>
  <c r="J32"/>
  <c r="I32"/>
  <c r="H32"/>
  <c r="L31"/>
  <c r="K31"/>
  <c r="J31"/>
  <c r="I31"/>
  <c r="H31"/>
  <c r="L30"/>
  <c r="K30"/>
  <c r="J30"/>
  <c r="I30"/>
  <c r="H30"/>
  <c r="L29"/>
  <c r="K29"/>
  <c r="J29"/>
  <c r="I29"/>
  <c r="H29"/>
  <c r="L28"/>
  <c r="K28"/>
  <c r="J28"/>
  <c r="I28"/>
  <c r="H28"/>
  <c r="L27"/>
  <c r="K27"/>
  <c r="J27"/>
  <c r="L26"/>
  <c r="K26"/>
  <c r="J26"/>
  <c r="L25"/>
  <c r="K25"/>
  <c r="J25"/>
  <c r="I25"/>
  <c r="H25"/>
  <c r="L24"/>
  <c r="K24"/>
  <c r="J24"/>
  <c r="L23"/>
  <c r="K23"/>
  <c r="J23"/>
  <c r="L22"/>
  <c r="K22"/>
  <c r="J22"/>
  <c r="L21"/>
  <c r="K21"/>
  <c r="J21"/>
  <c r="I21"/>
  <c r="H21"/>
  <c r="L20"/>
  <c r="K20"/>
  <c r="J20"/>
  <c r="I20"/>
  <c r="H20"/>
  <c r="L19"/>
  <c r="K19"/>
  <c r="J19"/>
  <c r="I19"/>
  <c r="H19"/>
  <c r="L18"/>
  <c r="K18"/>
  <c r="J18"/>
  <c r="I18"/>
  <c r="H18"/>
  <c r="L17"/>
  <c r="K17"/>
  <c r="J17"/>
  <c r="L16"/>
  <c r="K16"/>
  <c r="J16"/>
  <c r="L15"/>
  <c r="K15"/>
  <c r="J15"/>
  <c r="L14"/>
  <c r="K14"/>
  <c r="J14"/>
  <c r="I14"/>
  <c r="H14"/>
  <c r="L13"/>
  <c r="K13"/>
  <c r="J13"/>
  <c r="L12"/>
  <c r="K12"/>
  <c r="J12"/>
  <c r="L11"/>
  <c r="K11"/>
  <c r="J11"/>
  <c r="I11"/>
  <c r="H11"/>
  <c r="L10"/>
  <c r="K10"/>
  <c r="J10"/>
  <c r="I10"/>
  <c r="H10"/>
  <c r="L9"/>
  <c r="K9"/>
  <c r="J9"/>
  <c r="I9"/>
  <c r="H9"/>
  <c r="L8"/>
  <c r="K8"/>
  <c r="J8"/>
  <c r="I8"/>
  <c r="H8"/>
  <c r="L7"/>
  <c r="K7"/>
  <c r="J7"/>
  <c r="I7"/>
  <c r="H7"/>
  <c r="L6"/>
  <c r="K6"/>
  <c r="J6"/>
  <c r="I6"/>
  <c r="H6"/>
  <c r="L5"/>
  <c r="K5"/>
  <c r="J5"/>
  <c r="I5"/>
  <c r="H5"/>
  <c r="L4"/>
  <c r="K4"/>
  <c r="J4"/>
  <c r="I4"/>
  <c r="H4"/>
  <c r="L3"/>
  <c r="K3"/>
  <c r="J3"/>
  <c r="I3"/>
  <c r="H3"/>
  <c r="J3" i="74"/>
  <c r="C89" i="68" l="1"/>
  <c r="E90" s="1"/>
  <c r="B89"/>
  <c r="I102" i="73"/>
  <c r="I106"/>
  <c r="I100" l="1"/>
  <c r="I98"/>
  <c r="I95"/>
  <c r="I92"/>
  <c r="I81"/>
  <c r="I46"/>
  <c r="I107" l="1"/>
  <c r="C75" i="68"/>
  <c r="E76" s="1"/>
  <c r="B75"/>
  <c r="J3" i="72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I66"/>
  <c r="I46"/>
  <c r="I16"/>
  <c r="I73"/>
  <c r="I71"/>
  <c r="I69"/>
  <c r="C59" i="68"/>
  <c r="E60" s="1"/>
  <c r="B59"/>
  <c r="I174" i="71"/>
  <c r="I117"/>
  <c r="I115"/>
  <c r="I113"/>
  <c r="I110"/>
  <c r="I108"/>
  <c r="I94"/>
  <c r="I67"/>
  <c r="I175" s="1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6"/>
  <c r="J114"/>
  <c r="J112"/>
  <c r="J111"/>
  <c r="J109"/>
  <c r="J107"/>
  <c r="J106"/>
  <c r="J105"/>
  <c r="J104"/>
  <c r="J103"/>
  <c r="J102"/>
  <c r="J101"/>
  <c r="J100"/>
  <c r="J99"/>
  <c r="J98"/>
  <c r="J97"/>
  <c r="J96"/>
  <c r="J95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67"/>
  <c r="J94"/>
  <c r="J108"/>
  <c r="J110"/>
  <c r="J113"/>
  <c r="J115"/>
  <c r="J117"/>
  <c r="J118"/>
  <c r="J119"/>
  <c r="J3"/>
  <c r="I76" i="72" l="1"/>
  <c r="J4" i="70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C45" i="68"/>
  <c r="E46" s="1"/>
  <c r="B45"/>
  <c r="I81" i="70"/>
  <c r="I75"/>
  <c r="I73"/>
  <c r="I71"/>
  <c r="I64"/>
  <c r="I60"/>
  <c r="I57"/>
  <c r="I48"/>
  <c r="I17"/>
  <c r="I82" s="1"/>
  <c r="J3"/>
  <c r="C29" i="68"/>
  <c r="E30" s="1"/>
  <c r="B29"/>
  <c r="I45" i="69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H73"/>
  <c r="H56"/>
  <c r="H52"/>
  <c r="H46"/>
  <c r="H44"/>
  <c r="H35"/>
  <c r="H12"/>
  <c r="H74" s="1"/>
  <c r="I3"/>
  <c r="C13" i="68"/>
  <c r="E14" s="1"/>
  <c r="B13"/>
  <c r="H58" i="66"/>
  <c r="H47"/>
  <c r="H17"/>
  <c r="H14"/>
  <c r="H10"/>
  <c r="I16"/>
  <c r="I4" l="1"/>
  <c r="I5"/>
  <c r="I6"/>
  <c r="I7"/>
  <c r="I8"/>
  <c r="I9"/>
  <c r="I10"/>
  <c r="I11"/>
  <c r="I12"/>
  <c r="I13"/>
  <c r="I14"/>
  <c r="I15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H66"/>
  <c r="H64"/>
  <c r="H60"/>
  <c r="H62"/>
  <c r="H67"/>
  <c r="E12" i="4"/>
  <c r="F3"/>
  <c r="F4"/>
  <c r="F5"/>
  <c r="F6"/>
  <c r="F7"/>
  <c r="F8"/>
  <c r="F9"/>
  <c r="F10"/>
  <c r="F11"/>
  <c r="B12"/>
  <c r="C12"/>
  <c r="F12" s="1"/>
  <c r="D12"/>
  <c r="F13"/>
  <c r="H51" i="62"/>
  <c r="H49"/>
  <c r="H47"/>
  <c r="H41"/>
  <c r="H15"/>
  <c r="H11"/>
  <c r="H55"/>
  <c r="H53"/>
  <c r="H13"/>
  <c r="F14" i="4" l="1"/>
  <c r="H56" i="62"/>
  <c r="H21" i="65"/>
  <c r="I3" i="66"/>
  <c r="H31" i="65" l="1"/>
  <c r="H29"/>
  <c r="H17"/>
  <c r="H7"/>
  <c r="H32" l="1"/>
</calcChain>
</file>

<file path=xl/comments1.xml><?xml version="1.0" encoding="utf-8"?>
<comments xmlns="http://schemas.openxmlformats.org/spreadsheetml/2006/main">
  <authors>
    <author>微软中国</author>
  </authors>
  <commentList>
    <comment ref="D103" authorId="0">
      <text>
        <r>
          <rPr>
            <b/>
            <sz val="10"/>
            <color indexed="81"/>
            <rFont val="宋体"/>
            <family val="3"/>
            <charset val="134"/>
          </rPr>
          <t>省内</t>
        </r>
        <r>
          <rPr>
            <b/>
            <sz val="16"/>
            <color indexed="81"/>
            <rFont val="Tahoma"/>
            <family val="2"/>
          </rPr>
          <t>32</t>
        </r>
        <r>
          <rPr>
            <b/>
            <sz val="10"/>
            <color indexed="81"/>
            <rFont val="宋体"/>
            <family val="3"/>
            <charset val="134"/>
          </rPr>
          <t>份，每份</t>
        </r>
        <r>
          <rPr>
            <b/>
            <sz val="10"/>
            <color indexed="81"/>
            <rFont val="Tahoma"/>
            <family val="2"/>
          </rPr>
          <t>12</t>
        </r>
        <r>
          <rPr>
            <b/>
            <sz val="10"/>
            <color indexed="81"/>
            <rFont val="宋体"/>
            <family val="3"/>
            <charset val="134"/>
          </rPr>
          <t>元，共</t>
        </r>
        <r>
          <rPr>
            <b/>
            <sz val="10"/>
            <color indexed="81"/>
            <rFont val="Tahoma"/>
            <family val="2"/>
          </rPr>
          <t>384</t>
        </r>
        <r>
          <rPr>
            <b/>
            <sz val="10"/>
            <color indexed="81"/>
            <rFont val="宋体"/>
            <family val="3"/>
            <charset val="134"/>
          </rPr>
          <t>元
省外：
（上海、浙江、江苏、湖北、湖南、江西区域</t>
        </r>
        <r>
          <rPr>
            <b/>
            <sz val="16"/>
            <color indexed="81"/>
            <rFont val="Tahoma"/>
            <family val="2"/>
          </rPr>
          <t>229</t>
        </r>
        <r>
          <rPr>
            <b/>
            <sz val="10"/>
            <color indexed="81"/>
            <rFont val="宋体"/>
            <family val="3"/>
            <charset val="134"/>
          </rPr>
          <t>份，每份</t>
        </r>
        <r>
          <rPr>
            <b/>
            <sz val="10"/>
            <color indexed="81"/>
            <rFont val="Tahoma"/>
            <family val="2"/>
          </rPr>
          <t>18.2</t>
        </r>
        <r>
          <rPr>
            <b/>
            <sz val="10"/>
            <color indexed="81"/>
            <rFont val="宋体"/>
            <family val="3"/>
            <charset val="134"/>
          </rPr>
          <t>元，共</t>
        </r>
        <r>
          <rPr>
            <b/>
            <sz val="10"/>
            <color indexed="81"/>
            <rFont val="Tahoma"/>
            <family val="2"/>
          </rPr>
          <t>4167.80</t>
        </r>
        <r>
          <rPr>
            <b/>
            <sz val="10"/>
            <color indexed="81"/>
            <rFont val="宋体"/>
            <family val="3"/>
            <charset val="134"/>
          </rPr>
          <t>元）；（河北、天津、山东、山西等区域</t>
        </r>
        <r>
          <rPr>
            <b/>
            <sz val="16"/>
            <color indexed="81"/>
            <rFont val="Tahoma"/>
            <family val="2"/>
          </rPr>
          <t>63</t>
        </r>
        <r>
          <rPr>
            <b/>
            <sz val="10"/>
            <color indexed="81"/>
            <rFont val="宋体"/>
            <family val="3"/>
            <charset val="134"/>
          </rPr>
          <t>份，每份</t>
        </r>
        <r>
          <rPr>
            <b/>
            <sz val="10"/>
            <color indexed="81"/>
            <rFont val="Tahoma"/>
            <family val="2"/>
          </rPr>
          <t>20.3</t>
        </r>
        <r>
          <rPr>
            <b/>
            <sz val="10"/>
            <color indexed="81"/>
            <rFont val="宋体"/>
            <family val="3"/>
            <charset val="134"/>
          </rPr>
          <t>元，共</t>
        </r>
        <r>
          <rPr>
            <b/>
            <sz val="10"/>
            <color indexed="81"/>
            <rFont val="Tahoma"/>
            <family val="2"/>
          </rPr>
          <t>1278.90</t>
        </r>
        <r>
          <rPr>
            <b/>
            <sz val="10"/>
            <color indexed="81"/>
            <rFont val="宋体"/>
            <family val="3"/>
            <charset val="134"/>
          </rPr>
          <t>元）；（甘肃、内蒙古等区域</t>
        </r>
        <r>
          <rPr>
            <b/>
            <sz val="16"/>
            <color indexed="81"/>
            <rFont val="Tahoma"/>
            <family val="2"/>
          </rPr>
          <t>10</t>
        </r>
        <r>
          <rPr>
            <b/>
            <sz val="10"/>
            <color indexed="81"/>
            <rFont val="宋体"/>
            <family val="3"/>
            <charset val="134"/>
          </rPr>
          <t>份，每份</t>
        </r>
        <r>
          <rPr>
            <b/>
            <sz val="10"/>
            <color indexed="81"/>
            <rFont val="Tahoma"/>
            <family val="2"/>
          </rPr>
          <t>27</t>
        </r>
        <r>
          <rPr>
            <b/>
            <sz val="10"/>
            <color indexed="81"/>
            <rFont val="宋体"/>
            <family val="3"/>
            <charset val="134"/>
          </rPr>
          <t>元，共</t>
        </r>
        <r>
          <rPr>
            <b/>
            <sz val="10"/>
            <color indexed="81"/>
            <rFont val="Tahoma"/>
            <family val="2"/>
          </rPr>
          <t>270</t>
        </r>
        <r>
          <rPr>
            <b/>
            <sz val="10"/>
            <color indexed="81"/>
            <rFont val="宋体"/>
            <family val="3"/>
            <charset val="134"/>
          </rPr>
          <t>元）；（东北、西藏区域</t>
        </r>
        <r>
          <rPr>
            <b/>
            <sz val="16"/>
            <color indexed="81"/>
            <rFont val="Tahoma"/>
            <family val="2"/>
          </rPr>
          <t>7</t>
        </r>
        <r>
          <rPr>
            <b/>
            <sz val="10"/>
            <color indexed="81"/>
            <rFont val="宋体"/>
            <family val="3"/>
            <charset val="134"/>
          </rPr>
          <t>份，每份</t>
        </r>
        <r>
          <rPr>
            <b/>
            <sz val="10"/>
            <color indexed="81"/>
            <rFont val="Tahoma"/>
            <family val="2"/>
          </rPr>
          <t>33.3</t>
        </r>
        <r>
          <rPr>
            <b/>
            <sz val="10"/>
            <color indexed="81"/>
            <rFont val="宋体"/>
            <family val="3"/>
            <charset val="134"/>
          </rPr>
          <t>元，共</t>
        </r>
        <r>
          <rPr>
            <b/>
            <sz val="10"/>
            <color indexed="81"/>
            <rFont val="Tahoma"/>
            <family val="2"/>
          </rPr>
          <t>233.10</t>
        </r>
        <r>
          <rPr>
            <b/>
            <sz val="10"/>
            <color indexed="81"/>
            <rFont val="宋体"/>
            <family val="3"/>
            <charset val="134"/>
          </rPr>
          <t xml:space="preserve">元）
</t>
        </r>
      </text>
    </comment>
  </commentList>
</comments>
</file>

<file path=xl/sharedStrings.xml><?xml version="1.0" encoding="utf-8"?>
<sst xmlns="http://schemas.openxmlformats.org/spreadsheetml/2006/main" count="3062" uniqueCount="1935">
  <si>
    <t>序号</t>
  </si>
  <si>
    <t>邮编号</t>
  </si>
  <si>
    <t>寄件人</t>
  </si>
  <si>
    <t>部门</t>
  </si>
  <si>
    <t>收件人</t>
  </si>
  <si>
    <t>收件地址</t>
  </si>
  <si>
    <t>邮资</t>
  </si>
  <si>
    <t>财务部</t>
  </si>
  <si>
    <t>人资部</t>
    <phoneticPr fontId="1" type="noConversion"/>
  </si>
  <si>
    <t>采购部</t>
    <phoneticPr fontId="1" type="noConversion"/>
  </si>
  <si>
    <t>董事办</t>
    <phoneticPr fontId="1" type="noConversion"/>
  </si>
  <si>
    <t>研发部</t>
    <phoneticPr fontId="1" type="noConversion"/>
  </si>
  <si>
    <t>何淑静</t>
    <phoneticPr fontId="1" type="noConversion"/>
  </si>
  <si>
    <t>市场部</t>
    <phoneticPr fontId="1" type="noConversion"/>
  </si>
  <si>
    <t>OEM部</t>
    <phoneticPr fontId="1" type="noConversion"/>
  </si>
  <si>
    <t>任加兴</t>
    <phoneticPr fontId="1" type="noConversion"/>
  </si>
  <si>
    <t>份数/费用小计</t>
    <phoneticPr fontId="1" type="noConversion"/>
  </si>
  <si>
    <t>部门负责人签字</t>
    <phoneticPr fontId="4" type="noConversion"/>
  </si>
  <si>
    <t>日期</t>
    <phoneticPr fontId="1" type="noConversion"/>
  </si>
  <si>
    <t>收件人联系方式</t>
    <phoneticPr fontId="1" type="noConversion"/>
  </si>
  <si>
    <t>林瑶</t>
    <phoneticPr fontId="1" type="noConversion"/>
  </si>
  <si>
    <t>销管科快递合计</t>
    <phoneticPr fontId="1" type="noConversion"/>
  </si>
  <si>
    <t>销售部快递合计</t>
    <phoneticPr fontId="1" type="noConversion"/>
  </si>
  <si>
    <t>市场部快递合计</t>
    <phoneticPr fontId="1" type="noConversion"/>
  </si>
  <si>
    <t>财务部快递合计</t>
    <phoneticPr fontId="1" type="noConversion"/>
  </si>
  <si>
    <t>采购部快递费合计</t>
    <phoneticPr fontId="1" type="noConversion"/>
  </si>
  <si>
    <t>人资部快递费合计</t>
    <phoneticPr fontId="1" type="noConversion"/>
  </si>
  <si>
    <t>研发部快递费合计</t>
    <phoneticPr fontId="1" type="noConversion"/>
  </si>
  <si>
    <t>董事办快递费合计</t>
    <phoneticPr fontId="1" type="noConversion"/>
  </si>
  <si>
    <t>无</t>
    <phoneticPr fontId="1" type="noConversion"/>
  </si>
  <si>
    <t>南城总部2016年1月快递明细单</t>
    <phoneticPr fontId="1" type="noConversion"/>
  </si>
  <si>
    <t>1056738033517</t>
    <phoneticPr fontId="1" type="noConversion"/>
  </si>
  <si>
    <t>王莉亚</t>
    <phoneticPr fontId="1" type="noConversion"/>
  </si>
  <si>
    <t>麦小姐</t>
    <phoneticPr fontId="1" type="noConversion"/>
  </si>
  <si>
    <t>东莞金娃</t>
    <phoneticPr fontId="1" type="noConversion"/>
  </si>
  <si>
    <t>1056738115417</t>
    <phoneticPr fontId="1" type="noConversion"/>
  </si>
  <si>
    <t>李祥谋</t>
    <phoneticPr fontId="1" type="noConversion"/>
  </si>
  <si>
    <t>桂林乐易购</t>
    <phoneticPr fontId="1" type="noConversion"/>
  </si>
  <si>
    <t>1056738117117</t>
    <phoneticPr fontId="1" type="noConversion"/>
  </si>
  <si>
    <t>韦玉兰</t>
    <phoneticPr fontId="1" type="noConversion"/>
  </si>
  <si>
    <t>广东省阳春市辉远商贸</t>
    <phoneticPr fontId="1" type="noConversion"/>
  </si>
  <si>
    <t>1034429706418</t>
    <phoneticPr fontId="1" type="noConversion"/>
  </si>
  <si>
    <t>杜瑞端</t>
    <phoneticPr fontId="1" type="noConversion"/>
  </si>
  <si>
    <t>山西省太原市</t>
    <phoneticPr fontId="1" type="noConversion"/>
  </si>
  <si>
    <t>1056738118517</t>
    <phoneticPr fontId="1" type="noConversion"/>
  </si>
  <si>
    <t>林春凤</t>
    <phoneticPr fontId="1" type="noConversion"/>
  </si>
  <si>
    <t>广州市韶隆贸易</t>
    <phoneticPr fontId="1" type="noConversion"/>
  </si>
  <si>
    <t>1056738120817</t>
    <phoneticPr fontId="1" type="noConversion"/>
  </si>
  <si>
    <t>庞官</t>
    <phoneticPr fontId="1" type="noConversion"/>
  </si>
  <si>
    <t>广西省防城市</t>
    <phoneticPr fontId="1" type="noConversion"/>
  </si>
  <si>
    <t>1056738038317</t>
    <phoneticPr fontId="1" type="noConversion"/>
  </si>
  <si>
    <t>杨明枢</t>
    <phoneticPr fontId="1" type="noConversion"/>
  </si>
  <si>
    <t>南宁市汇惠乐</t>
    <phoneticPr fontId="1" type="noConversion"/>
  </si>
  <si>
    <t>1056738039717</t>
    <phoneticPr fontId="1" type="noConversion"/>
  </si>
  <si>
    <t>秦林先</t>
    <phoneticPr fontId="1" type="noConversion"/>
  </si>
  <si>
    <t>贺州钟山秦林先</t>
    <phoneticPr fontId="1" type="noConversion"/>
  </si>
  <si>
    <t>1034429709518</t>
    <phoneticPr fontId="1" type="noConversion"/>
  </si>
  <si>
    <t>蒋权</t>
    <phoneticPr fontId="1" type="noConversion"/>
  </si>
  <si>
    <t>刘瑛</t>
    <phoneticPr fontId="1" type="noConversion"/>
  </si>
  <si>
    <t>东莞市谢岗镇</t>
    <phoneticPr fontId="1" type="noConversion"/>
  </si>
  <si>
    <t>1034429707818</t>
    <phoneticPr fontId="1" type="noConversion"/>
  </si>
  <si>
    <t>梁泽明</t>
    <phoneticPr fontId="1" type="noConversion"/>
  </si>
  <si>
    <t>1034429708118</t>
    <phoneticPr fontId="1" type="noConversion"/>
  </si>
  <si>
    <t>徐惠雯</t>
    <phoneticPr fontId="1" type="noConversion"/>
  </si>
  <si>
    <t>徐春辉</t>
    <phoneticPr fontId="1" type="noConversion"/>
  </si>
  <si>
    <t>湖南省益阳市</t>
    <phoneticPr fontId="1" type="noConversion"/>
  </si>
  <si>
    <t>1034429712118</t>
    <phoneticPr fontId="1" type="noConversion"/>
  </si>
  <si>
    <t>李海全</t>
    <phoneticPr fontId="1" type="noConversion"/>
  </si>
  <si>
    <t>重庆市江北区</t>
    <phoneticPr fontId="1" type="noConversion"/>
  </si>
  <si>
    <t>1034429710418</t>
    <phoneticPr fontId="1" type="noConversion"/>
  </si>
  <si>
    <t>皮珊</t>
    <phoneticPr fontId="1" type="noConversion"/>
  </si>
  <si>
    <t>朱锦洪</t>
    <phoneticPr fontId="1" type="noConversion"/>
  </si>
  <si>
    <t>深圳市福永街道</t>
    <phoneticPr fontId="1" type="noConversion"/>
  </si>
  <si>
    <t>1034429711818</t>
    <phoneticPr fontId="1" type="noConversion"/>
  </si>
  <si>
    <t>蓝义鹏</t>
    <phoneticPr fontId="1" type="noConversion"/>
  </si>
  <si>
    <t>广西省南宁市</t>
    <phoneticPr fontId="1" type="noConversion"/>
  </si>
  <si>
    <t>1034429713518</t>
    <phoneticPr fontId="1" type="noConversion"/>
  </si>
  <si>
    <t>周翔</t>
    <phoneticPr fontId="1" type="noConversion"/>
  </si>
  <si>
    <t>贵州省贵阳市</t>
    <phoneticPr fontId="1" type="noConversion"/>
  </si>
  <si>
    <t>1034429715218</t>
    <phoneticPr fontId="1" type="noConversion"/>
  </si>
  <si>
    <t>何淑静</t>
    <phoneticPr fontId="1" type="noConversion"/>
  </si>
  <si>
    <t>汤永兴</t>
    <phoneticPr fontId="1" type="noConversion"/>
  </si>
  <si>
    <t>南京来一口</t>
    <phoneticPr fontId="1" type="noConversion"/>
  </si>
  <si>
    <t>1034429523618</t>
    <phoneticPr fontId="1" type="noConversion"/>
  </si>
  <si>
    <t>高昌发</t>
    <phoneticPr fontId="1" type="noConversion"/>
  </si>
  <si>
    <t>江西省九江市</t>
    <phoneticPr fontId="1" type="noConversion"/>
  </si>
  <si>
    <t>PMC部快递费合计</t>
    <phoneticPr fontId="1" type="noConversion"/>
  </si>
  <si>
    <t>1034429526718</t>
    <phoneticPr fontId="1" type="noConversion"/>
  </si>
  <si>
    <t>吴晓华</t>
    <phoneticPr fontId="1" type="noConversion"/>
  </si>
  <si>
    <t>1056738131317</t>
    <phoneticPr fontId="1" type="noConversion"/>
  </si>
  <si>
    <t>危巧艳</t>
    <phoneticPr fontId="1" type="noConversion"/>
  </si>
  <si>
    <t>武鸣舒欣</t>
    <phoneticPr fontId="1" type="noConversion"/>
  </si>
  <si>
    <t>1056738130017</t>
    <phoneticPr fontId="1" type="noConversion"/>
  </si>
  <si>
    <t>谢琼</t>
    <phoneticPr fontId="1" type="noConversion"/>
  </si>
  <si>
    <t>玉林市晟诚商贸</t>
    <phoneticPr fontId="1" type="noConversion"/>
  </si>
  <si>
    <t>1034429528418</t>
    <phoneticPr fontId="1" type="noConversion"/>
  </si>
  <si>
    <t>郑周夏</t>
    <phoneticPr fontId="1" type="noConversion"/>
  </si>
  <si>
    <t>浙江省杭州市</t>
    <phoneticPr fontId="1" type="noConversion"/>
  </si>
  <si>
    <t>1056738133517</t>
    <phoneticPr fontId="1" type="noConversion"/>
  </si>
  <si>
    <t>钟荣华</t>
    <phoneticPr fontId="1" type="noConversion"/>
  </si>
  <si>
    <t>金秀县华兴购</t>
    <phoneticPr fontId="1" type="noConversion"/>
  </si>
  <si>
    <t>1056738134417</t>
    <phoneticPr fontId="1" type="noConversion"/>
  </si>
  <si>
    <t>李兴文</t>
    <phoneticPr fontId="1" type="noConversion"/>
  </si>
  <si>
    <t>南宁茂源</t>
    <phoneticPr fontId="1" type="noConversion"/>
  </si>
  <si>
    <t>1056738132717</t>
    <phoneticPr fontId="1" type="noConversion"/>
  </si>
  <si>
    <t>高玉葵</t>
    <phoneticPr fontId="1" type="noConversion"/>
  </si>
  <si>
    <t>岑溪至佳</t>
    <phoneticPr fontId="1" type="noConversion"/>
  </si>
  <si>
    <t>1034429617418</t>
    <phoneticPr fontId="1" type="noConversion"/>
  </si>
  <si>
    <t>庄素芬</t>
    <phoneticPr fontId="1" type="noConversion"/>
  </si>
  <si>
    <t>凤岗华洲</t>
    <phoneticPr fontId="1" type="noConversion"/>
  </si>
  <si>
    <t>1056738010517</t>
    <phoneticPr fontId="1" type="noConversion"/>
  </si>
  <si>
    <t>朱桂花</t>
    <phoneticPr fontId="1" type="noConversion"/>
  </si>
  <si>
    <t>江苏省南京市</t>
    <phoneticPr fontId="1" type="noConversion"/>
  </si>
  <si>
    <t>1056738009117</t>
    <phoneticPr fontId="1" type="noConversion"/>
  </si>
  <si>
    <t>李照辉</t>
    <phoneticPr fontId="1" type="noConversion"/>
  </si>
  <si>
    <t>王冰莹</t>
    <phoneticPr fontId="1" type="noConversion"/>
  </si>
  <si>
    <t>1056738007417</t>
    <phoneticPr fontId="1" type="noConversion"/>
  </si>
  <si>
    <t>胡莉</t>
    <phoneticPr fontId="1" type="noConversion"/>
  </si>
  <si>
    <t>重庆市九龙坡区</t>
    <phoneticPr fontId="1" type="noConversion"/>
  </si>
  <si>
    <t>1093610773714</t>
    <phoneticPr fontId="1" type="noConversion"/>
  </si>
  <si>
    <t>谢钻南</t>
    <phoneticPr fontId="1" type="noConversion"/>
  </si>
  <si>
    <t>张婷</t>
    <phoneticPr fontId="1" type="noConversion"/>
  </si>
  <si>
    <t>1056738122517</t>
    <phoneticPr fontId="1" type="noConversion"/>
  </si>
  <si>
    <t>1056738121117</t>
    <phoneticPr fontId="1" type="noConversion"/>
  </si>
  <si>
    <t>刘忠金</t>
    <phoneticPr fontId="1" type="noConversion"/>
  </si>
  <si>
    <t>田东朱从容</t>
    <phoneticPr fontId="1" type="noConversion"/>
  </si>
  <si>
    <t>1034429705518</t>
    <phoneticPr fontId="1" type="noConversion"/>
  </si>
  <si>
    <t>林经理</t>
    <phoneticPr fontId="1" type="noConversion"/>
  </si>
  <si>
    <t>潮州市潮安区</t>
    <phoneticPr fontId="1" type="noConversion"/>
  </si>
  <si>
    <t>1056738036617</t>
    <phoneticPr fontId="1" type="noConversion"/>
  </si>
  <si>
    <t>包晓宁</t>
    <phoneticPr fontId="1" type="noConversion"/>
  </si>
  <si>
    <t>南宁山秀果</t>
    <phoneticPr fontId="1" type="noConversion"/>
  </si>
  <si>
    <t>1056738035217</t>
    <phoneticPr fontId="1" type="noConversion"/>
  </si>
  <si>
    <t>叶冠曼</t>
    <phoneticPr fontId="1" type="noConversion"/>
  </si>
  <si>
    <t>容县贤利副食</t>
    <phoneticPr fontId="1" type="noConversion"/>
  </si>
  <si>
    <t>1056738034917</t>
    <phoneticPr fontId="1" type="noConversion"/>
  </si>
  <si>
    <t>罗进贤</t>
    <phoneticPr fontId="1" type="noConversion"/>
  </si>
  <si>
    <t>罗定市宇洋副食商行</t>
    <phoneticPr fontId="1" type="noConversion"/>
  </si>
  <si>
    <t>1056738037017</t>
    <phoneticPr fontId="1" type="noConversion"/>
  </si>
  <si>
    <t>秦昭华</t>
    <phoneticPr fontId="1" type="noConversion"/>
  </si>
  <si>
    <t>海南省儋州市</t>
    <phoneticPr fontId="1" type="noConversion"/>
  </si>
  <si>
    <t>1034429716618</t>
    <phoneticPr fontId="1" type="noConversion"/>
  </si>
  <si>
    <t>蔡小姐</t>
    <phoneticPr fontId="1" type="noConversion"/>
  </si>
  <si>
    <t>汕头惠业食品包装</t>
    <phoneticPr fontId="1" type="noConversion"/>
  </si>
  <si>
    <t>1056738116817</t>
    <phoneticPr fontId="1" type="noConversion"/>
  </si>
  <si>
    <t>詹晓燕</t>
    <phoneticPr fontId="1" type="noConversion"/>
  </si>
  <si>
    <t>13731181599</t>
    <phoneticPr fontId="1" type="noConversion"/>
  </si>
  <si>
    <t>东莞市山秀果</t>
    <phoneticPr fontId="1" type="noConversion"/>
  </si>
  <si>
    <t>1034429524018</t>
    <phoneticPr fontId="1" type="noConversion"/>
  </si>
  <si>
    <t>张春娟</t>
    <phoneticPr fontId="1" type="noConversion"/>
  </si>
  <si>
    <t>1056738017617</t>
  </si>
  <si>
    <t>张春娟</t>
    <phoneticPr fontId="1" type="noConversion"/>
  </si>
  <si>
    <t>赤峰市</t>
    <phoneticPr fontId="1" type="noConversion"/>
  </si>
  <si>
    <t>1034429569518</t>
    <phoneticPr fontId="1" type="noConversion"/>
  </si>
  <si>
    <t>龚以洪</t>
    <phoneticPr fontId="1" type="noConversion"/>
  </si>
  <si>
    <t>沪州市马谭区天来副食</t>
    <phoneticPr fontId="1" type="noConversion"/>
  </si>
  <si>
    <t>1034429570418</t>
    <phoneticPr fontId="1" type="noConversion"/>
  </si>
  <si>
    <t>张云芝</t>
    <phoneticPr fontId="1" type="noConversion"/>
  </si>
  <si>
    <t>李峰</t>
    <phoneticPr fontId="1" type="noConversion"/>
  </si>
  <si>
    <t>安徽省淮北市</t>
    <phoneticPr fontId="1" type="noConversion"/>
  </si>
  <si>
    <t>1034429568118</t>
    <phoneticPr fontId="1" type="noConversion"/>
  </si>
  <si>
    <t>许淑仪</t>
    <phoneticPr fontId="1" type="noConversion"/>
  </si>
  <si>
    <t>深圳市梧桐律师事务所</t>
    <phoneticPr fontId="1" type="noConversion"/>
  </si>
  <si>
    <t>1034429567818</t>
    <phoneticPr fontId="1" type="noConversion"/>
  </si>
  <si>
    <t>林肇声</t>
    <phoneticPr fontId="1" type="noConversion"/>
  </si>
  <si>
    <t>彭亚柳</t>
    <phoneticPr fontId="1" type="noConversion"/>
  </si>
  <si>
    <t>肇庆市昊宇贸易</t>
    <phoneticPr fontId="1" type="noConversion"/>
  </si>
  <si>
    <t>1034429564718</t>
    <phoneticPr fontId="1" type="noConversion"/>
  </si>
  <si>
    <t>陈莉云</t>
    <phoneticPr fontId="1" type="noConversion"/>
  </si>
  <si>
    <t>厦门金德成包装</t>
    <phoneticPr fontId="1" type="noConversion"/>
  </si>
  <si>
    <t>1034429701618</t>
    <phoneticPr fontId="1" type="noConversion"/>
  </si>
  <si>
    <t>13978887678</t>
    <phoneticPr fontId="1" type="noConversion"/>
  </si>
  <si>
    <t>1056738056017</t>
    <phoneticPr fontId="1" type="noConversion"/>
  </si>
  <si>
    <t>李红红</t>
    <phoneticPr fontId="1" type="noConversion"/>
  </si>
  <si>
    <t>1056738057317</t>
    <phoneticPr fontId="1" type="noConversion"/>
  </si>
  <si>
    <t>1034429559318</t>
    <phoneticPr fontId="1" type="noConversion"/>
  </si>
  <si>
    <t>王振洪</t>
    <phoneticPr fontId="1" type="noConversion"/>
  </si>
  <si>
    <t>贵州省兴义市</t>
    <phoneticPr fontId="1" type="noConversion"/>
  </si>
  <si>
    <t>1034429704718</t>
    <phoneticPr fontId="1" type="noConversion"/>
  </si>
  <si>
    <t>朱尚添</t>
    <phoneticPr fontId="1" type="noConversion"/>
  </si>
  <si>
    <t>贵港市虹冠贸易</t>
    <phoneticPr fontId="1" type="noConversion"/>
  </si>
  <si>
    <t>1034429703318</t>
    <phoneticPr fontId="1" type="noConversion"/>
  </si>
  <si>
    <t>1034429563318</t>
    <phoneticPr fontId="1" type="noConversion"/>
  </si>
  <si>
    <t>邵先生</t>
    <phoneticPr fontId="1" type="noConversion"/>
  </si>
  <si>
    <t>0512-52377259</t>
    <phoneticPr fontId="1" type="noConversion"/>
  </si>
  <si>
    <t>江苏省常熟市</t>
    <phoneticPr fontId="1" type="noConversion"/>
  </si>
  <si>
    <t>1034429561618</t>
    <phoneticPr fontId="1" type="noConversion"/>
  </si>
  <si>
    <t>陈元勋</t>
    <phoneticPr fontId="1" type="noConversion"/>
  </si>
  <si>
    <t>广西省梧州市</t>
    <phoneticPr fontId="1" type="noConversion"/>
  </si>
  <si>
    <t>1056738051117</t>
    <phoneticPr fontId="1" type="noConversion"/>
  </si>
  <si>
    <t>莫小香</t>
    <phoneticPr fontId="1" type="noConversion"/>
  </si>
  <si>
    <t>0774-6015268</t>
    <phoneticPr fontId="1" type="noConversion"/>
  </si>
  <si>
    <t>胜润商贸</t>
    <phoneticPr fontId="1" type="noConversion"/>
  </si>
  <si>
    <t>1056738049917</t>
    <phoneticPr fontId="1" type="noConversion"/>
  </si>
  <si>
    <t>庞锋</t>
    <phoneticPr fontId="1" type="noConversion"/>
  </si>
  <si>
    <t>1056738048517</t>
    <phoneticPr fontId="1" type="noConversion"/>
  </si>
  <si>
    <t>黄国矿</t>
    <phoneticPr fontId="1" type="noConversion"/>
  </si>
  <si>
    <t>南宁德朗士商贸</t>
    <phoneticPr fontId="1" type="noConversion"/>
  </si>
  <si>
    <t>1034429702018</t>
    <phoneticPr fontId="1" type="noConversion"/>
  </si>
  <si>
    <t>黄立琛</t>
    <phoneticPr fontId="1" type="noConversion"/>
  </si>
  <si>
    <t>南宁昌荣百货</t>
    <phoneticPr fontId="1" type="noConversion"/>
  </si>
  <si>
    <t>1056738058717</t>
    <phoneticPr fontId="1" type="noConversion"/>
  </si>
  <si>
    <t>曾钰炜</t>
    <phoneticPr fontId="1" type="noConversion"/>
  </si>
  <si>
    <t>招商银行</t>
    <phoneticPr fontId="1" type="noConversion"/>
  </si>
  <si>
    <t>1056738055617</t>
    <phoneticPr fontId="1" type="noConversion"/>
  </si>
  <si>
    <t>浦万表</t>
    <phoneticPr fontId="1" type="noConversion"/>
  </si>
  <si>
    <t>1056738053917</t>
    <phoneticPr fontId="1" type="noConversion"/>
  </si>
  <si>
    <t>阳春辉远商行</t>
    <phoneticPr fontId="1" type="noConversion"/>
  </si>
  <si>
    <t>1034429552818</t>
    <phoneticPr fontId="1" type="noConversion"/>
  </si>
  <si>
    <t>董国权</t>
    <phoneticPr fontId="1" type="noConversion"/>
  </si>
  <si>
    <t>上海市松江区</t>
    <phoneticPr fontId="1" type="noConversion"/>
  </si>
  <si>
    <t>1056738045417</t>
    <phoneticPr fontId="1" type="noConversion"/>
  </si>
  <si>
    <t>1056738043717</t>
    <phoneticPr fontId="1" type="noConversion"/>
  </si>
  <si>
    <t>姚小姐</t>
    <phoneticPr fontId="1" type="noConversion"/>
  </si>
  <si>
    <t>新穗好百货</t>
    <phoneticPr fontId="1" type="noConversion"/>
  </si>
  <si>
    <t>1056738044517</t>
    <phoneticPr fontId="1" type="noConversion"/>
  </si>
  <si>
    <t>1056738046817</t>
    <phoneticPr fontId="1" type="noConversion"/>
  </si>
  <si>
    <t>张有成</t>
    <phoneticPr fontId="1" type="noConversion"/>
  </si>
  <si>
    <t>海南省东方市</t>
    <phoneticPr fontId="1" type="noConversion"/>
  </si>
  <si>
    <t>1034429513418</t>
    <phoneticPr fontId="1" type="noConversion"/>
  </si>
  <si>
    <t>熊经理</t>
    <phoneticPr fontId="1" type="noConversion"/>
  </si>
  <si>
    <t>020-81797993</t>
    <phoneticPr fontId="1" type="noConversion"/>
  </si>
  <si>
    <t>广州市万云区</t>
    <phoneticPr fontId="1" type="noConversion"/>
  </si>
  <si>
    <t>1034429519618</t>
    <phoneticPr fontId="1" type="noConversion"/>
  </si>
  <si>
    <t>黄海</t>
    <phoneticPr fontId="1" type="noConversion"/>
  </si>
  <si>
    <t>四川省成都市</t>
    <phoneticPr fontId="1" type="noConversion"/>
  </si>
  <si>
    <t>曾常华</t>
    <phoneticPr fontId="1" type="noConversion"/>
  </si>
  <si>
    <t>江西省广昌县兄弟副食</t>
    <phoneticPr fontId="1" type="noConversion"/>
  </si>
  <si>
    <t>1034429522218</t>
    <phoneticPr fontId="1" type="noConversion"/>
  </si>
  <si>
    <t>1034429518218</t>
    <phoneticPr fontId="1" type="noConversion"/>
  </si>
  <si>
    <t>刘明娟</t>
    <phoneticPr fontId="1" type="noConversion"/>
  </si>
  <si>
    <t>海南省海口市</t>
    <phoneticPr fontId="1" type="noConversion"/>
  </si>
  <si>
    <t>1034429515118</t>
    <phoneticPr fontId="1" type="noConversion"/>
  </si>
  <si>
    <t>唐敏峰</t>
    <phoneticPr fontId="1" type="noConversion"/>
  </si>
  <si>
    <t>上海市浦东新区</t>
    <phoneticPr fontId="1" type="noConversion"/>
  </si>
  <si>
    <t>1034429514818</t>
    <phoneticPr fontId="1" type="noConversion"/>
  </si>
  <si>
    <t>郑柯英</t>
    <phoneticPr fontId="1" type="noConversion"/>
  </si>
  <si>
    <t>广西省来宾市</t>
    <phoneticPr fontId="1" type="noConversion"/>
  </si>
  <si>
    <t>1056738041017</t>
    <phoneticPr fontId="1" type="noConversion"/>
  </si>
  <si>
    <t>1056738125617</t>
    <phoneticPr fontId="1" type="noConversion"/>
  </si>
  <si>
    <t>雷曼霞</t>
    <phoneticPr fontId="1" type="noConversion"/>
  </si>
  <si>
    <t>北海雷曼霞</t>
    <phoneticPr fontId="1" type="noConversion"/>
  </si>
  <si>
    <t>1056738124217</t>
    <phoneticPr fontId="1" type="noConversion"/>
  </si>
  <si>
    <t>陈作贞</t>
    <phoneticPr fontId="1" type="noConversion"/>
  </si>
  <si>
    <t>0777-3897996</t>
    <phoneticPr fontId="1" type="noConversion"/>
  </si>
  <si>
    <t>钦州荣信贸易</t>
    <phoneticPr fontId="1" type="noConversion"/>
  </si>
  <si>
    <t>1056738042317</t>
    <phoneticPr fontId="1" type="noConversion"/>
  </si>
  <si>
    <t>李兴国</t>
    <phoneticPr fontId="1" type="noConversion"/>
  </si>
  <si>
    <t>东莞市寮步鸿冠食品</t>
    <phoneticPr fontId="1" type="noConversion"/>
  </si>
  <si>
    <t>1056738123917</t>
    <phoneticPr fontId="1" type="noConversion"/>
  </si>
  <si>
    <t>1056738126017</t>
    <phoneticPr fontId="1" type="noConversion"/>
  </si>
  <si>
    <t>肇庆山秀果</t>
    <phoneticPr fontId="1" type="noConversion"/>
  </si>
  <si>
    <t>1034429553118</t>
    <phoneticPr fontId="1" type="noConversion"/>
  </si>
  <si>
    <t>邱海森</t>
    <phoneticPr fontId="1" type="noConversion"/>
  </si>
  <si>
    <t>佛山市顺德区</t>
    <phoneticPr fontId="1" type="noConversion"/>
  </si>
  <si>
    <t>1034429622818</t>
    <phoneticPr fontId="1" type="noConversion"/>
  </si>
  <si>
    <t>杨一扬</t>
    <phoneticPr fontId="1" type="noConversion"/>
  </si>
  <si>
    <t>怀华旺通副食</t>
    <phoneticPr fontId="1" type="noConversion"/>
  </si>
  <si>
    <t>1034429554518</t>
    <phoneticPr fontId="1" type="noConversion"/>
  </si>
  <si>
    <t>李建</t>
    <phoneticPr fontId="1" type="noConversion"/>
  </si>
  <si>
    <t>昆明云兴贸易</t>
    <phoneticPr fontId="1" type="noConversion"/>
  </si>
  <si>
    <t>1056738054217</t>
    <phoneticPr fontId="1" type="noConversion"/>
  </si>
  <si>
    <t>1056738128717</t>
    <phoneticPr fontId="1" type="noConversion"/>
  </si>
  <si>
    <t>1056738040617</t>
    <phoneticPr fontId="1" type="noConversion"/>
  </si>
  <si>
    <t>东莞市喜乐福商贸</t>
    <phoneticPr fontId="1" type="noConversion"/>
  </si>
  <si>
    <t>1056738129517</t>
    <phoneticPr fontId="1" type="noConversion"/>
  </si>
  <si>
    <t>覃文元</t>
    <phoneticPr fontId="1" type="noConversion"/>
  </si>
  <si>
    <t>宜州玖亿乘方</t>
    <phoneticPr fontId="1" type="noConversion"/>
  </si>
  <si>
    <t>侯瑞红</t>
    <phoneticPr fontId="1" type="noConversion"/>
  </si>
  <si>
    <t>1034429558018</t>
    <phoneticPr fontId="1" type="noConversion"/>
  </si>
  <si>
    <t>朱董</t>
    <phoneticPr fontId="1" type="noConversion"/>
  </si>
  <si>
    <t>陈观斌</t>
    <phoneticPr fontId="1" type="noConversion"/>
  </si>
  <si>
    <t>广西省岑溪市</t>
    <phoneticPr fontId="1" type="noConversion"/>
  </si>
  <si>
    <t>市场部快递费合计</t>
    <phoneticPr fontId="1" type="noConversion"/>
  </si>
  <si>
    <t>南城2016年2月各部门邮资总计</t>
    <phoneticPr fontId="1" type="noConversion"/>
  </si>
  <si>
    <t>制表：       胡珊                                                        日期：2016-3-30</t>
    <phoneticPr fontId="1" type="noConversion"/>
  </si>
  <si>
    <t>南城总部2016年2月快递明细单</t>
    <phoneticPr fontId="1" type="noConversion"/>
  </si>
  <si>
    <t>私人件</t>
    <phoneticPr fontId="1" type="noConversion"/>
  </si>
  <si>
    <t>1034429525318</t>
  </si>
  <si>
    <t>任加响</t>
    <phoneticPr fontId="1" type="noConversion"/>
  </si>
  <si>
    <t>于3月离职工资中扣减（南京计发）</t>
    <phoneticPr fontId="1" type="noConversion"/>
  </si>
  <si>
    <t>庞津</t>
    <phoneticPr fontId="1" type="noConversion"/>
  </si>
  <si>
    <t>无</t>
    <phoneticPr fontId="1" type="noConversion"/>
  </si>
  <si>
    <t>私人件</t>
    <phoneticPr fontId="1" type="noConversion"/>
  </si>
  <si>
    <t>1034429623118</t>
    <phoneticPr fontId="1" type="noConversion"/>
  </si>
  <si>
    <t>20160215</t>
    <phoneticPr fontId="1" type="noConversion"/>
  </si>
  <si>
    <t>卫欣</t>
    <phoneticPr fontId="1" type="noConversion"/>
  </si>
  <si>
    <t>400-606-5500</t>
    <phoneticPr fontId="1" type="noConversion"/>
  </si>
  <si>
    <t>广州市萝岗区</t>
    <phoneticPr fontId="1" type="noConversion"/>
  </si>
  <si>
    <t>备注：任加兴寄出的两份私人快递合计51.20元，于其3月份的离职工资中扣减（南京计发）。</t>
    <phoneticPr fontId="1" type="noConversion"/>
  </si>
  <si>
    <t>1034429695118</t>
    <phoneticPr fontId="1" type="noConversion"/>
  </si>
  <si>
    <t>梁毅</t>
    <phoneticPr fontId="1" type="noConversion"/>
  </si>
  <si>
    <t>南宁市德朗士</t>
    <phoneticPr fontId="1" type="noConversion"/>
  </si>
  <si>
    <t>1034429694818</t>
    <phoneticPr fontId="1" type="noConversion"/>
  </si>
  <si>
    <t>刘忠金</t>
    <phoneticPr fontId="1" type="noConversion"/>
  </si>
  <si>
    <t>田东朱从容</t>
    <phoneticPr fontId="1" type="noConversion"/>
  </si>
  <si>
    <t>1034429693418</t>
    <phoneticPr fontId="1" type="noConversion"/>
  </si>
  <si>
    <t>韦玉兰</t>
    <phoneticPr fontId="1" type="noConversion"/>
  </si>
  <si>
    <t>1034429692518</t>
    <phoneticPr fontId="1" type="noConversion"/>
  </si>
  <si>
    <t>李兴文</t>
    <phoneticPr fontId="1" type="noConversion"/>
  </si>
  <si>
    <t>南宁茂源</t>
    <phoneticPr fontId="1" type="noConversion"/>
  </si>
  <si>
    <t>1034429571818</t>
    <phoneticPr fontId="1" type="noConversion"/>
  </si>
  <si>
    <t>蒋权</t>
    <phoneticPr fontId="1" type="noConversion"/>
  </si>
  <si>
    <t>张位能</t>
    <phoneticPr fontId="1" type="noConversion"/>
  </si>
  <si>
    <t>浙江中杭州市</t>
    <phoneticPr fontId="1" type="noConversion"/>
  </si>
  <si>
    <t>琥达</t>
    <phoneticPr fontId="1" type="noConversion"/>
  </si>
  <si>
    <t>东莞再楼</t>
    <phoneticPr fontId="1" type="noConversion"/>
  </si>
  <si>
    <t>1034429551418</t>
    <phoneticPr fontId="1" type="noConversion"/>
  </si>
  <si>
    <t>何先生</t>
    <phoneticPr fontId="1" type="noConversion"/>
  </si>
  <si>
    <t>东莞金娃</t>
    <phoneticPr fontId="1" type="noConversion"/>
  </si>
  <si>
    <t>1034429698218</t>
    <phoneticPr fontId="1" type="noConversion"/>
  </si>
  <si>
    <t>王莉亚</t>
    <phoneticPr fontId="1" type="noConversion"/>
  </si>
  <si>
    <t>蔡淑微</t>
    <phoneticPr fontId="1" type="noConversion"/>
  </si>
  <si>
    <t>惠业食品</t>
    <phoneticPr fontId="1" type="noConversion"/>
  </si>
  <si>
    <t>1034429697918</t>
    <phoneticPr fontId="1" type="noConversion"/>
  </si>
  <si>
    <t>雷曼霞</t>
    <phoneticPr fontId="1" type="noConversion"/>
  </si>
  <si>
    <t>北海雷曼霞</t>
    <phoneticPr fontId="1" type="noConversion"/>
  </si>
  <si>
    <t>南城总部2016年3月快递明细单</t>
    <phoneticPr fontId="1" type="noConversion"/>
  </si>
  <si>
    <t>1034429575218</t>
    <phoneticPr fontId="1" type="noConversion"/>
  </si>
  <si>
    <t>朱桂花</t>
    <phoneticPr fontId="1" type="noConversion"/>
  </si>
  <si>
    <t>南京来一口</t>
    <phoneticPr fontId="1" type="noConversion"/>
  </si>
  <si>
    <t>1034429690318</t>
    <phoneticPr fontId="1" type="noConversion"/>
  </si>
  <si>
    <t>1034429574918</t>
    <phoneticPr fontId="1" type="noConversion"/>
  </si>
  <si>
    <t>陈先生</t>
    <phoneticPr fontId="1" type="noConversion"/>
  </si>
  <si>
    <t>福建省晋江市</t>
    <phoneticPr fontId="1" type="noConversion"/>
  </si>
  <si>
    <t>吴经理</t>
    <phoneticPr fontId="1" type="noConversion"/>
  </si>
  <si>
    <t>0592-7687733</t>
    <phoneticPr fontId="1" type="noConversion"/>
  </si>
  <si>
    <t>厦门市火炬高兴区</t>
    <phoneticPr fontId="1" type="noConversion"/>
  </si>
  <si>
    <t>1034429696518</t>
    <phoneticPr fontId="1" type="noConversion"/>
  </si>
  <si>
    <t>覃文元</t>
    <phoneticPr fontId="1" type="noConversion"/>
  </si>
  <si>
    <t>宜州玖亿乘方</t>
    <phoneticPr fontId="1" type="noConversion"/>
  </si>
  <si>
    <t>已于2月工资中扣减</t>
    <phoneticPr fontId="1" type="noConversion"/>
  </si>
  <si>
    <t>1056738059517</t>
  </si>
  <si>
    <t>1056738061317</t>
  </si>
  <si>
    <t>1056738032117</t>
    <phoneticPr fontId="1" type="noConversion"/>
  </si>
  <si>
    <t>张有成</t>
  </si>
  <si>
    <t>海南东方市八所镇</t>
  </si>
  <si>
    <t>1056738031817</t>
  </si>
  <si>
    <t>蓝义鹏</t>
  </si>
  <si>
    <t>广西省南宁市</t>
    <phoneticPr fontId="1" type="noConversion"/>
  </si>
  <si>
    <t>南城2016年1月各部门邮资总计</t>
    <phoneticPr fontId="1" type="noConversion"/>
  </si>
  <si>
    <t>南城2016年1月、2月份各部门邮递费统计</t>
    <phoneticPr fontId="4" type="noConversion"/>
  </si>
  <si>
    <t>1月邮寄份数（份）</t>
    <phoneticPr fontId="1" type="noConversion"/>
  </si>
  <si>
    <t>1月邮资小计
（元）</t>
    <phoneticPr fontId="4" type="noConversion"/>
  </si>
  <si>
    <t>2月邮寄份数（份）</t>
    <phoneticPr fontId="1" type="noConversion"/>
  </si>
  <si>
    <t>2月邮资小计
（元）</t>
    <phoneticPr fontId="4" type="noConversion"/>
  </si>
  <si>
    <t>销管部</t>
    <phoneticPr fontId="1" type="noConversion"/>
  </si>
  <si>
    <t>1月-2月
邮资合计</t>
    <phoneticPr fontId="4" type="noConversion"/>
  </si>
  <si>
    <t>备注：其中销管部年前寄贺卡至各大客户，合计312元，每份均价14元。合计4368元。</t>
    <phoneticPr fontId="1" type="noConversion"/>
  </si>
  <si>
    <t>制表：胡珊                                                                          日期:2016年3月30日</t>
    <phoneticPr fontId="1" type="noConversion"/>
  </si>
  <si>
    <t>2016年1月、2月费用总计</t>
    <phoneticPr fontId="1" type="noConversion"/>
  </si>
  <si>
    <t>销管部1月22日、27日、28日年前寄贺卡至各大客户合计312份</t>
    <phoneticPr fontId="1" type="noConversion"/>
  </si>
  <si>
    <t>PMC部</t>
    <phoneticPr fontId="1" type="noConversion"/>
  </si>
  <si>
    <t>1034429516518</t>
    <phoneticPr fontId="1" type="noConversion"/>
  </si>
  <si>
    <t>1056738052517</t>
    <phoneticPr fontId="1" type="noConversion"/>
  </si>
  <si>
    <t>1056738050817</t>
    <phoneticPr fontId="1" type="noConversion"/>
  </si>
  <si>
    <t>1034429699618</t>
    <phoneticPr fontId="1" type="noConversion"/>
  </si>
  <si>
    <t>1034429576618</t>
    <phoneticPr fontId="1" type="noConversion"/>
  </si>
  <si>
    <t>蒋权</t>
    <phoneticPr fontId="1" type="noConversion"/>
  </si>
  <si>
    <t>陈志理</t>
    <phoneticPr fontId="1" type="noConversion"/>
  </si>
  <si>
    <t>浙江省温州市</t>
    <phoneticPr fontId="1" type="noConversion"/>
  </si>
  <si>
    <t>1034429572118</t>
    <phoneticPr fontId="1" type="noConversion"/>
  </si>
  <si>
    <t>1034429573518</t>
    <phoneticPr fontId="1" type="noConversion"/>
  </si>
  <si>
    <t>吴珍妹</t>
    <phoneticPr fontId="1" type="noConversion"/>
  </si>
  <si>
    <t>陈先生</t>
    <phoneticPr fontId="1" type="noConversion"/>
  </si>
  <si>
    <t>0754-82518878</t>
    <phoneticPr fontId="1" type="noConversion"/>
  </si>
  <si>
    <t>汕头市正阳食品</t>
    <phoneticPr fontId="1" type="noConversion"/>
  </si>
  <si>
    <t>无</t>
    <phoneticPr fontId="1" type="noConversion"/>
  </si>
  <si>
    <t>制表：       胡珊                                                        日期：2016-4-9</t>
    <phoneticPr fontId="1" type="noConversion"/>
  </si>
  <si>
    <t>南城2016年3月各部门邮资总计</t>
    <phoneticPr fontId="1" type="noConversion"/>
  </si>
  <si>
    <t>1034429520518</t>
  </si>
  <si>
    <t>20160307</t>
    <phoneticPr fontId="1" type="noConversion"/>
  </si>
  <si>
    <t>章秀珍</t>
    <phoneticPr fontId="1" type="noConversion"/>
  </si>
  <si>
    <t>王海燕</t>
    <phoneticPr fontId="1" type="noConversion"/>
  </si>
  <si>
    <t>河南省焦作市</t>
    <phoneticPr fontId="1" type="noConversion"/>
  </si>
  <si>
    <t>南城2016年3月份各部门邮递费统计</t>
    <phoneticPr fontId="4" type="noConversion"/>
  </si>
  <si>
    <t>3月邮寄份数（份）</t>
    <phoneticPr fontId="1" type="noConversion"/>
  </si>
  <si>
    <t>3月邮资费用
（元）</t>
    <phoneticPr fontId="4" type="noConversion"/>
  </si>
  <si>
    <t>2016年3月费用总计</t>
    <phoneticPr fontId="1" type="noConversion"/>
  </si>
  <si>
    <t>制表：胡珊                                                       日期:2016年4月9日</t>
    <phoneticPr fontId="1" type="noConversion"/>
  </si>
  <si>
    <t>销售部</t>
    <phoneticPr fontId="1" type="noConversion"/>
  </si>
  <si>
    <t>南城总部2016年4月快递明细单</t>
    <phoneticPr fontId="1" type="noConversion"/>
  </si>
  <si>
    <t>南城2016年4月各部门邮资总计</t>
    <phoneticPr fontId="1" type="noConversion"/>
  </si>
  <si>
    <t>1074573280419</t>
    <phoneticPr fontId="1" type="noConversion"/>
  </si>
  <si>
    <t>唐秋菊</t>
    <phoneticPr fontId="1" type="noConversion"/>
  </si>
  <si>
    <t>鲁芳芳</t>
    <phoneticPr fontId="1" type="noConversion"/>
  </si>
  <si>
    <t>秦皇岛市</t>
    <phoneticPr fontId="1" type="noConversion"/>
  </si>
  <si>
    <t>1074573278119</t>
    <phoneticPr fontId="1" type="noConversion"/>
  </si>
  <si>
    <t>0754-88383152</t>
    <phoneticPr fontId="1" type="noConversion"/>
  </si>
  <si>
    <t>汕头市惠业食品包装</t>
    <phoneticPr fontId="1" type="noConversion"/>
  </si>
  <si>
    <t>销管部快递合计</t>
    <phoneticPr fontId="1" type="noConversion"/>
  </si>
  <si>
    <t>1074573016219</t>
    <phoneticPr fontId="1" type="noConversion"/>
  </si>
  <si>
    <t>13649820618</t>
    <phoneticPr fontId="1" type="noConversion"/>
  </si>
  <si>
    <t>王金坠</t>
    <phoneticPr fontId="1" type="noConversion"/>
  </si>
  <si>
    <t>金娃食品</t>
    <phoneticPr fontId="1" type="noConversion"/>
  </si>
  <si>
    <t>1074573015919</t>
    <phoneticPr fontId="1" type="noConversion"/>
  </si>
  <si>
    <t>1074573011419</t>
    <phoneticPr fontId="1" type="noConversion"/>
  </si>
  <si>
    <t>1074573012819</t>
    <phoneticPr fontId="1" type="noConversion"/>
  </si>
  <si>
    <t>阳春市辉远商行</t>
    <phoneticPr fontId="1" type="noConversion"/>
  </si>
  <si>
    <t>1074573281819</t>
    <phoneticPr fontId="1" type="noConversion"/>
  </si>
  <si>
    <t>薛丽容</t>
    <phoneticPr fontId="1" type="noConversion"/>
  </si>
  <si>
    <t>上海市奉贤区</t>
    <phoneticPr fontId="1" type="noConversion"/>
  </si>
  <si>
    <t>1074573010519</t>
    <phoneticPr fontId="1" type="noConversion"/>
  </si>
  <si>
    <t>瞿小姐</t>
    <phoneticPr fontId="1" type="noConversion"/>
  </si>
  <si>
    <t>浙江省台州市</t>
    <phoneticPr fontId="1" type="noConversion"/>
  </si>
  <si>
    <t>1034429677518</t>
    <phoneticPr fontId="1" type="noConversion"/>
  </si>
  <si>
    <t>1034429681518</t>
    <phoneticPr fontId="1" type="noConversion"/>
  </si>
  <si>
    <t>1034429682918</t>
    <phoneticPr fontId="1" type="noConversion"/>
  </si>
  <si>
    <t>1034429684618</t>
    <phoneticPr fontId="1" type="noConversion"/>
  </si>
  <si>
    <t>1034429683218</t>
    <phoneticPr fontId="1" type="noConversion"/>
  </si>
  <si>
    <t>贺州钟山</t>
    <phoneticPr fontId="1" type="noConversion"/>
  </si>
  <si>
    <t>1034429585418</t>
    <phoneticPr fontId="1" type="noConversion"/>
  </si>
  <si>
    <t>厦门金德威包装</t>
    <phoneticPr fontId="1" type="noConversion"/>
  </si>
  <si>
    <t>1034429584518</t>
    <phoneticPr fontId="1" type="noConversion"/>
  </si>
  <si>
    <t>1034429590818</t>
    <phoneticPr fontId="1" type="noConversion"/>
  </si>
  <si>
    <t>沈得宽</t>
    <phoneticPr fontId="1" type="noConversion"/>
  </si>
  <si>
    <t>湖北省咸宁市</t>
    <phoneticPr fontId="1" type="noConversion"/>
  </si>
  <si>
    <t>1034429601518</t>
    <phoneticPr fontId="1" type="noConversion"/>
  </si>
  <si>
    <t>广西省玉林市</t>
    <phoneticPr fontId="1" type="noConversion"/>
  </si>
  <si>
    <t>1056738144617</t>
    <phoneticPr fontId="1" type="noConversion"/>
  </si>
  <si>
    <t>林生</t>
    <phoneticPr fontId="1" type="noConversion"/>
  </si>
  <si>
    <t>海南省文昌市</t>
    <phoneticPr fontId="1" type="noConversion"/>
  </si>
  <si>
    <t>1034429586818</t>
    <phoneticPr fontId="1" type="noConversion"/>
  </si>
  <si>
    <t>张能</t>
    <phoneticPr fontId="1" type="noConversion"/>
  </si>
  <si>
    <t>新硕包装</t>
    <phoneticPr fontId="1" type="noConversion"/>
  </si>
  <si>
    <t>1034429549118</t>
    <phoneticPr fontId="1" type="noConversion"/>
  </si>
  <si>
    <t>1034429546518</t>
    <phoneticPr fontId="1" type="noConversion"/>
  </si>
  <si>
    <t>1034429547418</t>
    <phoneticPr fontId="1" type="noConversion"/>
  </si>
  <si>
    <t>南宁市汇惠乐商贸</t>
    <phoneticPr fontId="1" type="noConversion"/>
  </si>
  <si>
    <t>1034429548818</t>
    <phoneticPr fontId="1" type="noConversion"/>
  </si>
  <si>
    <t>顺德来一口</t>
    <phoneticPr fontId="1" type="noConversion"/>
  </si>
  <si>
    <t>1034429543018</t>
    <phoneticPr fontId="1" type="noConversion"/>
  </si>
  <si>
    <t>1034429608618</t>
    <phoneticPr fontId="1" type="noConversion"/>
  </si>
  <si>
    <t>谢飞</t>
    <phoneticPr fontId="1" type="noConversion"/>
  </si>
  <si>
    <t>湖南省邵阳市</t>
    <phoneticPr fontId="1" type="noConversion"/>
  </si>
  <si>
    <t>1034429583718</t>
    <phoneticPr fontId="1" type="noConversion"/>
  </si>
  <si>
    <t>梁建华</t>
    <phoneticPr fontId="1" type="noConversion"/>
  </si>
  <si>
    <t>湖南省永州市</t>
    <phoneticPr fontId="1" type="noConversion"/>
  </si>
  <si>
    <t>1034429582318</t>
    <phoneticPr fontId="1" type="noConversion"/>
  </si>
  <si>
    <t>林肇声</t>
    <phoneticPr fontId="1" type="noConversion"/>
  </si>
  <si>
    <t>文灿</t>
    <phoneticPr fontId="1" type="noConversion"/>
  </si>
  <si>
    <t>广州市食品研究室</t>
    <phoneticPr fontId="1" type="noConversion"/>
  </si>
  <si>
    <t>1034429588518</t>
    <phoneticPr fontId="1" type="noConversion"/>
  </si>
  <si>
    <t>陈姗姗</t>
    <phoneticPr fontId="1" type="noConversion"/>
  </si>
  <si>
    <t>南京来一口</t>
    <phoneticPr fontId="1" type="noConversion"/>
  </si>
  <si>
    <t>1034429587118</t>
    <phoneticPr fontId="1" type="noConversion"/>
  </si>
  <si>
    <t>江亮军</t>
    <phoneticPr fontId="1" type="noConversion"/>
  </si>
  <si>
    <t>湖南省郴州市</t>
    <phoneticPr fontId="1" type="noConversion"/>
  </si>
  <si>
    <t>1034429602418</t>
    <phoneticPr fontId="1" type="noConversion"/>
  </si>
  <si>
    <t>杨洪海</t>
    <phoneticPr fontId="1" type="noConversion"/>
  </si>
  <si>
    <t>1034429540918</t>
    <phoneticPr fontId="1" type="noConversion"/>
  </si>
  <si>
    <t>1034429607218</t>
    <phoneticPr fontId="1" type="noConversion"/>
  </si>
  <si>
    <t>蒋广梅</t>
    <phoneticPr fontId="1" type="noConversion"/>
  </si>
  <si>
    <t>南京市雨花台区</t>
    <phoneticPr fontId="1" type="noConversion"/>
  </si>
  <si>
    <t>1034429610918</t>
    <phoneticPr fontId="1" type="noConversion"/>
  </si>
  <si>
    <t>刘洋</t>
    <phoneticPr fontId="1" type="noConversion"/>
  </si>
  <si>
    <t>江苏省江阴市</t>
    <phoneticPr fontId="1" type="noConversion"/>
  </si>
  <si>
    <t>1034429609018</t>
    <phoneticPr fontId="1" type="noConversion"/>
  </si>
  <si>
    <t>高钢岺</t>
    <phoneticPr fontId="1" type="noConversion"/>
  </si>
  <si>
    <t>陕西省商洛市</t>
    <phoneticPr fontId="1" type="noConversion"/>
  </si>
  <si>
    <t>1034429685018</t>
    <phoneticPr fontId="1" type="noConversion"/>
  </si>
  <si>
    <t>1034429686318</t>
    <phoneticPr fontId="1" type="noConversion"/>
  </si>
  <si>
    <t>1034429687718</t>
    <phoneticPr fontId="1" type="noConversion"/>
  </si>
  <si>
    <t>1034429545718</t>
    <phoneticPr fontId="1" type="noConversion"/>
  </si>
  <si>
    <t>025-57356952</t>
    <phoneticPr fontId="1" type="noConversion"/>
  </si>
  <si>
    <t>1034429542618</t>
    <phoneticPr fontId="1" type="noConversion"/>
  </si>
  <si>
    <t>南宁山秀果</t>
    <phoneticPr fontId="1" type="noConversion"/>
  </si>
  <si>
    <t>1034429541218</t>
    <phoneticPr fontId="1" type="noConversion"/>
  </si>
  <si>
    <t>郑柳英</t>
    <phoneticPr fontId="1" type="noConversion"/>
  </si>
  <si>
    <t>广西裕达超市</t>
    <phoneticPr fontId="1" type="noConversion"/>
  </si>
  <si>
    <t>1034429597318</t>
    <phoneticPr fontId="1" type="noConversion"/>
  </si>
  <si>
    <t>徐新胜</t>
    <phoneticPr fontId="1" type="noConversion"/>
  </si>
  <si>
    <t>湖北省禹城市</t>
    <phoneticPr fontId="1" type="noConversion"/>
  </si>
  <si>
    <t>1034429595618</t>
    <phoneticPr fontId="1" type="noConversion"/>
  </si>
  <si>
    <t>朱艳林</t>
    <phoneticPr fontId="1" type="noConversion"/>
  </si>
  <si>
    <t>湖北省咸丰市</t>
    <phoneticPr fontId="1" type="noConversion"/>
  </si>
  <si>
    <t>1034429593918</t>
    <phoneticPr fontId="1" type="noConversion"/>
  </si>
  <si>
    <t>杨传耀</t>
    <phoneticPr fontId="1" type="noConversion"/>
  </si>
  <si>
    <t>湖北省大冶市</t>
    <phoneticPr fontId="1" type="noConversion"/>
  </si>
  <si>
    <t>1034429591118</t>
    <phoneticPr fontId="1" type="noConversion"/>
  </si>
  <si>
    <t>张科</t>
    <phoneticPr fontId="1" type="noConversion"/>
  </si>
  <si>
    <t>湖北省宜昌市</t>
    <phoneticPr fontId="1" type="noConversion"/>
  </si>
  <si>
    <t>1034429592518</t>
    <phoneticPr fontId="1" type="noConversion"/>
  </si>
  <si>
    <t>赵玉平</t>
    <phoneticPr fontId="1" type="noConversion"/>
  </si>
  <si>
    <t>湖北省荆州市</t>
    <phoneticPr fontId="1" type="noConversion"/>
  </si>
  <si>
    <t>1034429599518</t>
    <phoneticPr fontId="1" type="noConversion"/>
  </si>
  <si>
    <t>姚萍</t>
    <phoneticPr fontId="1" type="noConversion"/>
  </si>
  <si>
    <t>湖北省黄冈市</t>
    <phoneticPr fontId="1" type="noConversion"/>
  </si>
  <si>
    <t>1034429598718</t>
    <phoneticPr fontId="1" type="noConversion"/>
  </si>
  <si>
    <t>宋军</t>
    <phoneticPr fontId="1" type="noConversion"/>
  </si>
  <si>
    <t>1034429589918</t>
    <phoneticPr fontId="1" type="noConversion"/>
  </si>
  <si>
    <t>熊小龙</t>
    <phoneticPr fontId="1" type="noConversion"/>
  </si>
  <si>
    <t>湖北省武汉市</t>
    <phoneticPr fontId="1" type="noConversion"/>
  </si>
  <si>
    <t>1034429596018</t>
    <phoneticPr fontId="1" type="noConversion"/>
  </si>
  <si>
    <t>黄玉兰</t>
    <phoneticPr fontId="1" type="noConversion"/>
  </si>
  <si>
    <t>湖北省广水市</t>
    <phoneticPr fontId="1" type="noConversion"/>
  </si>
  <si>
    <t>1034429600718</t>
    <phoneticPr fontId="1" type="noConversion"/>
  </si>
  <si>
    <t>李长杰</t>
    <phoneticPr fontId="1" type="noConversion"/>
  </si>
  <si>
    <t>湖北省钟祥市</t>
    <phoneticPr fontId="1" type="noConversion"/>
  </si>
  <si>
    <t>1034429581018</t>
    <phoneticPr fontId="1" type="noConversion"/>
  </si>
  <si>
    <t>刘玉珍</t>
    <phoneticPr fontId="1" type="noConversion"/>
  </si>
  <si>
    <t>湖北省恩施市</t>
    <phoneticPr fontId="1" type="noConversion"/>
  </si>
  <si>
    <t>1034429594218</t>
    <phoneticPr fontId="1" type="noConversion"/>
  </si>
  <si>
    <t>唐菊平</t>
    <phoneticPr fontId="1" type="noConversion"/>
  </si>
  <si>
    <t>湖北省松滋市</t>
    <phoneticPr fontId="1" type="noConversion"/>
  </si>
  <si>
    <t>谢岗办</t>
    <phoneticPr fontId="1" type="noConversion"/>
  </si>
  <si>
    <t>1034429539018</t>
    <phoneticPr fontId="1" type="noConversion"/>
  </si>
  <si>
    <t>1034429604118</t>
    <phoneticPr fontId="1" type="noConversion"/>
  </si>
  <si>
    <t xml:space="preserve">徐惠雯 </t>
    <phoneticPr fontId="1" type="noConversion"/>
  </si>
  <si>
    <t>1034429605518</t>
    <phoneticPr fontId="1" type="noConversion"/>
  </si>
  <si>
    <t>徐麟</t>
    <phoneticPr fontId="1" type="noConversion"/>
  </si>
  <si>
    <t>1034429691718</t>
    <phoneticPr fontId="1" type="noConversion"/>
  </si>
  <si>
    <t>1034429689418</t>
    <phoneticPr fontId="1" type="noConversion"/>
  </si>
  <si>
    <t>1034429688518</t>
    <phoneticPr fontId="1" type="noConversion"/>
  </si>
  <si>
    <t>张任进</t>
    <phoneticPr fontId="1" type="noConversion"/>
  </si>
  <si>
    <t>南城总部2016年5月快递明细单</t>
    <phoneticPr fontId="1" type="noConversion"/>
  </si>
  <si>
    <t>1074573282119</t>
    <phoneticPr fontId="1" type="noConversion"/>
  </si>
  <si>
    <t>1034429621418</t>
    <phoneticPr fontId="1" type="noConversion"/>
  </si>
  <si>
    <t>1034429578318</t>
    <phoneticPr fontId="1" type="noConversion"/>
  </si>
  <si>
    <t>厦门市翔安区</t>
    <phoneticPr fontId="1" type="noConversion"/>
  </si>
  <si>
    <t>1034429612618</t>
    <phoneticPr fontId="1" type="noConversion"/>
  </si>
  <si>
    <t>陈银良</t>
    <phoneticPr fontId="1" type="noConversion"/>
  </si>
  <si>
    <t>1034429580618</t>
    <phoneticPr fontId="1" type="noConversion"/>
  </si>
  <si>
    <t>陈笑君</t>
    <phoneticPr fontId="1" type="noConversion"/>
  </si>
  <si>
    <t>陈海如</t>
    <phoneticPr fontId="1" type="noConversion"/>
  </si>
  <si>
    <t>广东省佛山市</t>
    <phoneticPr fontId="1" type="noConversion"/>
  </si>
  <si>
    <t>1034429613018</t>
    <phoneticPr fontId="1" type="noConversion"/>
  </si>
  <si>
    <t>何生</t>
    <phoneticPr fontId="1" type="noConversion"/>
  </si>
  <si>
    <t>1034429577018</t>
    <phoneticPr fontId="1" type="noConversion"/>
  </si>
  <si>
    <t>1034429579718</t>
    <phoneticPr fontId="1" type="noConversion"/>
  </si>
  <si>
    <t>1034429550518</t>
  </si>
  <si>
    <t>1034429603818</t>
  </si>
  <si>
    <t>庞津</t>
    <phoneticPr fontId="1" type="noConversion"/>
  </si>
  <si>
    <t>陈笈</t>
    <phoneticPr fontId="1" type="noConversion"/>
  </si>
  <si>
    <t>兰州市城关区</t>
    <phoneticPr fontId="1" type="noConversion"/>
  </si>
  <si>
    <t>1034429678918</t>
    <phoneticPr fontId="1" type="noConversion"/>
  </si>
  <si>
    <t>胡珊</t>
    <phoneticPr fontId="1" type="noConversion"/>
  </si>
  <si>
    <t>陈凯</t>
    <phoneticPr fontId="1" type="noConversion"/>
  </si>
  <si>
    <t>成都亮点</t>
    <phoneticPr fontId="1" type="noConversion"/>
  </si>
  <si>
    <t>1034429606918</t>
    <phoneticPr fontId="1" type="noConversion"/>
  </si>
  <si>
    <t>吴珍妹</t>
    <phoneticPr fontId="1" type="noConversion"/>
  </si>
  <si>
    <t>周绍绮</t>
    <phoneticPr fontId="1" type="noConversion"/>
  </si>
  <si>
    <t>重庆统洲食品</t>
    <phoneticPr fontId="1" type="noConversion"/>
  </si>
  <si>
    <t>1074578101419</t>
    <phoneticPr fontId="1" type="noConversion"/>
  </si>
  <si>
    <t>制表：       胡珊                                                        日期：2016-5-10</t>
    <phoneticPr fontId="1" type="noConversion"/>
  </si>
  <si>
    <t>32</t>
    <phoneticPr fontId="1" type="noConversion"/>
  </si>
  <si>
    <t>33</t>
    <phoneticPr fontId="1" type="noConversion"/>
  </si>
  <si>
    <t>34</t>
  </si>
  <si>
    <t>35</t>
  </si>
  <si>
    <t>36</t>
  </si>
  <si>
    <t>37</t>
  </si>
  <si>
    <t>38</t>
  </si>
  <si>
    <t>39</t>
  </si>
  <si>
    <t>南城2016年4月份各部门邮递费统计</t>
    <phoneticPr fontId="4" type="noConversion"/>
  </si>
  <si>
    <t>2016年4月费用总计</t>
    <phoneticPr fontId="1" type="noConversion"/>
  </si>
  <si>
    <t>制表：胡珊                                                       日期:2016年5月10日</t>
    <phoneticPr fontId="1" type="noConversion"/>
  </si>
  <si>
    <t>人资部</t>
    <phoneticPr fontId="1" type="noConversion"/>
  </si>
  <si>
    <t>4月邮寄份数（份）</t>
    <phoneticPr fontId="1" type="noConversion"/>
  </si>
  <si>
    <t>4月邮资费用
（元）</t>
    <phoneticPr fontId="4" type="noConversion"/>
  </si>
  <si>
    <t>部门负责人签字</t>
    <phoneticPr fontId="4" type="noConversion"/>
  </si>
  <si>
    <t>1034429670018</t>
    <phoneticPr fontId="1" type="noConversion"/>
  </si>
  <si>
    <t>1074573251219</t>
    <phoneticPr fontId="1" type="noConversion"/>
  </si>
  <si>
    <t>1034429672718</t>
    <phoneticPr fontId="1" type="noConversion"/>
  </si>
  <si>
    <t>1034429671318</t>
    <phoneticPr fontId="1" type="noConversion"/>
  </si>
  <si>
    <t>南宁汇惠乐</t>
    <phoneticPr fontId="1" type="noConversion"/>
  </si>
  <si>
    <t>1034429665618</t>
    <phoneticPr fontId="1" type="noConversion"/>
  </si>
  <si>
    <t>1034429666018</t>
    <phoneticPr fontId="1" type="noConversion"/>
  </si>
  <si>
    <t>莫小香</t>
    <phoneticPr fontId="1" type="noConversion"/>
  </si>
  <si>
    <t>梧州市胜润商贸</t>
    <phoneticPr fontId="1" type="noConversion"/>
  </si>
  <si>
    <t>1034429667318</t>
    <phoneticPr fontId="1" type="noConversion"/>
  </si>
  <si>
    <t>1034429668718</t>
    <phoneticPr fontId="1" type="noConversion"/>
  </si>
  <si>
    <t>1074573244119</t>
    <phoneticPr fontId="1" type="noConversion"/>
  </si>
  <si>
    <t>靳金帅</t>
    <phoneticPr fontId="1" type="noConversion"/>
  </si>
  <si>
    <t>河南省安阳县</t>
    <phoneticPr fontId="1" type="noConversion"/>
  </si>
  <si>
    <t>1074573247219</t>
    <phoneticPr fontId="1" type="noConversion"/>
  </si>
  <si>
    <t>梁老板</t>
    <phoneticPr fontId="1" type="noConversion"/>
  </si>
  <si>
    <t>安徽省蚌埠市</t>
    <phoneticPr fontId="1" type="noConversion"/>
  </si>
  <si>
    <t>1074573248619</t>
    <phoneticPr fontId="1" type="noConversion"/>
  </si>
  <si>
    <t>施军</t>
    <phoneticPr fontId="1" type="noConversion"/>
  </si>
  <si>
    <t>江苏省南通市</t>
    <phoneticPr fontId="1" type="noConversion"/>
  </si>
  <si>
    <t>1074573246919</t>
    <phoneticPr fontId="1" type="noConversion"/>
  </si>
  <si>
    <t>谢用葵</t>
    <phoneticPr fontId="1" type="noConversion"/>
  </si>
  <si>
    <t>赣州剑源商贸</t>
    <phoneticPr fontId="1" type="noConversion"/>
  </si>
  <si>
    <t>1074573259119</t>
    <phoneticPr fontId="1" type="noConversion"/>
  </si>
  <si>
    <t>陶辉</t>
    <phoneticPr fontId="1" type="noConversion"/>
  </si>
  <si>
    <t>重庆市云阳县</t>
    <phoneticPr fontId="1" type="noConversion"/>
  </si>
  <si>
    <t>1074573260519</t>
    <phoneticPr fontId="1" type="noConversion"/>
  </si>
  <si>
    <t>李鑫</t>
    <phoneticPr fontId="1" type="noConversion"/>
  </si>
  <si>
    <t>四川省都江堰市</t>
    <phoneticPr fontId="1" type="noConversion"/>
  </si>
  <si>
    <t>1074573263119</t>
    <phoneticPr fontId="1" type="noConversion"/>
  </si>
  <si>
    <t>梧桐律师事务所</t>
    <phoneticPr fontId="1" type="noConversion"/>
  </si>
  <si>
    <t>1034429658518</t>
    <phoneticPr fontId="1" type="noConversion"/>
  </si>
  <si>
    <t>1074573254319</t>
    <phoneticPr fontId="1" type="noConversion"/>
  </si>
  <si>
    <t>王春花</t>
    <phoneticPr fontId="1" type="noConversion"/>
  </si>
  <si>
    <t>河南省洛阳市</t>
    <phoneticPr fontId="1" type="noConversion"/>
  </si>
  <si>
    <t>1074573252619</t>
    <phoneticPr fontId="1" type="noConversion"/>
  </si>
  <si>
    <t>1074573266219</t>
    <phoneticPr fontId="1" type="noConversion"/>
  </si>
  <si>
    <t>赵日友</t>
    <phoneticPr fontId="1" type="noConversion"/>
  </si>
  <si>
    <t>内蒙古（转保资料）</t>
    <phoneticPr fontId="1" type="noConversion"/>
  </si>
  <si>
    <t>1074573265919</t>
    <phoneticPr fontId="1" type="noConversion"/>
  </si>
  <si>
    <t>杞应昌</t>
    <phoneticPr fontId="1" type="noConversion"/>
  </si>
  <si>
    <t>曲靖永红副食</t>
    <phoneticPr fontId="1" type="noConversion"/>
  </si>
  <si>
    <t>1074573264519</t>
    <phoneticPr fontId="1" type="noConversion"/>
  </si>
  <si>
    <t>陈金辉</t>
    <phoneticPr fontId="1" type="noConversion"/>
  </si>
  <si>
    <t>厦门市同安区</t>
    <phoneticPr fontId="1" type="noConversion"/>
  </si>
  <si>
    <t>1074573269319</t>
    <phoneticPr fontId="1" type="noConversion"/>
  </si>
  <si>
    <t>谢美静</t>
    <phoneticPr fontId="1" type="noConversion"/>
  </si>
  <si>
    <t>广东省惠州市</t>
    <phoneticPr fontId="1" type="noConversion"/>
  </si>
  <si>
    <t>OEM部快递费合计</t>
    <phoneticPr fontId="1" type="noConversion"/>
  </si>
  <si>
    <t>1074573268019</t>
    <phoneticPr fontId="1" type="noConversion"/>
  </si>
  <si>
    <t>罗仕燕</t>
    <phoneticPr fontId="1" type="noConversion"/>
  </si>
  <si>
    <t>焦震</t>
    <phoneticPr fontId="1" type="noConversion"/>
  </si>
  <si>
    <t>鹏鸣食品</t>
    <phoneticPr fontId="1" type="noConversion"/>
  </si>
  <si>
    <t>张人杰</t>
    <phoneticPr fontId="1" type="noConversion"/>
  </si>
  <si>
    <t>唐经理</t>
    <phoneticPr fontId="1" type="noConversion"/>
  </si>
  <si>
    <t>金娃食品</t>
    <phoneticPr fontId="1" type="noConversion"/>
  </si>
  <si>
    <t>1074573274719</t>
    <phoneticPr fontId="1" type="noConversion"/>
  </si>
  <si>
    <t>刘明娟</t>
    <phoneticPr fontId="1" type="noConversion"/>
  </si>
  <si>
    <t>海南省海口市</t>
    <phoneticPr fontId="1" type="noConversion"/>
  </si>
  <si>
    <t>1074573272019</t>
    <phoneticPr fontId="1" type="noConversion"/>
  </si>
  <si>
    <t>林昊</t>
    <phoneticPr fontId="1" type="noConversion"/>
  </si>
  <si>
    <t>广东省广州市</t>
    <phoneticPr fontId="1" type="noConversion"/>
  </si>
  <si>
    <t>1074573014519</t>
    <phoneticPr fontId="1" type="noConversion"/>
  </si>
  <si>
    <t>1034429676118</t>
    <phoneticPr fontId="1" type="noConversion"/>
  </si>
  <si>
    <t>罗定市宇洋副食</t>
    <phoneticPr fontId="1" type="noConversion"/>
  </si>
  <si>
    <t>1034429675818</t>
    <phoneticPr fontId="1" type="noConversion"/>
  </si>
  <si>
    <t>庞锋</t>
    <phoneticPr fontId="1" type="noConversion"/>
  </si>
  <si>
    <t>13117654185</t>
    <phoneticPr fontId="1" type="noConversion"/>
  </si>
  <si>
    <t>容县容利贤利副食</t>
    <phoneticPr fontId="1" type="noConversion"/>
  </si>
  <si>
    <t>1034429674418</t>
    <phoneticPr fontId="1" type="noConversion"/>
  </si>
  <si>
    <t>1034429673518</t>
    <phoneticPr fontId="1" type="noConversion"/>
  </si>
  <si>
    <t>姚小姐</t>
    <phoneticPr fontId="1" type="noConversion"/>
  </si>
  <si>
    <t>东莞市百益食品</t>
    <phoneticPr fontId="1" type="noConversion"/>
  </si>
  <si>
    <t>1074573273319</t>
    <phoneticPr fontId="1" type="noConversion"/>
  </si>
  <si>
    <t>1074573275519</t>
    <phoneticPr fontId="1" type="noConversion"/>
  </si>
  <si>
    <t>徐晓峰</t>
    <phoneticPr fontId="1" type="noConversion"/>
  </si>
  <si>
    <t>江苏省无锡市</t>
    <phoneticPr fontId="1" type="noConversion"/>
  </si>
  <si>
    <t>1074573271619</t>
    <phoneticPr fontId="1" type="noConversion"/>
  </si>
  <si>
    <t>李总</t>
    <phoneticPr fontId="1" type="noConversion"/>
  </si>
  <si>
    <t>甘肃省武威市</t>
    <phoneticPr fontId="1" type="noConversion"/>
  </si>
  <si>
    <t>1074573276419</t>
    <phoneticPr fontId="1" type="noConversion"/>
  </si>
  <si>
    <t>梁先生</t>
    <phoneticPr fontId="1" type="noConversion"/>
  </si>
  <si>
    <t>1074573277819</t>
    <phoneticPr fontId="1" type="noConversion"/>
  </si>
  <si>
    <t>1074573236719</t>
    <phoneticPr fontId="1" type="noConversion"/>
  </si>
  <si>
    <t>蒋权</t>
    <phoneticPr fontId="1" type="noConversion"/>
  </si>
  <si>
    <t>蔡舒微</t>
    <phoneticPr fontId="1" type="noConversion"/>
  </si>
  <si>
    <t>汕头惠业食品</t>
    <phoneticPr fontId="1" type="noConversion"/>
  </si>
  <si>
    <t>蒋权</t>
    <phoneticPr fontId="1" type="noConversion"/>
  </si>
  <si>
    <t>赵荷娟</t>
    <phoneticPr fontId="1" type="noConversion"/>
  </si>
  <si>
    <t>江苏省南京市</t>
    <phoneticPr fontId="1" type="noConversion"/>
  </si>
  <si>
    <t>1074573238419</t>
    <phoneticPr fontId="1" type="noConversion"/>
  </si>
  <si>
    <t>1074573002619</t>
    <phoneticPr fontId="1" type="noConversion"/>
  </si>
  <si>
    <t>刘忠金</t>
    <phoneticPr fontId="1" type="noConversion"/>
  </si>
  <si>
    <t>田东朱从容</t>
    <phoneticPr fontId="1" type="noConversion"/>
  </si>
  <si>
    <t>1074573231919</t>
    <phoneticPr fontId="1" type="noConversion"/>
  </si>
  <si>
    <t>杨燕</t>
    <phoneticPr fontId="1" type="noConversion"/>
  </si>
  <si>
    <t>锐驰人资管理咨询公司</t>
    <phoneticPr fontId="1" type="noConversion"/>
  </si>
  <si>
    <t>1074573224819</t>
    <phoneticPr fontId="1" type="noConversion"/>
  </si>
  <si>
    <t>唐秋菊</t>
    <phoneticPr fontId="1" type="noConversion"/>
  </si>
  <si>
    <t>袁茜</t>
    <phoneticPr fontId="1" type="noConversion"/>
  </si>
  <si>
    <t>1074573225119</t>
    <phoneticPr fontId="1" type="noConversion"/>
  </si>
  <si>
    <t>刘经理</t>
    <phoneticPr fontId="1" type="noConversion"/>
  </si>
  <si>
    <t>鹏盈塑胶制品</t>
    <phoneticPr fontId="1" type="noConversion"/>
  </si>
  <si>
    <t>1074573235319</t>
    <phoneticPr fontId="1" type="noConversion"/>
  </si>
  <si>
    <t>皮珊</t>
    <phoneticPr fontId="1" type="noConversion"/>
  </si>
  <si>
    <t>广东省深圳市</t>
    <phoneticPr fontId="1" type="noConversion"/>
  </si>
  <si>
    <t>李祥谋</t>
    <phoneticPr fontId="1" type="noConversion"/>
  </si>
  <si>
    <t>桂平乐易购</t>
    <phoneticPr fontId="1" type="noConversion"/>
  </si>
  <si>
    <t>1074573300519</t>
    <phoneticPr fontId="1" type="noConversion"/>
  </si>
  <si>
    <t>1074573018019</t>
    <phoneticPr fontId="1" type="noConversion"/>
  </si>
  <si>
    <t>覃文元</t>
    <phoneticPr fontId="1" type="noConversion"/>
  </si>
  <si>
    <t>宜州玖亿乘方</t>
    <phoneticPr fontId="1" type="noConversion"/>
  </si>
  <si>
    <t>1074573001219</t>
    <phoneticPr fontId="1" type="noConversion"/>
  </si>
  <si>
    <t>雷曼霞</t>
    <phoneticPr fontId="1" type="noConversion"/>
  </si>
  <si>
    <t>北海雷曼霞</t>
    <phoneticPr fontId="1" type="noConversion"/>
  </si>
  <si>
    <t>1074573004319</t>
    <phoneticPr fontId="1" type="noConversion"/>
  </si>
  <si>
    <t>秦林先</t>
    <phoneticPr fontId="1" type="noConversion"/>
  </si>
  <si>
    <t>贺州钟山秦林先</t>
    <phoneticPr fontId="1" type="noConversion"/>
  </si>
  <si>
    <t>1034429669518</t>
    <phoneticPr fontId="1" type="noConversion"/>
  </si>
  <si>
    <t>1074573009119</t>
    <phoneticPr fontId="1" type="noConversion"/>
  </si>
  <si>
    <t>彭亚柳</t>
    <phoneticPr fontId="1" type="noConversion"/>
  </si>
  <si>
    <t>肇庆山秀果</t>
    <phoneticPr fontId="1" type="noConversion"/>
  </si>
  <si>
    <t>1074573007419</t>
    <phoneticPr fontId="1" type="noConversion"/>
  </si>
  <si>
    <t>1074573005719</t>
    <phoneticPr fontId="1" type="noConversion"/>
  </si>
  <si>
    <t>1074573006519</t>
    <phoneticPr fontId="1" type="noConversion"/>
  </si>
  <si>
    <t>庄素芬</t>
    <phoneticPr fontId="1" type="noConversion"/>
  </si>
  <si>
    <t>凤岗华洲</t>
    <phoneticPr fontId="1" type="noConversion"/>
  </si>
  <si>
    <t>1074573008819</t>
    <phoneticPr fontId="1" type="noConversion"/>
  </si>
  <si>
    <t xml:space="preserve">李兴文 </t>
    <phoneticPr fontId="1" type="noConversion"/>
  </si>
  <si>
    <t>南宁茂源</t>
    <phoneticPr fontId="1" type="noConversion"/>
  </si>
  <si>
    <t>1074573017619</t>
    <phoneticPr fontId="1" type="noConversion"/>
  </si>
  <si>
    <t>危巧艳</t>
    <phoneticPr fontId="1" type="noConversion"/>
  </si>
  <si>
    <t>武鸣舒欣</t>
    <phoneticPr fontId="1" type="noConversion"/>
  </si>
  <si>
    <t>1074573239819</t>
    <phoneticPr fontId="1" type="noConversion"/>
  </si>
  <si>
    <t>弋珍</t>
    <phoneticPr fontId="1" type="noConversion"/>
  </si>
  <si>
    <t>金娃食品</t>
    <phoneticPr fontId="1" type="noConversion"/>
  </si>
  <si>
    <t>1074573241519</t>
    <phoneticPr fontId="1" type="noConversion"/>
  </si>
  <si>
    <t>郑昊</t>
    <phoneticPr fontId="1" type="noConversion"/>
  </si>
  <si>
    <t>47</t>
  </si>
  <si>
    <t>48</t>
  </si>
  <si>
    <t>49</t>
  </si>
  <si>
    <t>50</t>
  </si>
  <si>
    <t>52</t>
  </si>
  <si>
    <t>1074573240719</t>
    <phoneticPr fontId="1" type="noConversion"/>
  </si>
  <si>
    <t>1034429657118</t>
    <phoneticPr fontId="1" type="noConversion"/>
  </si>
  <si>
    <t>1074573249019</t>
    <phoneticPr fontId="1" type="noConversion"/>
  </si>
  <si>
    <t>南城2016年5月各部门邮资总计</t>
    <phoneticPr fontId="1" type="noConversion"/>
  </si>
  <si>
    <t>南城总部2016年6月快递明细单</t>
    <phoneticPr fontId="1" type="noConversion"/>
  </si>
  <si>
    <t>1019490901619</t>
  </si>
  <si>
    <t>庞津</t>
    <phoneticPr fontId="1" type="noConversion"/>
  </si>
  <si>
    <t>孙夏菁</t>
    <phoneticPr fontId="1" type="noConversion"/>
  </si>
  <si>
    <t>1074573250919</t>
  </si>
  <si>
    <t>唐秋菊</t>
    <phoneticPr fontId="1" type="noConversion"/>
  </si>
  <si>
    <t>李锋</t>
    <phoneticPr fontId="1" type="noConversion"/>
  </si>
  <si>
    <t>广东省广州市</t>
    <phoneticPr fontId="1" type="noConversion"/>
  </si>
  <si>
    <t>1019490891719</t>
  </si>
  <si>
    <t>1019490892519</t>
  </si>
  <si>
    <t>施军</t>
    <phoneticPr fontId="1" type="noConversion"/>
  </si>
  <si>
    <t>雷燕</t>
    <phoneticPr fontId="1" type="noConversion"/>
  </si>
  <si>
    <t>海门荣旺食品</t>
    <phoneticPr fontId="1" type="noConversion"/>
  </si>
  <si>
    <t>乌鲁木齐长春路</t>
    <phoneticPr fontId="1" type="noConversion"/>
  </si>
  <si>
    <t>51</t>
  </si>
  <si>
    <t>研发部快递费合计</t>
    <phoneticPr fontId="1" type="noConversion"/>
  </si>
  <si>
    <t>45</t>
    <phoneticPr fontId="1" type="noConversion"/>
  </si>
  <si>
    <t>46</t>
    <phoneticPr fontId="1" type="noConversion"/>
  </si>
  <si>
    <t>53</t>
    <phoneticPr fontId="1" type="noConversion"/>
  </si>
  <si>
    <t>54</t>
    <phoneticPr fontId="1" type="noConversion"/>
  </si>
  <si>
    <t>制表：       胡珊                                                        日期：2016-6-14</t>
    <phoneticPr fontId="1" type="noConversion"/>
  </si>
  <si>
    <t>南城2016年5月份各部门邮递费统计</t>
    <phoneticPr fontId="4" type="noConversion"/>
  </si>
  <si>
    <t>2016年5月费用总计</t>
    <phoneticPr fontId="1" type="noConversion"/>
  </si>
  <si>
    <t>制表：胡珊                                                       日期:2016年6月14日</t>
    <phoneticPr fontId="1" type="noConversion"/>
  </si>
  <si>
    <t>5月邮寄份数（份）</t>
    <phoneticPr fontId="1" type="noConversion"/>
  </si>
  <si>
    <t>5月邮资费用
（元）</t>
    <phoneticPr fontId="4" type="noConversion"/>
  </si>
  <si>
    <t>私人件</t>
    <phoneticPr fontId="1" type="noConversion"/>
  </si>
  <si>
    <t>重量（克）</t>
    <phoneticPr fontId="1" type="noConversion"/>
  </si>
  <si>
    <t>南城总部2016年7月快递明细单</t>
    <phoneticPr fontId="1" type="noConversion"/>
  </si>
  <si>
    <t>1074573097519</t>
    <phoneticPr fontId="1" type="noConversion"/>
  </si>
  <si>
    <t>1074573098419</t>
    <phoneticPr fontId="1" type="noConversion"/>
  </si>
  <si>
    <t>吴陈远</t>
    <phoneticPr fontId="1" type="noConversion"/>
  </si>
  <si>
    <t>0774-60155268</t>
    <phoneticPr fontId="1" type="noConversion"/>
  </si>
  <si>
    <t>广西梧州市胜润商贸</t>
    <phoneticPr fontId="1" type="noConversion"/>
  </si>
  <si>
    <t>1074573099819</t>
    <phoneticPr fontId="1" type="noConversion"/>
  </si>
  <si>
    <t>1074573101819</t>
    <phoneticPr fontId="1" type="noConversion"/>
  </si>
  <si>
    <t>1074573029519</t>
    <phoneticPr fontId="1" type="noConversion"/>
  </si>
  <si>
    <t>谢春花</t>
    <phoneticPr fontId="1" type="noConversion"/>
  </si>
  <si>
    <t>浙江省绍兴市</t>
    <phoneticPr fontId="1" type="noConversion"/>
  </si>
  <si>
    <t>1074573030419</t>
    <phoneticPr fontId="1" type="noConversion"/>
  </si>
  <si>
    <t>1074573019319</t>
    <phoneticPr fontId="1" type="noConversion"/>
  </si>
  <si>
    <t>0754-88383153</t>
    <phoneticPr fontId="1" type="noConversion"/>
  </si>
  <si>
    <t>汕头市龙湖区</t>
    <phoneticPr fontId="1" type="noConversion"/>
  </si>
  <si>
    <t>林瑶</t>
  </si>
  <si>
    <t>陕西省西安市</t>
  </si>
  <si>
    <t>甘肃省兰州市</t>
  </si>
  <si>
    <t>王振洪</t>
  </si>
  <si>
    <t>贵州省兴义市</t>
  </si>
  <si>
    <t>1074573208919</t>
  </si>
  <si>
    <t>吴子华</t>
  </si>
  <si>
    <t>广东省阳江市</t>
  </si>
  <si>
    <t>1074573182619</t>
  </si>
  <si>
    <t>莫君</t>
  </si>
  <si>
    <t>13883818331</t>
  </si>
  <si>
    <t>重庆市涪陵区</t>
  </si>
  <si>
    <t>1074573196219</t>
  </si>
  <si>
    <t>广西省南宁市</t>
  </si>
  <si>
    <t>1074573179019</t>
  </si>
  <si>
    <t>卢小莉</t>
  </si>
  <si>
    <t>江苏省南通市</t>
  </si>
  <si>
    <t>1074573207519</t>
  </si>
  <si>
    <t>江亮军</t>
  </si>
  <si>
    <t>湖南省郴州市</t>
  </si>
  <si>
    <t>1074573201319</t>
  </si>
  <si>
    <t>周翔</t>
  </si>
  <si>
    <t>贵州省贵阳市</t>
  </si>
  <si>
    <t>1074573175519</t>
  </si>
  <si>
    <t>郝亮红</t>
  </si>
  <si>
    <t>山西省太原市</t>
  </si>
  <si>
    <t>1074573167519</t>
  </si>
  <si>
    <t>李燕红</t>
  </si>
  <si>
    <t>河南省管城区</t>
  </si>
  <si>
    <t>1074573172419</t>
  </si>
  <si>
    <t>赵日友</t>
  </si>
  <si>
    <t>呼和浩特市赛罕区</t>
  </si>
  <si>
    <t>1074573210119</t>
  </si>
  <si>
    <t>陈海如</t>
  </si>
  <si>
    <t>广东省佛山市</t>
  </si>
  <si>
    <t>1074573192819</t>
  </si>
  <si>
    <t>翟立飞</t>
  </si>
  <si>
    <t>山东省济宁市</t>
  </si>
  <si>
    <t>1074573169819</t>
  </si>
  <si>
    <t>王厚木</t>
  </si>
  <si>
    <t>安徽省马鞍山市</t>
  </si>
  <si>
    <t>1074573171519</t>
  </si>
  <si>
    <t>张继德</t>
  </si>
  <si>
    <t>1074573180919</t>
  </si>
  <si>
    <t>杨洪海</t>
  </si>
  <si>
    <t>江苏省南京市</t>
  </si>
  <si>
    <t>1074573199319</t>
  </si>
  <si>
    <t>李斌</t>
  </si>
  <si>
    <t>1074573176919</t>
  </si>
  <si>
    <t>杜瑞端</t>
  </si>
  <si>
    <t>1074573147719</t>
  </si>
  <si>
    <t>易峰峰</t>
  </si>
  <si>
    <t>江苏省吴江市</t>
  </si>
  <si>
    <t>1074573203519</t>
  </si>
  <si>
    <t>李海全</t>
  </si>
  <si>
    <t>重庆市江北区</t>
  </si>
  <si>
    <t>1074573195919</t>
  </si>
  <si>
    <t>刘书贵</t>
  </si>
  <si>
    <t>江苏省扬州市</t>
  </si>
  <si>
    <t>1074573166719</t>
  </si>
  <si>
    <t>武尚云</t>
  </si>
  <si>
    <t>河南省商丘市</t>
  </si>
  <si>
    <t>1074573202719</t>
  </si>
  <si>
    <t>赵秀洪</t>
  </si>
  <si>
    <t>贵州省铜仁市</t>
  </si>
  <si>
    <t>1074573173819</t>
  </si>
  <si>
    <t>李霞</t>
  </si>
  <si>
    <t>山西省长治市</t>
  </si>
  <si>
    <t>1074573190519</t>
  </si>
  <si>
    <t>王丰涛</t>
  </si>
  <si>
    <t>山东省临沂市</t>
  </si>
  <si>
    <t>1074573191419</t>
  </si>
  <si>
    <t>陈学兵</t>
  </si>
  <si>
    <t>山东省青岛市</t>
  </si>
  <si>
    <t>1074573181219</t>
  </si>
  <si>
    <t>邹东梅</t>
  </si>
  <si>
    <t>重庆市南岸区</t>
  </si>
  <si>
    <t>1074573198019</t>
  </si>
  <si>
    <t>陆智</t>
  </si>
  <si>
    <t>广西省桂林市</t>
  </si>
  <si>
    <t>1074573211519</t>
  </si>
  <si>
    <t>黄绵天</t>
  </si>
  <si>
    <t>广东省惠州市</t>
  </si>
  <si>
    <t>1074573168419</t>
  </si>
  <si>
    <t>赵营</t>
  </si>
  <si>
    <t>安徽省宿州市</t>
  </si>
  <si>
    <t>1074573209219</t>
  </si>
  <si>
    <t>张绪雄</t>
  </si>
  <si>
    <t>1074573212919</t>
  </si>
  <si>
    <t>胡俊娟</t>
  </si>
  <si>
    <t>广西省柳州市</t>
  </si>
  <si>
    <t>1074573165319</t>
  </si>
  <si>
    <t>江洛萍</t>
  </si>
  <si>
    <t>河南省洛阳市</t>
  </si>
  <si>
    <t>1074573185719</t>
  </si>
  <si>
    <t>彭涛</t>
  </si>
  <si>
    <t>云南省昆明市</t>
  </si>
  <si>
    <t>1074573188819</t>
  </si>
  <si>
    <t>龙志国</t>
  </si>
  <si>
    <t>湖北省天门市</t>
  </si>
  <si>
    <t>1074573150319</t>
  </si>
  <si>
    <t>李世旺</t>
  </si>
  <si>
    <t>辽宁省沈阳市</t>
  </si>
  <si>
    <t>1074573187419</t>
  </si>
  <si>
    <t>邓林春</t>
  </si>
  <si>
    <t>湖北省武汉市</t>
  </si>
  <si>
    <t>1074573183019</t>
  </si>
  <si>
    <t>陶辉</t>
  </si>
  <si>
    <t>重庆市云阳县</t>
  </si>
  <si>
    <t>1074573149419</t>
  </si>
  <si>
    <t>张海鹏</t>
  </si>
  <si>
    <t>河北省承德市</t>
  </si>
  <si>
    <t>1074573200019</t>
  </si>
  <si>
    <t>戴伟雄</t>
  </si>
  <si>
    <t>湖南省邵阳市</t>
  </si>
  <si>
    <t>1074573205819</t>
  </si>
  <si>
    <t>张伟</t>
  </si>
  <si>
    <t>四川省南充市</t>
  </si>
  <si>
    <t>1074573174119</t>
  </si>
  <si>
    <t>赵寅</t>
  </si>
  <si>
    <t>1074573148519</t>
  </si>
  <si>
    <t>朱美光</t>
  </si>
  <si>
    <t>浙江省慈溪市</t>
  </si>
  <si>
    <t>1074573178619</t>
  </si>
  <si>
    <t>高海录</t>
  </si>
  <si>
    <t>河北省石家庄市</t>
  </si>
  <si>
    <t>1074573204419</t>
  </si>
  <si>
    <t>刘世进</t>
  </si>
  <si>
    <t>1074573170719</t>
  </si>
  <si>
    <t>徐宏旭</t>
  </si>
  <si>
    <t>河南省巩义市</t>
  </si>
  <si>
    <t>1074573177219</t>
  </si>
  <si>
    <t>马卫国</t>
  </si>
  <si>
    <t>河北省唐山市</t>
  </si>
  <si>
    <t>1074573189119</t>
  </si>
  <si>
    <t>于明晓</t>
  </si>
  <si>
    <t>山东省威海市</t>
  </si>
  <si>
    <t>1074573184319</t>
  </si>
  <si>
    <t>刘明娟</t>
  </si>
  <si>
    <t>海南省海口市</t>
  </si>
  <si>
    <t>1074573194519</t>
  </si>
  <si>
    <t>汪伟</t>
  </si>
  <si>
    <t>江苏省徐州市</t>
  </si>
  <si>
    <t>1074573186519</t>
  </si>
  <si>
    <t>张载阳</t>
  </si>
  <si>
    <t>湖北省襄阳市</t>
  </si>
  <si>
    <t>94</t>
  </si>
  <si>
    <t>1080973409319</t>
    <phoneticPr fontId="1" type="noConversion"/>
  </si>
  <si>
    <t>1080973427019</t>
    <phoneticPr fontId="1" type="noConversion"/>
  </si>
  <si>
    <t>1074573031819</t>
    <phoneticPr fontId="1" type="noConversion"/>
  </si>
  <si>
    <t>吴晓华</t>
    <phoneticPr fontId="1" type="noConversion"/>
  </si>
  <si>
    <t>广东省长安镇</t>
    <phoneticPr fontId="1" type="noConversion"/>
  </si>
  <si>
    <t>1074573213219</t>
  </si>
  <si>
    <t>汕头市龙湖区</t>
  </si>
  <si>
    <t>0754-88383153</t>
  </si>
  <si>
    <t>1074573206119</t>
    <phoneticPr fontId="1" type="noConversion"/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</si>
  <si>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</si>
  <si>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</si>
  <si>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</si>
  <si>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</si>
  <si>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</si>
  <si>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</si>
  <si>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</si>
  <si>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</si>
  <si>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</si>
  <si>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日期</t>
    <phoneticPr fontId="1" type="noConversion"/>
  </si>
  <si>
    <t>收件人联系方式</t>
    <phoneticPr fontId="1" type="noConversion"/>
  </si>
  <si>
    <t>重量（克）</t>
    <phoneticPr fontId="1" type="noConversion"/>
  </si>
  <si>
    <t>1074573229619</t>
    <phoneticPr fontId="1" type="noConversion"/>
  </si>
  <si>
    <t>庞津</t>
    <phoneticPr fontId="1" type="noConversion"/>
  </si>
  <si>
    <t>李鹏</t>
    <phoneticPr fontId="1" type="noConversion"/>
  </si>
  <si>
    <t>山东省肥城市</t>
    <phoneticPr fontId="1" type="noConversion"/>
  </si>
  <si>
    <t>1074573218519</t>
    <phoneticPr fontId="1" type="noConversion"/>
  </si>
  <si>
    <t>李燕红</t>
    <phoneticPr fontId="1" type="noConversion"/>
  </si>
  <si>
    <t>郑州市管城区</t>
    <phoneticPr fontId="1" type="noConversion"/>
  </si>
  <si>
    <t>1074573228219</t>
    <phoneticPr fontId="1" type="noConversion"/>
  </si>
  <si>
    <t>徐惠雯</t>
    <phoneticPr fontId="1" type="noConversion"/>
  </si>
  <si>
    <t>陶辉</t>
    <phoneticPr fontId="1" type="noConversion"/>
  </si>
  <si>
    <t>1074573019319</t>
    <phoneticPr fontId="1" type="noConversion"/>
  </si>
  <si>
    <t>蒋权</t>
    <phoneticPr fontId="1" type="noConversion"/>
  </si>
  <si>
    <t>蔡小姐</t>
    <phoneticPr fontId="1" type="noConversion"/>
  </si>
  <si>
    <t>1074573023319</t>
    <phoneticPr fontId="1" type="noConversion"/>
  </si>
  <si>
    <t>蒋权</t>
    <phoneticPr fontId="1" type="noConversion"/>
  </si>
  <si>
    <t>朱桂花</t>
    <phoneticPr fontId="1" type="noConversion"/>
  </si>
  <si>
    <t>南京来一口</t>
    <phoneticPr fontId="1" type="noConversion"/>
  </si>
  <si>
    <t>1074573025519</t>
    <phoneticPr fontId="1" type="noConversion"/>
  </si>
  <si>
    <t>蒋权</t>
    <phoneticPr fontId="1" type="noConversion"/>
  </si>
  <si>
    <t>张位能</t>
    <phoneticPr fontId="1" type="noConversion"/>
  </si>
  <si>
    <t>新硕包装</t>
    <phoneticPr fontId="1" type="noConversion"/>
  </si>
  <si>
    <t>1074573027819</t>
    <phoneticPr fontId="1" type="noConversion"/>
  </si>
  <si>
    <t>蒋权</t>
    <phoneticPr fontId="1" type="noConversion"/>
  </si>
  <si>
    <t>陈清源</t>
    <phoneticPr fontId="1" type="noConversion"/>
  </si>
  <si>
    <t>福建立邦包装</t>
    <phoneticPr fontId="1" type="noConversion"/>
  </si>
  <si>
    <t>采购部快递费合计</t>
    <phoneticPr fontId="1" type="noConversion"/>
  </si>
  <si>
    <t>1074573142919</t>
    <phoneticPr fontId="1" type="noConversion"/>
  </si>
  <si>
    <t>罗仕燕</t>
    <phoneticPr fontId="1" type="noConversion"/>
  </si>
  <si>
    <t>周叶华</t>
    <phoneticPr fontId="1" type="noConversion"/>
  </si>
  <si>
    <t>深圳中鼎检测技术</t>
    <phoneticPr fontId="1" type="noConversion"/>
  </si>
  <si>
    <t>1074573143219</t>
    <phoneticPr fontId="1" type="noConversion"/>
  </si>
  <si>
    <t>林瑶</t>
    <phoneticPr fontId="1" type="noConversion"/>
  </si>
  <si>
    <t>李鑫</t>
    <phoneticPr fontId="1" type="noConversion"/>
  </si>
  <si>
    <t>重庆市云阳县</t>
    <phoneticPr fontId="1" type="noConversion"/>
  </si>
  <si>
    <t>1074573219419</t>
    <phoneticPr fontId="1" type="noConversion"/>
  </si>
  <si>
    <t>罗红艳</t>
    <phoneticPr fontId="1" type="noConversion"/>
  </si>
  <si>
    <t>恒鑫副食商贸</t>
    <phoneticPr fontId="1" type="noConversion"/>
  </si>
  <si>
    <t>1074573091919</t>
    <phoneticPr fontId="1" type="noConversion"/>
  </si>
  <si>
    <t>1074573092219</t>
    <phoneticPr fontId="1" type="noConversion"/>
  </si>
  <si>
    <t>陈笑君</t>
    <phoneticPr fontId="1" type="noConversion"/>
  </si>
  <si>
    <t>李兴文</t>
    <phoneticPr fontId="1" type="noConversion"/>
  </si>
  <si>
    <t>南宁茂源</t>
    <phoneticPr fontId="1" type="noConversion"/>
  </si>
  <si>
    <t>1074573144619</t>
    <phoneticPr fontId="1" type="noConversion"/>
  </si>
  <si>
    <t>1074573163619</t>
    <phoneticPr fontId="1" type="noConversion"/>
  </si>
  <si>
    <t>高女士</t>
    <phoneticPr fontId="1" type="noConversion"/>
  </si>
  <si>
    <t>广州市海珠区</t>
    <phoneticPr fontId="1" type="noConversion"/>
  </si>
  <si>
    <t>1074573160519</t>
    <phoneticPr fontId="1" type="noConversion"/>
  </si>
  <si>
    <t>韩永胜</t>
    <phoneticPr fontId="1" type="noConversion"/>
  </si>
  <si>
    <t>南京十里香食品</t>
    <phoneticPr fontId="1" type="noConversion"/>
  </si>
  <si>
    <t>1074573153419</t>
    <phoneticPr fontId="1" type="noConversion"/>
  </si>
  <si>
    <t>樊群</t>
    <phoneticPr fontId="1" type="noConversion"/>
  </si>
  <si>
    <t>029-84116688</t>
    <phoneticPr fontId="1" type="noConversion"/>
  </si>
  <si>
    <t>陕西省西安市</t>
    <phoneticPr fontId="1" type="noConversion"/>
  </si>
  <si>
    <t>1074573152519</t>
    <phoneticPr fontId="1" type="noConversion"/>
  </si>
  <si>
    <t>赵志华</t>
    <phoneticPr fontId="1" type="noConversion"/>
  </si>
  <si>
    <t>北京市丰台区</t>
    <phoneticPr fontId="1" type="noConversion"/>
  </si>
  <si>
    <t>1074573151719</t>
    <phoneticPr fontId="1" type="noConversion"/>
  </si>
  <si>
    <t>韦玉兰</t>
    <phoneticPr fontId="1" type="noConversion"/>
  </si>
  <si>
    <t>阳春辉远</t>
    <phoneticPr fontId="1" type="noConversion"/>
  </si>
  <si>
    <t>1074573161919</t>
    <phoneticPr fontId="1" type="noConversion"/>
  </si>
  <si>
    <t>1074573162219</t>
    <phoneticPr fontId="1" type="noConversion"/>
  </si>
  <si>
    <t>李兴国</t>
    <phoneticPr fontId="1" type="noConversion"/>
  </si>
  <si>
    <t>寮步鸿冠食品</t>
    <phoneticPr fontId="1" type="noConversion"/>
  </si>
  <si>
    <t>1074573214619</t>
    <phoneticPr fontId="1" type="noConversion"/>
  </si>
  <si>
    <t>史圣君</t>
    <phoneticPr fontId="1" type="noConversion"/>
  </si>
  <si>
    <t>江苏省常州市</t>
    <phoneticPr fontId="1" type="noConversion"/>
  </si>
  <si>
    <t>1074573216319</t>
    <phoneticPr fontId="1" type="noConversion"/>
  </si>
  <si>
    <t>张婷</t>
    <phoneticPr fontId="1" type="noConversion"/>
  </si>
  <si>
    <t>南京来一口</t>
    <phoneticPr fontId="1" type="noConversion"/>
  </si>
  <si>
    <t>1074573215019</t>
    <phoneticPr fontId="1" type="noConversion"/>
  </si>
  <si>
    <t>胡满意</t>
    <phoneticPr fontId="1" type="noConversion"/>
  </si>
  <si>
    <t>湖南省衡州市</t>
    <phoneticPr fontId="1" type="noConversion"/>
  </si>
  <si>
    <t>1081021136319</t>
    <phoneticPr fontId="1" type="noConversion"/>
  </si>
  <si>
    <t>梁泽明</t>
    <phoneticPr fontId="1" type="noConversion"/>
  </si>
  <si>
    <t>庞锋</t>
    <phoneticPr fontId="1" type="noConversion"/>
  </si>
  <si>
    <t>容县容州贤利副食</t>
    <phoneticPr fontId="1" type="noConversion"/>
  </si>
  <si>
    <t>1081021125819</t>
    <phoneticPr fontId="1" type="noConversion"/>
  </si>
  <si>
    <t>吴陈远</t>
    <phoneticPr fontId="1" type="noConversion"/>
  </si>
  <si>
    <t>0774-3998856</t>
    <phoneticPr fontId="1" type="noConversion"/>
  </si>
  <si>
    <t>广西梧州市胜润</t>
    <phoneticPr fontId="1" type="noConversion"/>
  </si>
  <si>
    <t>1081021124419</t>
    <phoneticPr fontId="1" type="noConversion"/>
  </si>
  <si>
    <t>雷曼霞</t>
    <phoneticPr fontId="1" type="noConversion"/>
  </si>
  <si>
    <t>北海雷曼霞</t>
    <phoneticPr fontId="1" type="noConversion"/>
  </si>
  <si>
    <t>1081021130119</t>
    <phoneticPr fontId="1" type="noConversion"/>
  </si>
  <si>
    <t>莫仕超</t>
    <phoneticPr fontId="1" type="noConversion"/>
  </si>
  <si>
    <t>来宾市溢祥商贸</t>
    <phoneticPr fontId="1" type="noConversion"/>
  </si>
  <si>
    <t>1081021131519</t>
    <phoneticPr fontId="1" type="noConversion"/>
  </si>
  <si>
    <t>吴晓荣</t>
    <phoneticPr fontId="1" type="noConversion"/>
  </si>
  <si>
    <t>灵山吴晓荣</t>
    <phoneticPr fontId="1" type="noConversion"/>
  </si>
  <si>
    <t>1081021126119</t>
    <phoneticPr fontId="1" type="noConversion"/>
  </si>
  <si>
    <t>朱尚添</t>
    <phoneticPr fontId="1" type="noConversion"/>
  </si>
  <si>
    <t>贵港市虹冠贸易</t>
    <phoneticPr fontId="1" type="noConversion"/>
  </si>
  <si>
    <t>1081021120019</t>
    <phoneticPr fontId="1" type="noConversion"/>
  </si>
  <si>
    <t>黄华</t>
    <phoneticPr fontId="1" type="noConversion"/>
  </si>
  <si>
    <t>宜宾市喜客来副食</t>
    <phoneticPr fontId="1" type="noConversion"/>
  </si>
  <si>
    <t>1081021137719</t>
    <phoneticPr fontId="1" type="noConversion"/>
  </si>
  <si>
    <t>刘忠金</t>
    <phoneticPr fontId="1" type="noConversion"/>
  </si>
  <si>
    <t>田东朱从容</t>
    <phoneticPr fontId="1" type="noConversion"/>
  </si>
  <si>
    <t>1081021132919</t>
    <phoneticPr fontId="1" type="noConversion"/>
  </si>
  <si>
    <t>梁毅</t>
    <phoneticPr fontId="1" type="noConversion"/>
  </si>
  <si>
    <t>南宁德朗士商贸</t>
    <phoneticPr fontId="1" type="noConversion"/>
  </si>
  <si>
    <t>1081021128919</t>
    <phoneticPr fontId="1" type="noConversion"/>
  </si>
  <si>
    <t>李祥谋</t>
    <phoneticPr fontId="1" type="noConversion"/>
  </si>
  <si>
    <t>桂平恒祥经营部</t>
    <phoneticPr fontId="1" type="noConversion"/>
  </si>
  <si>
    <t>1081021127519</t>
    <phoneticPr fontId="1" type="noConversion"/>
  </si>
  <si>
    <t>李林平</t>
    <phoneticPr fontId="1" type="noConversion"/>
  </si>
  <si>
    <t>桂林丽盈</t>
    <phoneticPr fontId="1" type="noConversion"/>
  </si>
  <si>
    <t>1081021135019</t>
    <phoneticPr fontId="1" type="noConversion"/>
  </si>
  <si>
    <t>蒋维生</t>
    <phoneticPr fontId="1" type="noConversion"/>
  </si>
  <si>
    <t>全州嘉里乐副食</t>
    <phoneticPr fontId="1" type="noConversion"/>
  </si>
  <si>
    <t>1081021134619</t>
    <phoneticPr fontId="1" type="noConversion"/>
  </si>
  <si>
    <t>隆红妹</t>
    <phoneticPr fontId="1" type="noConversion"/>
  </si>
  <si>
    <t>南宁市汇惠乐</t>
    <phoneticPr fontId="1" type="noConversion"/>
  </si>
  <si>
    <t>1081021133219</t>
    <phoneticPr fontId="1" type="noConversion"/>
  </si>
  <si>
    <t>1081021129219</t>
    <phoneticPr fontId="1" type="noConversion"/>
  </si>
  <si>
    <t>秦林先</t>
    <phoneticPr fontId="1" type="noConversion"/>
  </si>
  <si>
    <t>贺州钟山</t>
    <phoneticPr fontId="1" type="noConversion"/>
  </si>
  <si>
    <t>1081021113919</t>
    <phoneticPr fontId="1" type="noConversion"/>
  </si>
  <si>
    <t>李永照</t>
    <phoneticPr fontId="1" type="noConversion"/>
  </si>
  <si>
    <t>绍兴市袍江山秀果</t>
    <phoneticPr fontId="1" type="noConversion"/>
  </si>
  <si>
    <t>1081021159819</t>
    <phoneticPr fontId="1" type="noConversion"/>
  </si>
  <si>
    <t>李长胜</t>
    <phoneticPr fontId="1" type="noConversion"/>
  </si>
  <si>
    <t>智超食品商行</t>
    <phoneticPr fontId="1" type="noConversion"/>
  </si>
  <si>
    <t>1081021111119</t>
    <phoneticPr fontId="1" type="noConversion"/>
  </si>
  <si>
    <t>工雪莲</t>
    <phoneticPr fontId="1" type="noConversion"/>
  </si>
  <si>
    <t>重庆瑞隆食品</t>
    <phoneticPr fontId="1" type="noConversion"/>
  </si>
  <si>
    <t>1081021109919</t>
    <phoneticPr fontId="1" type="noConversion"/>
  </si>
  <si>
    <t>冉红军</t>
    <phoneticPr fontId="1" type="noConversion"/>
  </si>
  <si>
    <t>云阳茂源</t>
    <phoneticPr fontId="1" type="noConversion"/>
  </si>
  <si>
    <t>1081021110819</t>
    <phoneticPr fontId="1" type="noConversion"/>
  </si>
  <si>
    <t>1081021122719</t>
    <phoneticPr fontId="1" type="noConversion"/>
  </si>
  <si>
    <t>黄玉兰</t>
    <phoneticPr fontId="1" type="noConversion"/>
  </si>
  <si>
    <t>随州广水</t>
    <phoneticPr fontId="1" type="noConversion"/>
  </si>
  <si>
    <t>1081021119519</t>
    <phoneticPr fontId="1" type="noConversion"/>
  </si>
  <si>
    <t>张玉</t>
    <phoneticPr fontId="1" type="noConversion"/>
  </si>
  <si>
    <t>成都佳佳商贸</t>
    <phoneticPr fontId="1" type="noConversion"/>
  </si>
  <si>
    <t>1081021121319</t>
    <phoneticPr fontId="1" type="noConversion"/>
  </si>
  <si>
    <t>李飞</t>
    <phoneticPr fontId="1" type="noConversion"/>
  </si>
  <si>
    <t>郴州李飞</t>
    <phoneticPr fontId="1" type="noConversion"/>
  </si>
  <si>
    <t>1081021112519</t>
    <phoneticPr fontId="1" type="noConversion"/>
  </si>
  <si>
    <t>袁昌龙</t>
    <phoneticPr fontId="1" type="noConversion"/>
  </si>
  <si>
    <t>重庆双硕商贸</t>
    <phoneticPr fontId="1" type="noConversion"/>
  </si>
  <si>
    <t>1081021158419</t>
    <phoneticPr fontId="1" type="noConversion"/>
  </si>
  <si>
    <t>尹伟伟</t>
    <phoneticPr fontId="1" type="noConversion"/>
  </si>
  <si>
    <t>无为县明凯食品</t>
    <phoneticPr fontId="1" type="noConversion"/>
  </si>
  <si>
    <t>1081021115619</t>
    <phoneticPr fontId="1" type="noConversion"/>
  </si>
  <si>
    <t>张建中</t>
    <phoneticPr fontId="1" type="noConversion"/>
  </si>
  <si>
    <t>镇江康乐</t>
    <phoneticPr fontId="1" type="noConversion"/>
  </si>
  <si>
    <t>1081021116019</t>
    <phoneticPr fontId="1" type="noConversion"/>
  </si>
  <si>
    <t>丁雷</t>
    <phoneticPr fontId="1" type="noConversion"/>
  </si>
  <si>
    <t>沐阳沐城</t>
    <phoneticPr fontId="1" type="noConversion"/>
  </si>
  <si>
    <t>1081021156719</t>
    <phoneticPr fontId="1" type="noConversion"/>
  </si>
  <si>
    <t>江文俊</t>
    <phoneticPr fontId="1" type="noConversion"/>
  </si>
  <si>
    <t>乐福食品</t>
    <phoneticPr fontId="1" type="noConversion"/>
  </si>
  <si>
    <t>1081021114219</t>
    <phoneticPr fontId="1" type="noConversion"/>
  </si>
  <si>
    <t>黄堂国</t>
    <phoneticPr fontId="1" type="noConversion"/>
  </si>
  <si>
    <t>常州圣富</t>
    <phoneticPr fontId="1" type="noConversion"/>
  </si>
  <si>
    <t>1081021117319</t>
    <phoneticPr fontId="1" type="noConversion"/>
  </si>
  <si>
    <t>蔡万春</t>
    <phoneticPr fontId="1" type="noConversion"/>
  </si>
  <si>
    <t>宿城区万兔食品</t>
    <phoneticPr fontId="1" type="noConversion"/>
  </si>
  <si>
    <t>1081021157519</t>
    <phoneticPr fontId="1" type="noConversion"/>
  </si>
  <si>
    <t>沈青林</t>
    <phoneticPr fontId="1" type="noConversion"/>
  </si>
  <si>
    <t>马鞍山</t>
    <phoneticPr fontId="1" type="noConversion"/>
  </si>
  <si>
    <t>1081021123519</t>
    <phoneticPr fontId="1" type="noConversion"/>
  </si>
  <si>
    <t>林新城</t>
    <phoneticPr fontId="1" type="noConversion"/>
  </si>
  <si>
    <t>郑州林新城</t>
    <phoneticPr fontId="1" type="noConversion"/>
  </si>
  <si>
    <t>1081021118719</t>
    <phoneticPr fontId="1" type="noConversion"/>
  </si>
  <si>
    <t>高尧</t>
    <phoneticPr fontId="1" type="noConversion"/>
  </si>
  <si>
    <t>扬州尧龙食品</t>
    <phoneticPr fontId="1" type="noConversion"/>
  </si>
  <si>
    <t>1081021140319</t>
    <phoneticPr fontId="1" type="noConversion"/>
  </si>
  <si>
    <t>罗进贤</t>
    <phoneticPr fontId="1" type="noConversion"/>
  </si>
  <si>
    <t>罗定市宇洋副食</t>
    <phoneticPr fontId="1" type="noConversion"/>
  </si>
  <si>
    <t>1081021141719</t>
    <phoneticPr fontId="1" type="noConversion"/>
  </si>
  <si>
    <t>梁亦泳</t>
    <phoneticPr fontId="1" type="noConversion"/>
  </si>
  <si>
    <t>茂名市天天贸易</t>
    <phoneticPr fontId="1" type="noConversion"/>
  </si>
  <si>
    <t>1081021153619</t>
    <phoneticPr fontId="1" type="noConversion"/>
  </si>
  <si>
    <t>吴庆伟</t>
    <phoneticPr fontId="1" type="noConversion"/>
  </si>
  <si>
    <t>东莞市三优食品</t>
    <phoneticPr fontId="1" type="noConversion"/>
  </si>
  <si>
    <t>1081021155319</t>
    <phoneticPr fontId="1" type="noConversion"/>
  </si>
  <si>
    <t>罗洪流</t>
    <phoneticPr fontId="1" type="noConversion"/>
  </si>
  <si>
    <t>惠州飞宏达贸易</t>
    <phoneticPr fontId="1" type="noConversion"/>
  </si>
  <si>
    <t>1081021142519</t>
    <phoneticPr fontId="1" type="noConversion"/>
  </si>
  <si>
    <t>邱海森</t>
    <phoneticPr fontId="1" type="noConversion"/>
  </si>
  <si>
    <t>顺德来一口</t>
    <phoneticPr fontId="1" type="noConversion"/>
  </si>
  <si>
    <t>1081021143419</t>
    <phoneticPr fontId="1" type="noConversion"/>
  </si>
  <si>
    <t>1081021150519</t>
    <phoneticPr fontId="1" type="noConversion"/>
  </si>
  <si>
    <t>谢祖峰</t>
    <phoneticPr fontId="1" type="noConversion"/>
  </si>
  <si>
    <t>湛江谢祖峰</t>
    <phoneticPr fontId="1" type="noConversion"/>
  </si>
  <si>
    <t>1081021154019</t>
    <phoneticPr fontId="1" type="noConversion"/>
  </si>
  <si>
    <t>钟国光</t>
    <phoneticPr fontId="1" type="noConversion"/>
  </si>
  <si>
    <t>凤岗钟国光</t>
    <phoneticPr fontId="1" type="noConversion"/>
  </si>
  <si>
    <t>1081021152219</t>
    <phoneticPr fontId="1" type="noConversion"/>
  </si>
  <si>
    <t>东莞市寮步鸿冠食品</t>
    <phoneticPr fontId="1" type="noConversion"/>
  </si>
  <si>
    <t>1081021149619</t>
    <phoneticPr fontId="1" type="noConversion"/>
  </si>
  <si>
    <t>林松</t>
    <phoneticPr fontId="1" type="noConversion"/>
  </si>
  <si>
    <t>湛江市霞山诚立商贸</t>
    <phoneticPr fontId="1" type="noConversion"/>
  </si>
  <si>
    <t>1081021139419</t>
    <phoneticPr fontId="1" type="noConversion"/>
  </si>
  <si>
    <t>陈建平</t>
    <phoneticPr fontId="1" type="noConversion"/>
  </si>
  <si>
    <t>廉江市乐丰食品</t>
    <phoneticPr fontId="1" type="noConversion"/>
  </si>
  <si>
    <t>1081021138519</t>
    <phoneticPr fontId="1" type="noConversion"/>
  </si>
  <si>
    <t>陈月飞</t>
    <phoneticPr fontId="1" type="noConversion"/>
  </si>
  <si>
    <t>雷州市商业城广润贸易</t>
    <phoneticPr fontId="1" type="noConversion"/>
  </si>
  <si>
    <t>1081021151919</t>
    <phoneticPr fontId="1" type="noConversion"/>
  </si>
  <si>
    <t>彭亚柳</t>
    <phoneticPr fontId="1" type="noConversion"/>
  </si>
  <si>
    <t>肇庆山秀果</t>
    <phoneticPr fontId="1" type="noConversion"/>
  </si>
  <si>
    <t>庞鑫</t>
    <phoneticPr fontId="1" type="noConversion"/>
  </si>
  <si>
    <t>浦北县</t>
    <phoneticPr fontId="1" type="noConversion"/>
  </si>
  <si>
    <t>销管部快递合计</t>
    <phoneticPr fontId="1" type="noConversion"/>
  </si>
  <si>
    <t>1074573093619</t>
    <phoneticPr fontId="1" type="noConversion"/>
  </si>
  <si>
    <t>李红红</t>
    <phoneticPr fontId="1" type="noConversion"/>
  </si>
  <si>
    <t>1074573294519</t>
    <phoneticPr fontId="1" type="noConversion"/>
  </si>
  <si>
    <t>赵荷娟</t>
    <phoneticPr fontId="1" type="noConversion"/>
  </si>
  <si>
    <t>025-57356952</t>
    <phoneticPr fontId="1" type="noConversion"/>
  </si>
  <si>
    <t>1074573094019</t>
    <phoneticPr fontId="1" type="noConversion"/>
  </si>
  <si>
    <t>1074573095319</t>
    <phoneticPr fontId="1" type="noConversion"/>
  </si>
  <si>
    <t>包晓宁</t>
    <phoneticPr fontId="1" type="noConversion"/>
  </si>
  <si>
    <t>南宁山秀果</t>
    <phoneticPr fontId="1" type="noConversion"/>
  </si>
  <si>
    <t>1074573139219</t>
    <phoneticPr fontId="1" type="noConversion"/>
  </si>
  <si>
    <t>梁小姐</t>
    <phoneticPr fontId="1" type="noConversion"/>
  </si>
  <si>
    <t>东莞市金娃园食品</t>
    <phoneticPr fontId="1" type="noConversion"/>
  </si>
  <si>
    <t>1074573291019</t>
    <phoneticPr fontId="1" type="noConversion"/>
  </si>
  <si>
    <t>1074573293719</t>
    <phoneticPr fontId="1" type="noConversion"/>
  </si>
  <si>
    <t>1074573292319</t>
    <phoneticPr fontId="1" type="noConversion"/>
  </si>
  <si>
    <t>郑柳英</t>
    <phoneticPr fontId="1" type="noConversion"/>
  </si>
  <si>
    <t>1074573290619</t>
    <phoneticPr fontId="1" type="noConversion"/>
  </si>
  <si>
    <t>1074573289719</t>
    <phoneticPr fontId="1" type="noConversion"/>
  </si>
  <si>
    <t>1074573287019</t>
    <phoneticPr fontId="1" type="noConversion"/>
  </si>
  <si>
    <t>覃文元</t>
    <phoneticPr fontId="1" type="noConversion"/>
  </si>
  <si>
    <t>宜州玖亿乘方</t>
    <phoneticPr fontId="1" type="noConversion"/>
  </si>
  <si>
    <t>1074573286619</t>
    <phoneticPr fontId="1" type="noConversion"/>
  </si>
  <si>
    <t>1034429663918</t>
    <phoneticPr fontId="1" type="noConversion"/>
  </si>
  <si>
    <t>1034429659918</t>
    <phoneticPr fontId="1" type="noConversion"/>
  </si>
  <si>
    <t>1034429662518</t>
    <phoneticPr fontId="1" type="noConversion"/>
  </si>
  <si>
    <t>1034429661118</t>
    <phoneticPr fontId="1" type="noConversion"/>
  </si>
  <si>
    <t>1034429660818</t>
    <phoneticPr fontId="1" type="noConversion"/>
  </si>
  <si>
    <t>1074573284919</t>
    <phoneticPr fontId="1" type="noConversion"/>
  </si>
  <si>
    <t>1074573285219</t>
    <phoneticPr fontId="1" type="noConversion"/>
  </si>
  <si>
    <t>庞官</t>
    <phoneticPr fontId="1" type="noConversion"/>
  </si>
  <si>
    <t>防城港瑞驰麟商贸</t>
    <phoneticPr fontId="1" type="noConversion"/>
  </si>
  <si>
    <t>1034429664218</t>
    <phoneticPr fontId="1" type="noConversion"/>
  </si>
  <si>
    <t>1074573295419</t>
    <phoneticPr fontId="1" type="noConversion"/>
  </si>
  <si>
    <t>1074573283519</t>
    <phoneticPr fontId="1" type="noConversion"/>
  </si>
  <si>
    <t>1074573297119</t>
    <phoneticPr fontId="1" type="noConversion"/>
  </si>
  <si>
    <t>财务部小冯</t>
    <phoneticPr fontId="1" type="noConversion"/>
  </si>
  <si>
    <t>0777-8314766</t>
    <phoneticPr fontId="1" type="noConversion"/>
  </si>
  <si>
    <t>浦北中兴恒联</t>
    <phoneticPr fontId="1" type="noConversion"/>
  </si>
  <si>
    <t>1074573296819</t>
    <phoneticPr fontId="1" type="noConversion"/>
  </si>
  <si>
    <t>1074573299919</t>
    <phoneticPr fontId="1" type="noConversion"/>
  </si>
  <si>
    <t>林春凤</t>
    <phoneticPr fontId="1" type="noConversion"/>
  </si>
  <si>
    <t>广州市韶隆贸易</t>
    <phoneticPr fontId="1" type="noConversion"/>
  </si>
  <si>
    <t>1074573298519</t>
    <phoneticPr fontId="1" type="noConversion"/>
  </si>
  <si>
    <t>张有成</t>
    <phoneticPr fontId="1" type="noConversion"/>
  </si>
  <si>
    <t>东方张有成</t>
    <phoneticPr fontId="1" type="noConversion"/>
  </si>
  <si>
    <t>财务部快递合计</t>
    <phoneticPr fontId="1" type="noConversion"/>
  </si>
  <si>
    <t>私人件</t>
    <phoneticPr fontId="1" type="noConversion"/>
  </si>
  <si>
    <t>张春娟</t>
    <phoneticPr fontId="1" type="noConversion"/>
  </si>
  <si>
    <t>蔡燕</t>
    <phoneticPr fontId="1" type="noConversion"/>
  </si>
  <si>
    <t>内蒙古</t>
    <phoneticPr fontId="1" type="noConversion"/>
  </si>
  <si>
    <t>92</t>
    <phoneticPr fontId="1" type="noConversion"/>
  </si>
  <si>
    <t>1074573230519</t>
    <phoneticPr fontId="1" type="noConversion"/>
  </si>
  <si>
    <t>蒋权</t>
    <phoneticPr fontId="1" type="noConversion"/>
  </si>
  <si>
    <t>江苏省南京市</t>
    <phoneticPr fontId="1" type="noConversion"/>
  </si>
  <si>
    <t>93</t>
    <phoneticPr fontId="1" type="noConversion"/>
  </si>
  <si>
    <t>1074573221719</t>
    <phoneticPr fontId="1" type="noConversion"/>
  </si>
  <si>
    <t>张永春</t>
    <phoneticPr fontId="1" type="noConversion"/>
  </si>
  <si>
    <t>甘肃省青岛市</t>
    <phoneticPr fontId="1" type="noConversion"/>
  </si>
  <si>
    <t>1074573222519</t>
    <phoneticPr fontId="1" type="noConversion"/>
  </si>
  <si>
    <t>包君</t>
    <phoneticPr fontId="1" type="noConversion"/>
  </si>
  <si>
    <t>0519-85773568</t>
    <phoneticPr fontId="1" type="noConversion"/>
  </si>
  <si>
    <t>1074573022019</t>
    <phoneticPr fontId="1" type="noConversion"/>
  </si>
  <si>
    <t>唐瑶</t>
    <phoneticPr fontId="1" type="noConversion"/>
  </si>
  <si>
    <t>金娃食品</t>
    <phoneticPr fontId="1" type="noConversion"/>
  </si>
  <si>
    <t>1074573021619</t>
    <phoneticPr fontId="1" type="noConversion"/>
  </si>
  <si>
    <t>袁茜</t>
    <phoneticPr fontId="1" type="noConversion"/>
  </si>
  <si>
    <t>1074573141519</t>
    <phoneticPr fontId="1" type="noConversion"/>
  </si>
  <si>
    <t>胡海利</t>
    <phoneticPr fontId="1" type="noConversion"/>
  </si>
  <si>
    <t>1074573140119</t>
    <phoneticPr fontId="1" type="noConversion"/>
  </si>
  <si>
    <t>谢小姐</t>
    <phoneticPr fontId="1" type="noConversion"/>
  </si>
  <si>
    <t>0757-87682865</t>
    <phoneticPr fontId="1" type="noConversion"/>
  </si>
  <si>
    <t>浙江省绍兴市</t>
    <phoneticPr fontId="1" type="noConversion"/>
  </si>
  <si>
    <t>1074573158219</t>
    <phoneticPr fontId="1" type="noConversion"/>
  </si>
  <si>
    <t>吴珍妹</t>
    <phoneticPr fontId="1" type="noConversion"/>
  </si>
  <si>
    <t>罗先生</t>
    <phoneticPr fontId="1" type="noConversion"/>
  </si>
  <si>
    <t>统洲食品</t>
    <phoneticPr fontId="1" type="noConversion"/>
  </si>
  <si>
    <t>OEM部快递费合计</t>
    <phoneticPr fontId="1" type="noConversion"/>
  </si>
  <si>
    <t>1074573159619</t>
    <phoneticPr fontId="1" type="noConversion"/>
  </si>
  <si>
    <t>杨伟彬</t>
    <phoneticPr fontId="1" type="noConversion"/>
  </si>
  <si>
    <t>黄家良</t>
    <phoneticPr fontId="1" type="noConversion"/>
  </si>
  <si>
    <t>广州市天河区</t>
    <phoneticPr fontId="1" type="noConversion"/>
  </si>
  <si>
    <t>1074573226519</t>
    <phoneticPr fontId="1" type="noConversion"/>
  </si>
  <si>
    <t>皮珊</t>
    <phoneticPr fontId="1" type="noConversion"/>
  </si>
  <si>
    <t>朱锦洪</t>
    <phoneticPr fontId="1" type="noConversion"/>
  </si>
  <si>
    <t>深圳市</t>
    <phoneticPr fontId="1" type="noConversion"/>
  </si>
  <si>
    <t>人资部快递费合计</t>
    <phoneticPr fontId="1" type="noConversion"/>
  </si>
  <si>
    <t>1074573220319</t>
    <phoneticPr fontId="1" type="noConversion"/>
  </si>
  <si>
    <t>林肇声</t>
    <phoneticPr fontId="1" type="noConversion"/>
  </si>
  <si>
    <t>黄海</t>
    <phoneticPr fontId="1" type="noConversion"/>
  </si>
  <si>
    <t>广州市海蒂食品</t>
    <phoneticPr fontId="1" type="noConversion"/>
  </si>
  <si>
    <t>研发部快递费合计</t>
    <phoneticPr fontId="1" type="noConversion"/>
  </si>
  <si>
    <t>私人件</t>
    <phoneticPr fontId="1" type="noConversion"/>
  </si>
  <si>
    <t>1074573026419</t>
    <phoneticPr fontId="1" type="noConversion"/>
  </si>
  <si>
    <t>吴晓华</t>
    <phoneticPr fontId="1" type="noConversion"/>
  </si>
  <si>
    <t>陈北京</t>
    <phoneticPr fontId="1" type="noConversion"/>
  </si>
  <si>
    <t>江西省赣州市</t>
    <phoneticPr fontId="1" type="noConversion"/>
  </si>
  <si>
    <t>PMC部快递费合计</t>
    <phoneticPr fontId="1" type="noConversion"/>
  </si>
  <si>
    <t>无</t>
    <phoneticPr fontId="1" type="noConversion"/>
  </si>
  <si>
    <t>董事办快递费合计</t>
    <phoneticPr fontId="1" type="noConversion"/>
  </si>
  <si>
    <t>1074573145019</t>
    <phoneticPr fontId="1" type="noConversion"/>
  </si>
  <si>
    <t>林瑶</t>
    <phoneticPr fontId="1" type="noConversion"/>
  </si>
  <si>
    <t>王剑炜</t>
    <phoneticPr fontId="1" type="noConversion"/>
  </si>
  <si>
    <t>浙江省义乌市</t>
    <phoneticPr fontId="1" type="noConversion"/>
  </si>
  <si>
    <t>1074573146319</t>
    <phoneticPr fontId="1" type="noConversion"/>
  </si>
  <si>
    <t>陈召才</t>
    <phoneticPr fontId="1" type="noConversion"/>
  </si>
  <si>
    <t>四川省宜宾市</t>
    <phoneticPr fontId="1" type="noConversion"/>
  </si>
  <si>
    <t>1074573164019</t>
    <phoneticPr fontId="1" type="noConversion"/>
  </si>
  <si>
    <t>董斌</t>
    <phoneticPr fontId="1" type="noConversion"/>
  </si>
  <si>
    <t>福建省福州市</t>
    <phoneticPr fontId="1" type="noConversion"/>
  </si>
  <si>
    <t>1074573206119</t>
    <phoneticPr fontId="1" type="noConversion"/>
  </si>
  <si>
    <t>四川省成都市</t>
    <phoneticPr fontId="1" type="noConversion"/>
  </si>
  <si>
    <t>销售部快递合计</t>
    <phoneticPr fontId="1" type="noConversion"/>
  </si>
  <si>
    <t>南城2016年6月各部门邮资总计</t>
    <phoneticPr fontId="1" type="noConversion"/>
  </si>
  <si>
    <t>制表：       胡珊                                                        日期：2016-7-12</t>
    <phoneticPr fontId="1" type="noConversion"/>
  </si>
  <si>
    <t>南城2016年6月份各部门邮递费统计</t>
    <phoneticPr fontId="4" type="noConversion"/>
  </si>
  <si>
    <t>6月邮寄份数（份）</t>
    <phoneticPr fontId="1" type="noConversion"/>
  </si>
  <si>
    <t>6月邮资费用
（元）</t>
    <phoneticPr fontId="4" type="noConversion"/>
  </si>
  <si>
    <t>邮寄内容</t>
    <phoneticPr fontId="1" type="noConversion"/>
  </si>
  <si>
    <t>制表：胡珊                                                       日期:2016年7月12日</t>
    <phoneticPr fontId="1" type="noConversion"/>
  </si>
  <si>
    <t>主要为客户发票</t>
    <phoneticPr fontId="1" type="noConversion"/>
  </si>
  <si>
    <t>山楂样品</t>
    <phoneticPr fontId="1" type="noConversion"/>
  </si>
  <si>
    <t>文件</t>
    <phoneticPr fontId="1" type="noConversion"/>
  </si>
  <si>
    <t>私人快递，于7月份工资中扣回</t>
    <phoneticPr fontId="1" type="noConversion"/>
  </si>
  <si>
    <t>Q嫩豆干样品</t>
    <phoneticPr fontId="1" type="noConversion"/>
  </si>
  <si>
    <t>2016年6月费用总计</t>
    <phoneticPr fontId="1" type="noConversion"/>
  </si>
  <si>
    <t>文件；其中1份私人快递270元，于7月份工资中扣除</t>
    <phoneticPr fontId="1" type="noConversion"/>
  </si>
  <si>
    <t>1074573217719</t>
    <phoneticPr fontId="1" type="noConversion"/>
  </si>
  <si>
    <t>7月工资已扣</t>
    <phoneticPr fontId="1" type="noConversion"/>
  </si>
  <si>
    <t>1074573068919</t>
    <phoneticPr fontId="1" type="noConversion"/>
  </si>
  <si>
    <t>徐惠雯</t>
    <phoneticPr fontId="1" type="noConversion"/>
  </si>
  <si>
    <t>黄兰相</t>
    <phoneticPr fontId="1" type="noConversion"/>
  </si>
  <si>
    <t>江西省赣州市</t>
    <phoneticPr fontId="1" type="noConversion"/>
  </si>
  <si>
    <t>1074573069219</t>
    <phoneticPr fontId="1" type="noConversion"/>
  </si>
  <si>
    <t>陈笑君</t>
    <phoneticPr fontId="1" type="noConversion"/>
  </si>
  <si>
    <t>李祥谋</t>
    <phoneticPr fontId="1" type="noConversion"/>
  </si>
  <si>
    <t>广西省贵港市</t>
    <phoneticPr fontId="1" type="noConversion"/>
  </si>
  <si>
    <t>1074573066119</t>
    <phoneticPr fontId="1" type="noConversion"/>
  </si>
  <si>
    <t>雷曼霞</t>
    <phoneticPr fontId="1" type="noConversion"/>
  </si>
  <si>
    <t>广西省合浦县</t>
    <phoneticPr fontId="1" type="noConversion"/>
  </si>
  <si>
    <t>1074573115419</t>
    <phoneticPr fontId="1" type="noConversion"/>
  </si>
  <si>
    <t>财务部</t>
    <phoneticPr fontId="1" type="noConversion"/>
  </si>
  <si>
    <t>大众超市市场</t>
    <phoneticPr fontId="1" type="noConversion"/>
  </si>
  <si>
    <t>1074573129519</t>
    <phoneticPr fontId="1" type="noConversion"/>
  </si>
  <si>
    <t>韦玉兰</t>
    <phoneticPr fontId="1" type="noConversion"/>
  </si>
  <si>
    <t>阳春辉远</t>
    <phoneticPr fontId="1" type="noConversion"/>
  </si>
  <si>
    <t>1074573127319</t>
    <phoneticPr fontId="1" type="noConversion"/>
  </si>
  <si>
    <t>1074573003019</t>
    <phoneticPr fontId="1" type="noConversion"/>
  </si>
  <si>
    <t>何兴锋</t>
    <phoneticPr fontId="1" type="noConversion"/>
  </si>
  <si>
    <t>金娃食品</t>
    <phoneticPr fontId="1" type="noConversion"/>
  </si>
  <si>
    <t>1074573133519</t>
    <phoneticPr fontId="1" type="noConversion"/>
  </si>
  <si>
    <t>李兴国</t>
    <phoneticPr fontId="1" type="noConversion"/>
  </si>
  <si>
    <t>寮步鸿冠</t>
    <phoneticPr fontId="1" type="noConversion"/>
  </si>
  <si>
    <t>李兴文</t>
    <phoneticPr fontId="1" type="noConversion"/>
  </si>
  <si>
    <t>南宁茂源</t>
    <phoneticPr fontId="1" type="noConversion"/>
  </si>
  <si>
    <t>1074573131319</t>
    <phoneticPr fontId="1" type="noConversion"/>
  </si>
  <si>
    <t>刘忠金</t>
    <phoneticPr fontId="1" type="noConversion"/>
  </si>
  <si>
    <t>田东朱从容</t>
    <phoneticPr fontId="1" type="noConversion"/>
  </si>
  <si>
    <t>1074573065819</t>
    <phoneticPr fontId="1" type="noConversion"/>
  </si>
  <si>
    <t>朱桂花</t>
    <phoneticPr fontId="1" type="noConversion"/>
  </si>
  <si>
    <t>南京来一口</t>
    <phoneticPr fontId="1" type="noConversion"/>
  </si>
  <si>
    <t>1074573113719</t>
    <phoneticPr fontId="1" type="noConversion"/>
  </si>
  <si>
    <t>丁聪颖</t>
    <phoneticPr fontId="1" type="noConversion"/>
  </si>
  <si>
    <t>罗先生</t>
    <phoneticPr fontId="1" type="noConversion"/>
  </si>
  <si>
    <t>博亿雄财</t>
    <phoneticPr fontId="1" type="noConversion"/>
  </si>
  <si>
    <t>1074573134419</t>
    <phoneticPr fontId="1" type="noConversion"/>
  </si>
  <si>
    <t>包晓宁</t>
    <phoneticPr fontId="1" type="noConversion"/>
  </si>
  <si>
    <t>南宁山秀果</t>
    <phoneticPr fontId="1" type="noConversion"/>
  </si>
  <si>
    <t>1074573063519</t>
    <phoneticPr fontId="1" type="noConversion"/>
  </si>
  <si>
    <t>1074573062719</t>
    <phoneticPr fontId="1" type="noConversion"/>
  </si>
  <si>
    <t>叶先生</t>
    <phoneticPr fontId="1" type="noConversion"/>
  </si>
  <si>
    <t>冻艺包材厂</t>
    <phoneticPr fontId="1" type="noConversion"/>
  </si>
  <si>
    <t>1074573112319</t>
    <phoneticPr fontId="1" type="noConversion"/>
  </si>
  <si>
    <t>邱海森</t>
    <phoneticPr fontId="1" type="noConversion"/>
  </si>
  <si>
    <t>顺德来一口</t>
    <phoneticPr fontId="1" type="noConversion"/>
  </si>
  <si>
    <t>1074573114519</t>
    <phoneticPr fontId="1" type="noConversion"/>
  </si>
  <si>
    <t>吴陈远</t>
    <phoneticPr fontId="1" type="noConversion"/>
  </si>
  <si>
    <t>1074573135819</t>
    <phoneticPr fontId="1" type="noConversion"/>
  </si>
  <si>
    <t>张有成</t>
    <phoneticPr fontId="1" type="noConversion"/>
  </si>
  <si>
    <t>东方张有成</t>
    <phoneticPr fontId="1" type="noConversion"/>
  </si>
  <si>
    <t>1074573111019</t>
    <phoneticPr fontId="1" type="noConversion"/>
  </si>
  <si>
    <t>雷曼霞</t>
    <phoneticPr fontId="1" type="noConversion"/>
  </si>
  <si>
    <t>北海雷曼霞</t>
    <phoneticPr fontId="1" type="noConversion"/>
  </si>
  <si>
    <t>1074573027319</t>
    <phoneticPr fontId="1" type="noConversion"/>
  </si>
  <si>
    <t>庞津</t>
    <phoneticPr fontId="1" type="noConversion"/>
  </si>
  <si>
    <t>1074573059519</t>
    <phoneticPr fontId="1" type="noConversion"/>
  </si>
  <si>
    <t>骆小星</t>
    <phoneticPr fontId="1" type="noConversion"/>
  </si>
  <si>
    <t>广西省玉林市</t>
    <phoneticPr fontId="1" type="noConversion"/>
  </si>
  <si>
    <t>1074573060019</t>
    <phoneticPr fontId="1" type="noConversion"/>
  </si>
  <si>
    <t>徐惠雯</t>
    <phoneticPr fontId="1" type="noConversion"/>
  </si>
  <si>
    <t>张伟</t>
    <phoneticPr fontId="1" type="noConversion"/>
  </si>
  <si>
    <t>四川省南充市</t>
    <phoneticPr fontId="1" type="noConversion"/>
  </si>
  <si>
    <t>1074573137519</t>
    <phoneticPr fontId="1" type="noConversion"/>
  </si>
  <si>
    <t>许世忠</t>
    <phoneticPr fontId="1" type="noConversion"/>
  </si>
  <si>
    <t>福州世丰贸易</t>
    <phoneticPr fontId="1" type="noConversion"/>
  </si>
  <si>
    <t>1074573136119</t>
    <phoneticPr fontId="1" type="noConversion"/>
  </si>
  <si>
    <t>1074573055619</t>
    <phoneticPr fontId="1" type="noConversion"/>
  </si>
  <si>
    <t>黄兰相</t>
    <phoneticPr fontId="1" type="noConversion"/>
  </si>
  <si>
    <t>江西省赣州市</t>
    <phoneticPr fontId="1" type="noConversion"/>
  </si>
  <si>
    <t>1074573056019</t>
    <phoneticPr fontId="1" type="noConversion"/>
  </si>
  <si>
    <t>肖军</t>
    <phoneticPr fontId="1" type="noConversion"/>
  </si>
  <si>
    <t>江西省吉安市</t>
    <phoneticPr fontId="1" type="noConversion"/>
  </si>
  <si>
    <t>1074573054219</t>
    <phoneticPr fontId="1" type="noConversion"/>
  </si>
  <si>
    <t>赵营</t>
    <phoneticPr fontId="1" type="noConversion"/>
  </si>
  <si>
    <t>浙江省宁波市</t>
    <phoneticPr fontId="1" type="noConversion"/>
  </si>
  <si>
    <t>1074573110619</t>
    <phoneticPr fontId="1" type="noConversion"/>
  </si>
  <si>
    <t>罗进贤</t>
    <phoneticPr fontId="1" type="noConversion"/>
  </si>
  <si>
    <t>罗定市宇洋副食</t>
    <phoneticPr fontId="1" type="noConversion"/>
  </si>
  <si>
    <t>1074573138919</t>
    <phoneticPr fontId="1" type="noConversion"/>
  </si>
  <si>
    <t>张付只</t>
    <phoneticPr fontId="1" type="noConversion"/>
  </si>
  <si>
    <t>怀集县鑫宇食品</t>
    <phoneticPr fontId="1" type="noConversion"/>
  </si>
  <si>
    <t>1074573109719</t>
    <phoneticPr fontId="1" type="noConversion"/>
  </si>
  <si>
    <t>庞官</t>
    <phoneticPr fontId="1" type="noConversion"/>
  </si>
  <si>
    <t>防城港市瑞驰麟商贸</t>
    <phoneticPr fontId="1" type="noConversion"/>
  </si>
  <si>
    <t>1074573107019</t>
    <phoneticPr fontId="1" type="noConversion"/>
  </si>
  <si>
    <t>东莞市寮步鸿冠</t>
    <phoneticPr fontId="1" type="noConversion"/>
  </si>
  <si>
    <t>1074573106619</t>
    <phoneticPr fontId="1" type="noConversion"/>
  </si>
  <si>
    <t>1074573105219</t>
    <phoneticPr fontId="1" type="noConversion"/>
  </si>
  <si>
    <t>彭亚柳</t>
    <phoneticPr fontId="1" type="noConversion"/>
  </si>
  <si>
    <t>肇庆山秀果</t>
    <phoneticPr fontId="1" type="noConversion"/>
  </si>
  <si>
    <t>1074573108319</t>
    <phoneticPr fontId="1" type="noConversion"/>
  </si>
  <si>
    <t>1074573051119</t>
    <phoneticPr fontId="1" type="noConversion"/>
  </si>
  <si>
    <t>蒋权</t>
    <phoneticPr fontId="1" type="noConversion"/>
  </si>
  <si>
    <t>杨婷</t>
    <phoneticPr fontId="1" type="noConversion"/>
  </si>
  <si>
    <t>东莞市谢岗镇</t>
    <phoneticPr fontId="1" type="noConversion"/>
  </si>
  <si>
    <t>1074573049919</t>
    <phoneticPr fontId="1" type="noConversion"/>
  </si>
  <si>
    <t>蔡小姐</t>
    <phoneticPr fontId="1" type="noConversion"/>
  </si>
  <si>
    <t>汕头市龙湖区</t>
    <phoneticPr fontId="1" type="noConversion"/>
  </si>
  <si>
    <t>1074573048519</t>
    <phoneticPr fontId="1" type="noConversion"/>
  </si>
  <si>
    <t>1074573047119</t>
    <phoneticPr fontId="1" type="noConversion"/>
  </si>
  <si>
    <t>胡海利</t>
    <phoneticPr fontId="1" type="noConversion"/>
  </si>
  <si>
    <t>1074573046819</t>
    <phoneticPr fontId="1" type="noConversion"/>
  </si>
  <si>
    <t>1074573045419</t>
    <phoneticPr fontId="1" type="noConversion"/>
  </si>
  <si>
    <t>邓海湖</t>
    <phoneticPr fontId="1" type="noConversion"/>
  </si>
  <si>
    <t>广州市从化区</t>
    <phoneticPr fontId="1" type="noConversion"/>
  </si>
  <si>
    <t>1074573044519</t>
    <phoneticPr fontId="1" type="noConversion"/>
  </si>
  <si>
    <t>陈笑君</t>
    <phoneticPr fontId="1" type="noConversion"/>
  </si>
  <si>
    <t>马老板</t>
    <phoneticPr fontId="1" type="noConversion"/>
  </si>
  <si>
    <t>广西省南宁市</t>
    <phoneticPr fontId="1" type="noConversion"/>
  </si>
  <si>
    <t>1074573041019</t>
    <phoneticPr fontId="1" type="noConversion"/>
  </si>
  <si>
    <t>沈来卫</t>
    <phoneticPr fontId="1" type="noConversion"/>
  </si>
  <si>
    <t>重庆市梁平县</t>
    <phoneticPr fontId="1" type="noConversion"/>
  </si>
  <si>
    <t>1074573042319</t>
    <phoneticPr fontId="1" type="noConversion"/>
  </si>
  <si>
    <t>1074573102119</t>
    <phoneticPr fontId="1" type="noConversion"/>
  </si>
  <si>
    <t>曾满玉</t>
    <phoneticPr fontId="1" type="noConversion"/>
  </si>
  <si>
    <t>江门山秀果</t>
    <phoneticPr fontId="1" type="noConversion"/>
  </si>
  <si>
    <t>1074573103519</t>
    <phoneticPr fontId="1" type="noConversion"/>
  </si>
  <si>
    <t>1074573104919</t>
    <phoneticPr fontId="1" type="noConversion"/>
  </si>
  <si>
    <t>韩勇</t>
    <phoneticPr fontId="1" type="noConversion"/>
  </si>
  <si>
    <t>梅州市驭龙贸易</t>
    <phoneticPr fontId="1" type="noConversion"/>
  </si>
  <si>
    <t>陈清源</t>
    <phoneticPr fontId="1" type="noConversion"/>
  </si>
  <si>
    <t>立邦包装</t>
    <phoneticPr fontId="1" type="noConversion"/>
  </si>
  <si>
    <t>1074573033519</t>
    <phoneticPr fontId="1" type="noConversion"/>
  </si>
  <si>
    <t>姚珂</t>
    <phoneticPr fontId="1" type="noConversion"/>
  </si>
  <si>
    <t>上海市闵行区</t>
    <phoneticPr fontId="1" type="noConversion"/>
  </si>
  <si>
    <t>1074573039719</t>
    <phoneticPr fontId="1" type="noConversion"/>
  </si>
  <si>
    <t>李照辉</t>
    <phoneticPr fontId="1" type="noConversion"/>
  </si>
  <si>
    <t>王冰莹</t>
    <phoneticPr fontId="1" type="noConversion"/>
  </si>
  <si>
    <t>金娃食品</t>
    <phoneticPr fontId="1" type="noConversion"/>
  </si>
  <si>
    <t>1074573035219</t>
    <phoneticPr fontId="1" type="noConversion"/>
  </si>
  <si>
    <t>林经理</t>
    <phoneticPr fontId="1" type="noConversion"/>
  </si>
  <si>
    <t>华邦彩印厂</t>
    <phoneticPr fontId="1" type="noConversion"/>
  </si>
  <si>
    <t>1074573034919</t>
    <phoneticPr fontId="1" type="noConversion"/>
  </si>
  <si>
    <t>1074573038319</t>
    <phoneticPr fontId="1" type="noConversion"/>
  </si>
  <si>
    <t>许晓山</t>
    <phoneticPr fontId="1" type="noConversion"/>
  </si>
  <si>
    <t>安徽省阜阳市</t>
    <phoneticPr fontId="1" type="noConversion"/>
  </si>
  <si>
    <t>1074573036619</t>
    <phoneticPr fontId="1" type="noConversion"/>
  </si>
  <si>
    <t>1074573086519</t>
    <phoneticPr fontId="1" type="noConversion"/>
  </si>
  <si>
    <t>彭光峰</t>
    <phoneticPr fontId="1" type="noConversion"/>
  </si>
  <si>
    <t>许留山</t>
    <phoneticPr fontId="1" type="noConversion"/>
  </si>
  <si>
    <t>1074573089619</t>
    <phoneticPr fontId="1" type="noConversion"/>
  </si>
  <si>
    <t>王洛萍</t>
    <phoneticPr fontId="1" type="noConversion"/>
  </si>
  <si>
    <t>1074573090519</t>
    <phoneticPr fontId="1" type="noConversion"/>
  </si>
  <si>
    <t>1074573070119</t>
    <phoneticPr fontId="1" type="noConversion"/>
  </si>
  <si>
    <t>刘飞</t>
    <phoneticPr fontId="1" type="noConversion"/>
  </si>
  <si>
    <t>1074573058719</t>
    <phoneticPr fontId="1" type="noConversion"/>
  </si>
  <si>
    <t>1074573072919</t>
    <phoneticPr fontId="1" type="noConversion"/>
  </si>
  <si>
    <t>1074573073219</t>
    <phoneticPr fontId="1" type="noConversion"/>
  </si>
  <si>
    <t>1074573071519</t>
    <phoneticPr fontId="1" type="noConversion"/>
  </si>
  <si>
    <t>韩先生</t>
    <phoneticPr fontId="1" type="noConversion"/>
  </si>
  <si>
    <t>1074573050819</t>
    <phoneticPr fontId="1" type="noConversion"/>
  </si>
  <si>
    <t>张春娟</t>
    <phoneticPr fontId="1" type="noConversion"/>
  </si>
  <si>
    <t>杨燕</t>
    <phoneticPr fontId="1" type="noConversion"/>
  </si>
  <si>
    <t>1074573043719</t>
    <phoneticPr fontId="1" type="noConversion"/>
  </si>
  <si>
    <t>1074573132719</t>
    <phoneticPr fontId="1" type="noConversion"/>
  </si>
  <si>
    <t>1074573040619</t>
    <phoneticPr fontId="1" type="noConversion"/>
  </si>
  <si>
    <t>1074573064419</t>
    <phoneticPr fontId="1" type="noConversion"/>
  </si>
  <si>
    <t>南城2016年7月各部门邮资总计</t>
    <phoneticPr fontId="1" type="noConversion"/>
  </si>
  <si>
    <t>1074573061319</t>
    <phoneticPr fontId="1" type="noConversion"/>
  </si>
  <si>
    <t>胡珊</t>
    <phoneticPr fontId="1" type="noConversion"/>
  </si>
  <si>
    <t>季丽东</t>
    <phoneticPr fontId="1" type="noConversion"/>
  </si>
  <si>
    <t>云南省（转保凭证）</t>
    <phoneticPr fontId="1" type="noConversion"/>
  </si>
  <si>
    <t>1074573037019</t>
    <phoneticPr fontId="1" type="noConversion"/>
  </si>
  <si>
    <t>钟庭有</t>
    <phoneticPr fontId="1" type="noConversion"/>
  </si>
  <si>
    <t>四川省（转保凭证）</t>
    <phoneticPr fontId="1" type="noConversion"/>
  </si>
  <si>
    <t>徐惠雯</t>
    <phoneticPr fontId="1" type="noConversion"/>
  </si>
  <si>
    <t>张国斌</t>
    <phoneticPr fontId="1" type="noConversion"/>
  </si>
  <si>
    <t>云南省楚雄市</t>
    <phoneticPr fontId="1" type="noConversion"/>
  </si>
  <si>
    <t>1074573057319</t>
    <phoneticPr fontId="1" type="noConversion"/>
  </si>
  <si>
    <t>庞津</t>
    <phoneticPr fontId="1" type="noConversion"/>
  </si>
  <si>
    <t>袁茜</t>
    <phoneticPr fontId="1" type="noConversion"/>
  </si>
  <si>
    <t>南京来一口</t>
    <phoneticPr fontId="1" type="noConversion"/>
  </si>
  <si>
    <t>1074573032119</t>
    <phoneticPr fontId="1" type="noConversion"/>
  </si>
  <si>
    <t>20160704</t>
    <phoneticPr fontId="1" type="noConversion"/>
  </si>
  <si>
    <t>无</t>
    <phoneticPr fontId="1" type="noConversion"/>
  </si>
  <si>
    <t>制表：       胡珊                                                        日期：2016-8-12</t>
    <phoneticPr fontId="1" type="noConversion"/>
  </si>
  <si>
    <t>南城2016年7月份各部门邮递费统计</t>
    <phoneticPr fontId="4" type="noConversion"/>
  </si>
  <si>
    <t>7月邮寄份数（份）</t>
    <phoneticPr fontId="1" type="noConversion"/>
  </si>
  <si>
    <t>7月邮资费用
（元）</t>
    <phoneticPr fontId="4" type="noConversion"/>
  </si>
  <si>
    <t>2016年7月费用总计</t>
    <phoneticPr fontId="1" type="noConversion"/>
  </si>
  <si>
    <t>制表：胡珊                                                       日期:2016年8月12日</t>
    <phoneticPr fontId="1" type="noConversion"/>
  </si>
  <si>
    <t>样品、文件</t>
    <phoneticPr fontId="1" type="noConversion"/>
  </si>
  <si>
    <t>市场人员转保险资料</t>
    <phoneticPr fontId="1" type="noConversion"/>
  </si>
  <si>
    <t>私人快递，于8月份工资中扣回</t>
    <phoneticPr fontId="1" type="noConversion"/>
  </si>
  <si>
    <t>供应商或南京文件</t>
    <phoneticPr fontId="1" type="noConversion"/>
  </si>
  <si>
    <t>南城总部2016年8月快递明细单</t>
    <phoneticPr fontId="1" type="noConversion"/>
  </si>
  <si>
    <t>徐惠雯</t>
    <phoneticPr fontId="1" type="noConversion"/>
  </si>
  <si>
    <t>云南省楚雄市和</t>
    <phoneticPr fontId="1" type="noConversion"/>
  </si>
  <si>
    <t>1058302845321</t>
    <phoneticPr fontId="1" type="noConversion"/>
  </si>
  <si>
    <t>龚以洪</t>
    <phoneticPr fontId="1" type="noConversion"/>
  </si>
  <si>
    <t>四川省泸州市</t>
    <phoneticPr fontId="1" type="noConversion"/>
  </si>
  <si>
    <t>1058446110021</t>
    <phoneticPr fontId="1" type="noConversion"/>
  </si>
  <si>
    <t>俞文娥</t>
    <phoneticPr fontId="1" type="noConversion"/>
  </si>
  <si>
    <t>1058446109521</t>
    <phoneticPr fontId="1" type="noConversion"/>
  </si>
  <si>
    <t>郭艳</t>
    <phoneticPr fontId="1" type="noConversion"/>
  </si>
  <si>
    <t>钟国文</t>
    <phoneticPr fontId="1" type="noConversion"/>
  </si>
  <si>
    <t>深圳市美味思食品</t>
    <phoneticPr fontId="1" type="noConversion"/>
  </si>
  <si>
    <t>1058226112721</t>
    <phoneticPr fontId="1" type="noConversion"/>
  </si>
  <si>
    <t>徐红萍</t>
    <phoneticPr fontId="1" type="noConversion"/>
  </si>
  <si>
    <t>凯里市</t>
    <phoneticPr fontId="1" type="noConversion"/>
  </si>
  <si>
    <t>1058226113521</t>
    <phoneticPr fontId="1" type="noConversion"/>
  </si>
  <si>
    <t>刘世进</t>
    <phoneticPr fontId="1" type="noConversion"/>
  </si>
  <si>
    <t>1058226155821</t>
    <phoneticPr fontId="1" type="noConversion"/>
  </si>
  <si>
    <t>叶荣华</t>
    <phoneticPr fontId="1" type="noConversion"/>
  </si>
  <si>
    <t>铅山县荣发商行</t>
    <phoneticPr fontId="1" type="noConversion"/>
  </si>
  <si>
    <t>1058446117521</t>
    <phoneticPr fontId="1" type="noConversion"/>
  </si>
  <si>
    <t>1058446116121</t>
    <phoneticPr fontId="1" type="noConversion"/>
  </si>
  <si>
    <t>梁雪平</t>
    <phoneticPr fontId="1" type="noConversion"/>
  </si>
  <si>
    <t>宜春市平安商贸</t>
    <phoneticPr fontId="1" type="noConversion"/>
  </si>
  <si>
    <t>1058446114421</t>
    <phoneticPr fontId="1" type="noConversion"/>
  </si>
  <si>
    <t>许勇</t>
    <phoneticPr fontId="1" type="noConversion"/>
  </si>
  <si>
    <t>昆明市官渡区</t>
    <phoneticPr fontId="1" type="noConversion"/>
  </si>
  <si>
    <t>1058446182021</t>
    <phoneticPr fontId="1" type="noConversion"/>
  </si>
  <si>
    <t>广东梧桐律师事务所</t>
    <phoneticPr fontId="1" type="noConversion"/>
  </si>
  <si>
    <t>1058446124621</t>
    <phoneticPr fontId="1" type="noConversion"/>
  </si>
  <si>
    <t>庞津</t>
    <phoneticPr fontId="1" type="noConversion"/>
  </si>
  <si>
    <t>王心卫</t>
    <phoneticPr fontId="1" type="noConversion"/>
  </si>
  <si>
    <t>安徽省六安市</t>
    <phoneticPr fontId="1" type="noConversion"/>
  </si>
  <si>
    <t>1058446119221</t>
    <phoneticPr fontId="1" type="noConversion"/>
  </si>
  <si>
    <t>覃国胜</t>
    <phoneticPr fontId="1" type="noConversion"/>
  </si>
  <si>
    <t>江苏省如阜市</t>
    <phoneticPr fontId="1" type="noConversion"/>
  </si>
  <si>
    <t>1058446118921</t>
    <phoneticPr fontId="1" type="noConversion"/>
  </si>
  <si>
    <t>蒋权</t>
    <phoneticPr fontId="1" type="noConversion"/>
  </si>
  <si>
    <t>1058446122921</t>
    <phoneticPr fontId="1" type="noConversion"/>
  </si>
  <si>
    <t>刘小姐</t>
    <phoneticPr fontId="1" type="noConversion"/>
  </si>
  <si>
    <t>福建麦香园食品</t>
    <phoneticPr fontId="1" type="noConversion"/>
  </si>
  <si>
    <t>1058446123221</t>
    <phoneticPr fontId="1" type="noConversion"/>
  </si>
  <si>
    <t>李峰</t>
    <phoneticPr fontId="1" type="noConversion"/>
  </si>
  <si>
    <t>安徽省淮北市</t>
    <phoneticPr fontId="1" type="noConversion"/>
  </si>
  <si>
    <t>1058446130321</t>
    <phoneticPr fontId="1" type="noConversion"/>
  </si>
  <si>
    <t>陈笑君</t>
    <phoneticPr fontId="1" type="noConversion"/>
  </si>
  <si>
    <t>庞锋</t>
    <phoneticPr fontId="1" type="noConversion"/>
  </si>
  <si>
    <t>广西省容县</t>
    <phoneticPr fontId="1" type="noConversion"/>
  </si>
  <si>
    <t>1058302871421</t>
    <phoneticPr fontId="1" type="noConversion"/>
  </si>
  <si>
    <t>詹浩泉</t>
    <phoneticPr fontId="1" type="noConversion"/>
  </si>
  <si>
    <t>李祥谋</t>
    <phoneticPr fontId="1" type="noConversion"/>
  </si>
  <si>
    <t>桂平市恒祥食品</t>
    <phoneticPr fontId="1" type="noConversion"/>
  </si>
  <si>
    <t>1058446173121</t>
    <phoneticPr fontId="1" type="noConversion"/>
  </si>
  <si>
    <t>李燕君</t>
    <phoneticPr fontId="1" type="noConversion"/>
  </si>
  <si>
    <t>麦小姐</t>
    <phoneticPr fontId="1" type="noConversion"/>
  </si>
  <si>
    <t>金娃食品</t>
    <phoneticPr fontId="1" type="noConversion"/>
  </si>
  <si>
    <t>1058446128521</t>
    <phoneticPr fontId="1" type="noConversion"/>
  </si>
  <si>
    <t>刘用和</t>
    <phoneticPr fontId="1" type="noConversion"/>
  </si>
  <si>
    <t>云南省大理市</t>
    <phoneticPr fontId="1" type="noConversion"/>
  </si>
  <si>
    <t>施桂花</t>
    <phoneticPr fontId="1" type="noConversion"/>
  </si>
  <si>
    <t>云南省昆明市</t>
    <phoneticPr fontId="1" type="noConversion"/>
  </si>
  <si>
    <t>1058446127721</t>
    <phoneticPr fontId="1" type="noConversion"/>
  </si>
  <si>
    <t>谢顺军</t>
    <phoneticPr fontId="1" type="noConversion"/>
  </si>
  <si>
    <t>江西省吉安市</t>
    <phoneticPr fontId="1" type="noConversion"/>
  </si>
  <si>
    <t>1058302874521</t>
    <phoneticPr fontId="1" type="noConversion"/>
  </si>
  <si>
    <t>詹浩泉</t>
    <phoneticPr fontId="1" type="noConversion"/>
  </si>
  <si>
    <t>张付只</t>
    <phoneticPr fontId="1" type="noConversion"/>
  </si>
  <si>
    <t>怀集县鑫宇食品</t>
    <phoneticPr fontId="1" type="noConversion"/>
  </si>
  <si>
    <t>1058302877621</t>
    <phoneticPr fontId="1" type="noConversion"/>
  </si>
  <si>
    <t>覃文元</t>
    <phoneticPr fontId="1" type="noConversion"/>
  </si>
  <si>
    <t>宜州玖亿乘方</t>
    <phoneticPr fontId="1" type="noConversion"/>
  </si>
  <si>
    <t>1058302876221</t>
    <phoneticPr fontId="1" type="noConversion"/>
  </si>
  <si>
    <t>曾满玉</t>
    <phoneticPr fontId="1" type="noConversion"/>
  </si>
  <si>
    <t>台山市大江镇荣生</t>
    <phoneticPr fontId="1" type="noConversion"/>
  </si>
  <si>
    <t>1058302875921</t>
    <phoneticPr fontId="1" type="noConversion"/>
  </si>
  <si>
    <t>李兴国</t>
    <phoneticPr fontId="1" type="noConversion"/>
  </si>
  <si>
    <t>东莞市寮步鸿冠食品</t>
    <phoneticPr fontId="1" type="noConversion"/>
  </si>
  <si>
    <t>1058446176221</t>
    <phoneticPr fontId="1" type="noConversion"/>
  </si>
  <si>
    <t>张婷</t>
    <phoneticPr fontId="1" type="noConversion"/>
  </si>
  <si>
    <t>025-57356952</t>
    <phoneticPr fontId="1" type="noConversion"/>
  </si>
  <si>
    <t>南京来一口</t>
    <phoneticPr fontId="1" type="noConversion"/>
  </si>
  <si>
    <t>1058446181621</t>
    <phoneticPr fontId="1" type="noConversion"/>
  </si>
  <si>
    <t>林瑶</t>
    <phoneticPr fontId="1" type="noConversion"/>
  </si>
  <si>
    <t>高云</t>
    <phoneticPr fontId="1" type="noConversion"/>
  </si>
  <si>
    <t>广东省信宜市</t>
    <phoneticPr fontId="1" type="noConversion"/>
  </si>
  <si>
    <t>1058302878021</t>
    <phoneticPr fontId="1" type="noConversion"/>
  </si>
  <si>
    <t>李兴文</t>
    <phoneticPr fontId="1" type="noConversion"/>
  </si>
  <si>
    <t>南宁茂源</t>
    <phoneticPr fontId="1" type="noConversion"/>
  </si>
  <si>
    <t>1058302872821</t>
    <phoneticPr fontId="1" type="noConversion"/>
  </si>
  <si>
    <t>包晓宁</t>
    <phoneticPr fontId="1" type="noConversion"/>
  </si>
  <si>
    <t>南宁山秀果</t>
    <phoneticPr fontId="1" type="noConversion"/>
  </si>
  <si>
    <t>1058302870521</t>
    <phoneticPr fontId="1" type="noConversion"/>
  </si>
  <si>
    <t>刘忠金</t>
    <phoneticPr fontId="1" type="noConversion"/>
  </si>
  <si>
    <t>田东朱从容</t>
    <phoneticPr fontId="1" type="noConversion"/>
  </si>
  <si>
    <t>1058302873121</t>
    <phoneticPr fontId="1" type="noConversion"/>
  </si>
  <si>
    <t>邱海森</t>
    <phoneticPr fontId="1" type="noConversion"/>
  </si>
  <si>
    <t>顺德来一口</t>
    <phoneticPr fontId="1" type="noConversion"/>
  </si>
  <si>
    <t>1058446178021</t>
    <phoneticPr fontId="1" type="noConversion"/>
  </si>
  <si>
    <t>1058446177621</t>
    <phoneticPr fontId="1" type="noConversion"/>
  </si>
  <si>
    <t>陈超</t>
    <phoneticPr fontId="1" type="noConversion"/>
  </si>
  <si>
    <t>天津市北辰区</t>
    <phoneticPr fontId="1" type="noConversion"/>
  </si>
  <si>
    <t>1058302869121</t>
    <phoneticPr fontId="1" type="noConversion"/>
  </si>
  <si>
    <t>孙夏菁</t>
    <phoneticPr fontId="1" type="noConversion"/>
  </si>
  <si>
    <t>1058302868821</t>
    <phoneticPr fontId="1" type="noConversion"/>
  </si>
  <si>
    <t>许世忠</t>
    <phoneticPr fontId="1" type="noConversion"/>
  </si>
  <si>
    <t>福州世丰</t>
    <phoneticPr fontId="1" type="noConversion"/>
  </si>
  <si>
    <t>1058302867421</t>
    <phoneticPr fontId="1" type="noConversion"/>
  </si>
  <si>
    <t>隆红妹</t>
    <phoneticPr fontId="1" type="noConversion"/>
  </si>
  <si>
    <t>南宁汇惠乐商贸</t>
    <phoneticPr fontId="1" type="noConversion"/>
  </si>
  <si>
    <t>1058446190421</t>
    <phoneticPr fontId="1" type="noConversion"/>
  </si>
  <si>
    <t>陈作贞</t>
    <phoneticPr fontId="1" type="noConversion"/>
  </si>
  <si>
    <t>钦州荣信贸易</t>
    <phoneticPr fontId="1" type="noConversion"/>
  </si>
  <si>
    <t>1058446192121</t>
    <phoneticPr fontId="1" type="noConversion"/>
  </si>
  <si>
    <t>侯学锋</t>
    <phoneticPr fontId="1" type="noConversion"/>
  </si>
  <si>
    <t>山东省巨野县</t>
    <phoneticPr fontId="1" type="noConversion"/>
  </si>
  <si>
    <t>1058446191821</t>
    <phoneticPr fontId="1" type="noConversion"/>
  </si>
  <si>
    <t>李宝</t>
    <phoneticPr fontId="1" type="noConversion"/>
  </si>
  <si>
    <t>河北省唐山市</t>
    <phoneticPr fontId="1" type="noConversion"/>
  </si>
  <si>
    <t>1058302843621</t>
    <phoneticPr fontId="1" type="noConversion"/>
  </si>
  <si>
    <t>黄献军</t>
    <phoneticPr fontId="1" type="noConversion"/>
  </si>
  <si>
    <t>上海市松江区</t>
    <phoneticPr fontId="1" type="noConversion"/>
  </si>
  <si>
    <t>1058302851521</t>
    <phoneticPr fontId="1" type="noConversion"/>
  </si>
  <si>
    <t>黄华</t>
    <phoneticPr fontId="1" type="noConversion"/>
  </si>
  <si>
    <t>喜客来副食</t>
    <phoneticPr fontId="1" type="noConversion"/>
  </si>
  <si>
    <t>1058302865721</t>
    <phoneticPr fontId="1" type="noConversion"/>
  </si>
  <si>
    <t>庞官</t>
    <phoneticPr fontId="1" type="noConversion"/>
  </si>
  <si>
    <t>防城港市瑞驰麟</t>
    <phoneticPr fontId="1" type="noConversion"/>
  </si>
  <si>
    <t>1058302866521</t>
    <phoneticPr fontId="1" type="noConversion"/>
  </si>
  <si>
    <t>罗进贤</t>
    <phoneticPr fontId="1" type="noConversion"/>
  </si>
  <si>
    <t>罗定市宇洋副食</t>
    <phoneticPr fontId="1" type="noConversion"/>
  </si>
  <si>
    <t>1058446189521</t>
    <phoneticPr fontId="1" type="noConversion"/>
  </si>
  <si>
    <t>林莉莉</t>
    <phoneticPr fontId="1" type="noConversion"/>
  </si>
  <si>
    <t>中山市开创食品</t>
    <phoneticPr fontId="1" type="noConversion"/>
  </si>
  <si>
    <t>1058302844021</t>
    <phoneticPr fontId="1" type="noConversion"/>
  </si>
  <si>
    <t>冉红军</t>
    <phoneticPr fontId="1" type="noConversion"/>
  </si>
  <si>
    <t>重庆重友豆奶</t>
    <phoneticPr fontId="1" type="noConversion"/>
  </si>
  <si>
    <t>1058302846721</t>
    <phoneticPr fontId="1" type="noConversion"/>
  </si>
  <si>
    <t>彭涛</t>
    <phoneticPr fontId="1" type="noConversion"/>
  </si>
  <si>
    <t>1058302850721</t>
    <phoneticPr fontId="1" type="noConversion"/>
  </si>
  <si>
    <t>靳邦宝</t>
    <phoneticPr fontId="1" type="noConversion"/>
  </si>
  <si>
    <t>深圳优佰贸易</t>
    <phoneticPr fontId="1" type="noConversion"/>
  </si>
  <si>
    <t>1058302848421</t>
    <phoneticPr fontId="1" type="noConversion"/>
  </si>
  <si>
    <t>李霞</t>
    <phoneticPr fontId="1" type="noConversion"/>
  </si>
  <si>
    <t>山西省大冶市</t>
    <phoneticPr fontId="1" type="noConversion"/>
  </si>
  <si>
    <t>1058302847521</t>
    <phoneticPr fontId="1" type="noConversion"/>
  </si>
  <si>
    <t>杜瑞端</t>
    <phoneticPr fontId="1" type="noConversion"/>
  </si>
  <si>
    <t>山西省太原市</t>
    <phoneticPr fontId="1" type="noConversion"/>
  </si>
  <si>
    <t>1058302859021</t>
    <phoneticPr fontId="1" type="noConversion"/>
  </si>
  <si>
    <t>崖高</t>
    <phoneticPr fontId="1" type="noConversion"/>
  </si>
  <si>
    <t>广西省桂林市</t>
    <phoneticPr fontId="1" type="noConversion"/>
  </si>
  <si>
    <t>1058302854121</t>
    <phoneticPr fontId="1" type="noConversion"/>
  </si>
  <si>
    <t>陈琴</t>
    <phoneticPr fontId="1" type="noConversion"/>
  </si>
  <si>
    <t>江苏省吴江市</t>
    <phoneticPr fontId="1" type="noConversion"/>
  </si>
  <si>
    <t>1058302881621</t>
    <phoneticPr fontId="1" type="noConversion"/>
  </si>
  <si>
    <t>1058302880221</t>
    <phoneticPr fontId="1" type="noConversion"/>
  </si>
  <si>
    <t>广西容县</t>
    <phoneticPr fontId="1" type="noConversion"/>
  </si>
  <si>
    <t>1058302879321</t>
    <phoneticPr fontId="1" type="noConversion"/>
  </si>
  <si>
    <t>1058302861221</t>
    <phoneticPr fontId="1" type="noConversion"/>
  </si>
  <si>
    <t>彭亚柳</t>
    <phoneticPr fontId="1" type="noConversion"/>
  </si>
  <si>
    <t>肇庆山秀果</t>
    <phoneticPr fontId="1" type="noConversion"/>
  </si>
  <si>
    <t>1058302862621</t>
    <phoneticPr fontId="1" type="noConversion"/>
  </si>
  <si>
    <t>南宁市茂源</t>
    <phoneticPr fontId="1" type="noConversion"/>
  </si>
  <si>
    <t>1058302863021</t>
    <phoneticPr fontId="1" type="noConversion"/>
  </si>
  <si>
    <t>小冯</t>
    <phoneticPr fontId="1" type="noConversion"/>
  </si>
  <si>
    <t>0777-8314766</t>
    <phoneticPr fontId="1" type="noConversion"/>
  </si>
  <si>
    <t>灵山吴晓荣</t>
    <phoneticPr fontId="1" type="noConversion"/>
  </si>
  <si>
    <t>1058302864321</t>
    <phoneticPr fontId="1" type="noConversion"/>
  </si>
  <si>
    <t>李兴国</t>
    <phoneticPr fontId="1" type="noConversion"/>
  </si>
  <si>
    <t>东莞市寮步鸿冠食品</t>
    <phoneticPr fontId="1" type="noConversion"/>
  </si>
  <si>
    <t>1058302853821</t>
    <phoneticPr fontId="1" type="noConversion"/>
  </si>
  <si>
    <t>刘永和</t>
    <phoneticPr fontId="1" type="noConversion"/>
  </si>
  <si>
    <t>云南省大理市</t>
    <phoneticPr fontId="1" type="noConversion"/>
  </si>
  <si>
    <t>1058302852421</t>
    <phoneticPr fontId="1" type="noConversion"/>
  </si>
  <si>
    <t>柏军</t>
    <phoneticPr fontId="1" type="noConversion"/>
  </si>
  <si>
    <t>堰龙商贸</t>
    <phoneticPr fontId="1" type="noConversion"/>
  </si>
  <si>
    <t>1058302855521</t>
    <phoneticPr fontId="1" type="noConversion"/>
  </si>
  <si>
    <t>林肇声</t>
    <phoneticPr fontId="1" type="noConversion"/>
  </si>
  <si>
    <t>吴基如</t>
    <phoneticPr fontId="1" type="noConversion"/>
  </si>
  <si>
    <t>汕头市捷成生物</t>
    <phoneticPr fontId="1" type="noConversion"/>
  </si>
  <si>
    <t>1058302858621</t>
    <phoneticPr fontId="1" type="noConversion"/>
  </si>
  <si>
    <t>罗洪流</t>
    <phoneticPr fontId="1" type="noConversion"/>
  </si>
  <si>
    <t>广东省惠州市</t>
    <phoneticPr fontId="1" type="noConversion"/>
  </si>
  <si>
    <t>1058302860921</t>
    <phoneticPr fontId="1" type="noConversion"/>
  </si>
  <si>
    <t>杞应昌</t>
    <phoneticPr fontId="1" type="noConversion"/>
  </si>
  <si>
    <t>云南省曲靖市</t>
    <phoneticPr fontId="1" type="noConversion"/>
  </si>
  <si>
    <t>1058302883321</t>
    <phoneticPr fontId="1" type="noConversion"/>
  </si>
  <si>
    <t>付巨芬</t>
    <phoneticPr fontId="1" type="noConversion"/>
  </si>
  <si>
    <t>儋州鑫盛宏贸易</t>
    <phoneticPr fontId="1" type="noConversion"/>
  </si>
  <si>
    <t>1058302884721</t>
    <phoneticPr fontId="1" type="noConversion"/>
  </si>
  <si>
    <t>陈怀荣</t>
    <phoneticPr fontId="1" type="noConversion"/>
  </si>
  <si>
    <t>国投洋浦港福玛特百货</t>
    <phoneticPr fontId="1" type="noConversion"/>
  </si>
  <si>
    <t>1058302885521</t>
    <phoneticPr fontId="1" type="noConversion"/>
  </si>
  <si>
    <t>吴晓荣</t>
    <phoneticPr fontId="1" type="noConversion"/>
  </si>
  <si>
    <t>1074573077719</t>
    <phoneticPr fontId="1" type="noConversion"/>
  </si>
  <si>
    <t>李鹏</t>
    <phoneticPr fontId="1" type="noConversion"/>
  </si>
  <si>
    <t>山东省肥城市</t>
    <phoneticPr fontId="1" type="noConversion"/>
  </si>
  <si>
    <t>1074573120819</t>
    <phoneticPr fontId="1" type="noConversion"/>
  </si>
  <si>
    <t>李红红</t>
    <phoneticPr fontId="1" type="noConversion"/>
  </si>
  <si>
    <t>1074573122519</t>
    <phoneticPr fontId="1" type="noConversion"/>
  </si>
  <si>
    <t>林春凤</t>
    <phoneticPr fontId="1" type="noConversion"/>
  </si>
  <si>
    <t>广州市韶隆贸易</t>
    <phoneticPr fontId="1" type="noConversion"/>
  </si>
  <si>
    <t>1074573124219</t>
    <phoneticPr fontId="1" type="noConversion"/>
  </si>
  <si>
    <t>林生</t>
    <phoneticPr fontId="1" type="noConversion"/>
  </si>
  <si>
    <t>厚街越华百货</t>
    <phoneticPr fontId="1" type="noConversion"/>
  </si>
  <si>
    <t>1074573126019</t>
    <phoneticPr fontId="1" type="noConversion"/>
  </si>
  <si>
    <t>姚小姐</t>
    <phoneticPr fontId="1" type="noConversion"/>
  </si>
  <si>
    <t>百益食品贸易</t>
    <phoneticPr fontId="1" type="noConversion"/>
  </si>
  <si>
    <t>1074573078519</t>
    <phoneticPr fontId="1" type="noConversion"/>
  </si>
  <si>
    <t>1074573083419</t>
    <phoneticPr fontId="1" type="noConversion"/>
  </si>
  <si>
    <t>王老板</t>
    <phoneticPr fontId="1" type="noConversion"/>
  </si>
  <si>
    <t>浙江省台山市</t>
    <phoneticPr fontId="1" type="noConversion"/>
  </si>
  <si>
    <t>1074573081719</t>
    <phoneticPr fontId="1" type="noConversion"/>
  </si>
  <si>
    <t>石庆雄</t>
    <phoneticPr fontId="1" type="noConversion"/>
  </si>
  <si>
    <t>贵州省榕江县</t>
    <phoneticPr fontId="1" type="noConversion"/>
  </si>
  <si>
    <t>1074573082519</t>
    <phoneticPr fontId="1" type="noConversion"/>
  </si>
  <si>
    <t>1074573084819</t>
    <phoneticPr fontId="1" type="noConversion"/>
  </si>
  <si>
    <t>陈卫星</t>
    <phoneticPr fontId="1" type="noConversion"/>
  </si>
  <si>
    <t>浙江省湖州市</t>
    <phoneticPr fontId="1" type="noConversion"/>
  </si>
  <si>
    <t>1074573116819</t>
    <phoneticPr fontId="1" type="noConversion"/>
  </si>
  <si>
    <t>蔡长清</t>
    <phoneticPr fontId="1" type="noConversion"/>
  </si>
  <si>
    <t>安徽省广德县</t>
    <phoneticPr fontId="1" type="noConversion"/>
  </si>
  <si>
    <t>1074573085119</t>
    <phoneticPr fontId="1" type="noConversion"/>
  </si>
  <si>
    <t>巩锦锦</t>
    <phoneticPr fontId="1" type="noConversion"/>
  </si>
  <si>
    <t>荔浦东旭食品</t>
    <phoneticPr fontId="1" type="noConversion"/>
  </si>
  <si>
    <t>1074573118519</t>
    <phoneticPr fontId="1" type="noConversion"/>
  </si>
  <si>
    <t>韦玉兰</t>
    <phoneticPr fontId="1" type="noConversion"/>
  </si>
  <si>
    <t>阳春辉远</t>
    <phoneticPr fontId="1" type="noConversion"/>
  </si>
  <si>
    <t>1074573119919</t>
    <phoneticPr fontId="1" type="noConversion"/>
  </si>
  <si>
    <t>秦林先</t>
    <phoneticPr fontId="1" type="noConversion"/>
  </si>
  <si>
    <t>贺州钟山</t>
    <phoneticPr fontId="1" type="noConversion"/>
  </si>
  <si>
    <t>1074573075019</t>
    <phoneticPr fontId="1" type="noConversion"/>
  </si>
  <si>
    <t>林总</t>
    <phoneticPr fontId="1" type="noConversion"/>
  </si>
  <si>
    <t>1074573076319</t>
    <phoneticPr fontId="1" type="noConversion"/>
  </si>
  <si>
    <t>吴远辉</t>
    <phoneticPr fontId="1" type="noConversion"/>
  </si>
  <si>
    <t>0774-6015268</t>
    <phoneticPr fontId="1" type="noConversion"/>
  </si>
  <si>
    <t>梧州胜润商贸</t>
    <phoneticPr fontId="1" type="noConversion"/>
  </si>
  <si>
    <t>1058302849821</t>
    <phoneticPr fontId="1" type="noConversion"/>
  </si>
  <si>
    <t>郭仁仁</t>
    <phoneticPr fontId="1" type="noConversion"/>
  </si>
  <si>
    <t>王火生</t>
    <phoneticPr fontId="1" type="noConversion"/>
  </si>
  <si>
    <t>1058302856921</t>
    <phoneticPr fontId="1" type="noConversion"/>
  </si>
  <si>
    <t>1074573079419</t>
    <phoneticPr fontId="1" type="noConversion"/>
  </si>
  <si>
    <t>1074573074619</t>
    <phoneticPr fontId="1" type="noConversion"/>
  </si>
  <si>
    <t>9586005124000</t>
    <phoneticPr fontId="1" type="noConversion"/>
  </si>
  <si>
    <t>李海全</t>
    <phoneticPr fontId="1" type="noConversion"/>
  </si>
  <si>
    <t>溧水山庄</t>
    <phoneticPr fontId="1" type="noConversion"/>
  </si>
  <si>
    <t>9586005126700</t>
    <phoneticPr fontId="1" type="noConversion"/>
  </si>
  <si>
    <t>9586005122200</t>
    <phoneticPr fontId="1" type="noConversion"/>
  </si>
  <si>
    <t>1080977233519</t>
    <phoneticPr fontId="1" type="noConversion"/>
  </si>
  <si>
    <t>张春娟</t>
    <phoneticPr fontId="1" type="noConversion"/>
  </si>
  <si>
    <t>许淑仪</t>
    <phoneticPr fontId="1" type="noConversion"/>
  </si>
  <si>
    <t>9586005125300</t>
    <phoneticPr fontId="1" type="noConversion"/>
  </si>
  <si>
    <t>9586005123600</t>
    <phoneticPr fontId="1" type="noConversion"/>
  </si>
  <si>
    <t>9586005119600</t>
    <phoneticPr fontId="1" type="noConversion"/>
  </si>
  <si>
    <t>1080976141719</t>
    <phoneticPr fontId="1" type="noConversion"/>
  </si>
  <si>
    <t>1058446172821</t>
    <phoneticPr fontId="1" type="noConversion"/>
  </si>
  <si>
    <t>杨伟彬</t>
    <phoneticPr fontId="1" type="noConversion"/>
  </si>
  <si>
    <t>甘海华</t>
    <phoneticPr fontId="1" type="noConversion"/>
  </si>
  <si>
    <t>南京来一口</t>
    <phoneticPr fontId="1" type="noConversion"/>
  </si>
  <si>
    <t>9586005121900</t>
    <phoneticPr fontId="1" type="noConversion"/>
  </si>
  <si>
    <t>徐惠雯</t>
    <phoneticPr fontId="1" type="noConversion"/>
  </si>
  <si>
    <t>1058446129421</t>
    <phoneticPr fontId="1" type="noConversion"/>
  </si>
  <si>
    <t>9586005120500</t>
    <phoneticPr fontId="1" type="noConversion"/>
  </si>
  <si>
    <t>杨春梅</t>
    <phoneticPr fontId="1" type="noConversion"/>
  </si>
  <si>
    <t>花都分公司</t>
    <phoneticPr fontId="1" type="noConversion"/>
  </si>
  <si>
    <t>黄琳芮</t>
    <phoneticPr fontId="1" type="noConversion"/>
  </si>
  <si>
    <t>威时沛货运公司</t>
    <phoneticPr fontId="1" type="noConversion"/>
  </si>
  <si>
    <t>1058302882021</t>
    <phoneticPr fontId="1" type="noConversion"/>
  </si>
  <si>
    <t>曹军明</t>
    <phoneticPr fontId="1" type="noConversion"/>
  </si>
  <si>
    <t>湖南省济源市</t>
    <phoneticPr fontId="1" type="noConversion"/>
  </si>
  <si>
    <t>财务部快递费合计</t>
    <phoneticPr fontId="1" type="noConversion"/>
  </si>
  <si>
    <t>1074573080319</t>
    <phoneticPr fontId="1" type="noConversion"/>
  </si>
  <si>
    <t>吴晓华</t>
    <phoneticPr fontId="1" type="noConversion"/>
  </si>
  <si>
    <t>唐瑶</t>
    <phoneticPr fontId="1" type="noConversion"/>
  </si>
  <si>
    <t>金娃食品</t>
    <phoneticPr fontId="1" type="noConversion"/>
  </si>
  <si>
    <t>南城2016年8月各部门邮资总计</t>
    <phoneticPr fontId="1" type="noConversion"/>
  </si>
  <si>
    <t>1074573121119</t>
    <phoneticPr fontId="1" type="noConversion"/>
  </si>
  <si>
    <t>施虎强</t>
    <phoneticPr fontId="1" type="noConversion"/>
  </si>
  <si>
    <t>制表：       胡珊                                                        日期：2016-9-10</t>
    <phoneticPr fontId="1" type="noConversion"/>
  </si>
  <si>
    <t>无</t>
    <phoneticPr fontId="1" type="noConversion"/>
  </si>
  <si>
    <t>南城2016年8月份各部门邮递费统计</t>
    <phoneticPr fontId="4" type="noConversion"/>
  </si>
  <si>
    <t>8月邮寄份数（份）</t>
    <phoneticPr fontId="1" type="noConversion"/>
  </si>
  <si>
    <t>8月邮资费用
（元）</t>
    <phoneticPr fontId="4" type="noConversion"/>
  </si>
  <si>
    <t>寄送电脑至南京</t>
    <phoneticPr fontId="1" type="noConversion"/>
  </si>
  <si>
    <t>金娃文件</t>
    <phoneticPr fontId="1" type="noConversion"/>
  </si>
  <si>
    <t>样品</t>
    <phoneticPr fontId="1" type="noConversion"/>
  </si>
  <si>
    <t>制表：胡珊                                                       日期:2016年9月10日</t>
    <phoneticPr fontId="1" type="noConversion"/>
  </si>
  <si>
    <t>2016年8月费用总计</t>
    <phoneticPr fontId="1" type="noConversion"/>
  </si>
  <si>
    <t>1058446183321</t>
    <phoneticPr fontId="1" type="noConversion"/>
  </si>
  <si>
    <t>庞津</t>
    <phoneticPr fontId="1" type="noConversion"/>
  </si>
  <si>
    <t>樊卫华</t>
    <phoneticPr fontId="1" type="noConversion"/>
  </si>
  <si>
    <t>山东省菏泽市</t>
    <phoneticPr fontId="1" type="noConversion"/>
  </si>
  <si>
    <t>1058446096521</t>
    <phoneticPr fontId="1" type="noConversion"/>
  </si>
  <si>
    <t>徐惠雯</t>
    <phoneticPr fontId="1" type="noConversion"/>
  </si>
  <si>
    <t>王志健</t>
    <phoneticPr fontId="1" type="noConversion"/>
  </si>
  <si>
    <t>台州温岭绿色山庄</t>
    <phoneticPr fontId="1" type="noConversion"/>
  </si>
  <si>
    <t>1058446066521</t>
    <phoneticPr fontId="1" type="noConversion"/>
  </si>
  <si>
    <t>李明茜</t>
    <phoneticPr fontId="1" type="noConversion"/>
  </si>
  <si>
    <t>赵荷娟</t>
    <phoneticPr fontId="1" type="noConversion"/>
  </si>
  <si>
    <t>南京来一口</t>
    <phoneticPr fontId="1" type="noConversion"/>
  </si>
  <si>
    <t>1058446064821</t>
    <phoneticPr fontId="1" type="noConversion"/>
  </si>
  <si>
    <t>陈笑君</t>
    <phoneticPr fontId="1" type="noConversion"/>
  </si>
  <si>
    <t>韦玉兰</t>
    <phoneticPr fontId="1" type="noConversion"/>
  </si>
  <si>
    <t>阳春辉远</t>
    <phoneticPr fontId="1" type="noConversion"/>
  </si>
  <si>
    <t>1058446070521</t>
    <phoneticPr fontId="1" type="noConversion"/>
  </si>
  <si>
    <t>董先生</t>
    <phoneticPr fontId="1" type="noConversion"/>
  </si>
  <si>
    <t>1058446131721</t>
    <phoneticPr fontId="1" type="noConversion"/>
  </si>
  <si>
    <t>詹浩泉</t>
    <phoneticPr fontId="1" type="noConversion"/>
  </si>
  <si>
    <t>李兴国</t>
    <phoneticPr fontId="1" type="noConversion"/>
  </si>
  <si>
    <t>东莞市寮步鸿冠</t>
    <phoneticPr fontId="1" type="noConversion"/>
  </si>
  <si>
    <t>1058446095721</t>
    <phoneticPr fontId="1" type="noConversion"/>
  </si>
  <si>
    <t>蒋权</t>
    <phoneticPr fontId="1" type="noConversion"/>
  </si>
  <si>
    <t>张妍</t>
    <phoneticPr fontId="1" type="noConversion"/>
  </si>
  <si>
    <t>金娃食品</t>
    <phoneticPr fontId="1" type="noConversion"/>
  </si>
  <si>
    <t>1058446132521</t>
    <phoneticPr fontId="1" type="noConversion"/>
  </si>
  <si>
    <t>刘忠金</t>
    <phoneticPr fontId="1" type="noConversion"/>
  </si>
  <si>
    <t>田东朱从容</t>
    <phoneticPr fontId="1" type="noConversion"/>
  </si>
  <si>
    <t>1058446133421</t>
    <phoneticPr fontId="1" type="noConversion"/>
  </si>
  <si>
    <t>许世忠</t>
    <phoneticPr fontId="1" type="noConversion"/>
  </si>
  <si>
    <t>福州世丰贸易</t>
    <phoneticPr fontId="1" type="noConversion"/>
  </si>
  <si>
    <t>1058446073621</t>
    <phoneticPr fontId="1" type="noConversion"/>
  </si>
  <si>
    <t>季来枫</t>
    <phoneticPr fontId="1" type="noConversion"/>
  </si>
  <si>
    <t>南通宇川</t>
    <phoneticPr fontId="1" type="noConversion"/>
  </si>
  <si>
    <t>1074573250919</t>
    <phoneticPr fontId="1" type="noConversion"/>
  </si>
  <si>
    <t>广州市白云区</t>
    <phoneticPr fontId="1" type="noConversion"/>
  </si>
  <si>
    <t>1058446068221</t>
    <phoneticPr fontId="1" type="noConversion"/>
  </si>
  <si>
    <t>李辉敬</t>
    <phoneticPr fontId="1" type="noConversion"/>
  </si>
  <si>
    <t>小康食品</t>
    <phoneticPr fontId="1" type="noConversion"/>
  </si>
  <si>
    <t>1058446081521</t>
    <phoneticPr fontId="1" type="noConversion"/>
  </si>
  <si>
    <t>郭艳</t>
    <phoneticPr fontId="1" type="noConversion"/>
  </si>
  <si>
    <t>025-57356952</t>
    <phoneticPr fontId="1" type="noConversion"/>
  </si>
  <si>
    <t>1058446088621</t>
    <phoneticPr fontId="1" type="noConversion"/>
  </si>
  <si>
    <t>张继德</t>
    <phoneticPr fontId="1" type="noConversion"/>
  </si>
  <si>
    <t>甘肃省兰州市</t>
    <phoneticPr fontId="1" type="noConversion"/>
  </si>
  <si>
    <t>1058446078421</t>
    <phoneticPr fontId="1" type="noConversion"/>
  </si>
  <si>
    <t>林肇声</t>
    <phoneticPr fontId="1" type="noConversion"/>
  </si>
  <si>
    <t>刘俊</t>
    <phoneticPr fontId="1" type="noConversion"/>
  </si>
  <si>
    <t>广州市番禺区</t>
    <phoneticPr fontId="1" type="noConversion"/>
  </si>
  <si>
    <t>1058446075321</t>
    <phoneticPr fontId="1" type="noConversion"/>
  </si>
  <si>
    <t>董国权</t>
    <phoneticPr fontId="1" type="noConversion"/>
  </si>
  <si>
    <t>金华富元贸易</t>
    <phoneticPr fontId="1" type="noConversion"/>
  </si>
  <si>
    <t>1058446076721</t>
    <phoneticPr fontId="1" type="noConversion"/>
  </si>
  <si>
    <t>李福泽</t>
    <phoneticPr fontId="1" type="noConversion"/>
  </si>
  <si>
    <t>昆明量发商贸</t>
    <phoneticPr fontId="1" type="noConversion"/>
  </si>
  <si>
    <t>1058446077521</t>
    <phoneticPr fontId="1" type="noConversion"/>
  </si>
  <si>
    <t>张顺军</t>
    <phoneticPr fontId="1" type="noConversion"/>
  </si>
  <si>
    <t>遂川德美食品</t>
    <phoneticPr fontId="1" type="noConversion"/>
  </si>
  <si>
    <t>1058446074021</t>
    <phoneticPr fontId="1" type="noConversion"/>
  </si>
  <si>
    <t>刘永和</t>
    <phoneticPr fontId="1" type="noConversion"/>
  </si>
  <si>
    <t>大理市宜润商贸</t>
    <phoneticPr fontId="1" type="noConversion"/>
  </si>
  <si>
    <t>1058446164321</t>
    <phoneticPr fontId="1" type="noConversion"/>
  </si>
  <si>
    <t>黄立琛</t>
    <phoneticPr fontId="1" type="noConversion"/>
  </si>
  <si>
    <t>南宁昌荣百货</t>
    <phoneticPr fontId="1" type="noConversion"/>
  </si>
  <si>
    <t>1058446163021</t>
    <phoneticPr fontId="1" type="noConversion"/>
  </si>
  <si>
    <t>罗进贤</t>
    <phoneticPr fontId="1" type="noConversion"/>
  </si>
  <si>
    <t>罗定市宇洋副食</t>
    <phoneticPr fontId="1" type="noConversion"/>
  </si>
  <si>
    <t>1058446162621</t>
    <phoneticPr fontId="1" type="noConversion"/>
  </si>
  <si>
    <t>1058446161221</t>
    <phoneticPr fontId="1" type="noConversion"/>
  </si>
  <si>
    <t>雷曼霞</t>
    <phoneticPr fontId="1" type="noConversion"/>
  </si>
  <si>
    <t>北海雷曼霞</t>
    <phoneticPr fontId="1" type="noConversion"/>
  </si>
  <si>
    <t>1058446159021</t>
    <phoneticPr fontId="1" type="noConversion"/>
  </si>
  <si>
    <t>吴陈远</t>
    <phoneticPr fontId="1" type="noConversion"/>
  </si>
  <si>
    <t>0774-6015266</t>
    <phoneticPr fontId="1" type="noConversion"/>
  </si>
  <si>
    <t>广西梧州胜润贸易</t>
    <phoneticPr fontId="1" type="noConversion"/>
  </si>
  <si>
    <t>1058446160921</t>
    <phoneticPr fontId="1" type="noConversion"/>
  </si>
  <si>
    <t>李兴文</t>
    <phoneticPr fontId="1" type="noConversion"/>
  </si>
  <si>
    <t>南宁市茂源经贸</t>
    <phoneticPr fontId="1" type="noConversion"/>
  </si>
  <si>
    <t>1058446085521</t>
    <phoneticPr fontId="1" type="noConversion"/>
  </si>
  <si>
    <t>钟国元</t>
    <phoneticPr fontId="1" type="noConversion"/>
  </si>
  <si>
    <t>凤岗钟国元</t>
    <phoneticPr fontId="1" type="noConversion"/>
  </si>
  <si>
    <t>1058446086921</t>
    <phoneticPr fontId="1" type="noConversion"/>
  </si>
  <si>
    <t>许晓山</t>
    <phoneticPr fontId="1" type="noConversion"/>
  </si>
  <si>
    <t>安徽省芜湖市</t>
    <phoneticPr fontId="1" type="noConversion"/>
  </si>
  <si>
    <t>1058446087221</t>
    <phoneticPr fontId="1" type="noConversion"/>
  </si>
  <si>
    <t>刘文斌</t>
    <phoneticPr fontId="1" type="noConversion"/>
  </si>
  <si>
    <t>安徽省阜阳市</t>
    <phoneticPr fontId="1" type="noConversion"/>
  </si>
  <si>
    <t>1058446090921</t>
    <phoneticPr fontId="1" type="noConversion"/>
  </si>
  <si>
    <t>杨伟彬</t>
    <phoneticPr fontId="1" type="noConversion"/>
  </si>
  <si>
    <t>甘海华</t>
    <phoneticPr fontId="1" type="noConversion"/>
  </si>
  <si>
    <t>1058446091221</t>
    <phoneticPr fontId="1" type="noConversion"/>
  </si>
  <si>
    <t>1058446165721</t>
    <phoneticPr fontId="1" type="noConversion"/>
  </si>
  <si>
    <t>1058446092621</t>
    <phoneticPr fontId="1" type="noConversion"/>
  </si>
  <si>
    <t>覃绍坤</t>
    <phoneticPr fontId="1" type="noConversion"/>
  </si>
  <si>
    <t>无锡山秀果</t>
    <phoneticPr fontId="1" type="noConversion"/>
  </si>
  <si>
    <t>1058446093021</t>
    <phoneticPr fontId="1" type="noConversion"/>
  </si>
  <si>
    <t>刘洋</t>
    <phoneticPr fontId="1" type="noConversion"/>
  </si>
  <si>
    <t>江阳大洋食品</t>
    <phoneticPr fontId="1" type="noConversion"/>
  </si>
  <si>
    <t>1058446094321</t>
    <phoneticPr fontId="1" type="noConversion"/>
  </si>
  <si>
    <t>1058446169121</t>
    <phoneticPr fontId="1" type="noConversion"/>
  </si>
  <si>
    <t>姚小姐</t>
    <phoneticPr fontId="1" type="noConversion"/>
  </si>
  <si>
    <t>东莞市百益食品</t>
    <phoneticPr fontId="1" type="noConversion"/>
  </si>
  <si>
    <t>1058446158821</t>
    <phoneticPr fontId="1" type="noConversion"/>
  </si>
  <si>
    <t>1058446166521</t>
    <phoneticPr fontId="1" type="noConversion"/>
  </si>
  <si>
    <t>财务部</t>
    <phoneticPr fontId="1" type="noConversion"/>
  </si>
  <si>
    <t>东莞市大众超市</t>
    <phoneticPr fontId="1" type="noConversion"/>
  </si>
  <si>
    <t>1058446103921</t>
    <phoneticPr fontId="1" type="noConversion"/>
  </si>
  <si>
    <t>李宝</t>
    <phoneticPr fontId="1" type="noConversion"/>
  </si>
  <si>
    <t>河北省唐山市</t>
    <phoneticPr fontId="1" type="noConversion"/>
  </si>
  <si>
    <t>1058446104221</t>
    <phoneticPr fontId="1" type="noConversion"/>
  </si>
  <si>
    <t>王月红</t>
    <phoneticPr fontId="1" type="noConversion"/>
  </si>
  <si>
    <t>山西省太原市</t>
    <phoneticPr fontId="1" type="noConversion"/>
  </si>
  <si>
    <t>1058446102521</t>
    <phoneticPr fontId="1" type="noConversion"/>
  </si>
  <si>
    <t>孟金明</t>
    <phoneticPr fontId="1" type="noConversion"/>
  </si>
  <si>
    <t>天津市宝城区</t>
    <phoneticPr fontId="1" type="noConversion"/>
  </si>
  <si>
    <t>1058446105621</t>
    <phoneticPr fontId="1" type="noConversion"/>
  </si>
  <si>
    <t>李剑辉</t>
    <phoneticPr fontId="1" type="noConversion"/>
  </si>
  <si>
    <t>漯河市老北环路</t>
    <phoneticPr fontId="1" type="noConversion"/>
  </si>
  <si>
    <t>1058446101121</t>
    <phoneticPr fontId="1" type="noConversion"/>
  </si>
  <si>
    <t>刘永</t>
    <phoneticPr fontId="1" type="noConversion"/>
  </si>
  <si>
    <t>江苏省连云港市</t>
    <phoneticPr fontId="1" type="noConversion"/>
  </si>
  <si>
    <t>1058446100821</t>
    <phoneticPr fontId="1" type="noConversion"/>
  </si>
  <si>
    <t>胡海利</t>
    <phoneticPr fontId="1" type="noConversion"/>
  </si>
  <si>
    <t>东莞市谢岗镇</t>
    <phoneticPr fontId="1" type="noConversion"/>
  </si>
  <si>
    <t>1058446184721</t>
    <phoneticPr fontId="1" type="noConversion"/>
  </si>
  <si>
    <t>赵芳</t>
    <phoneticPr fontId="1" type="noConversion"/>
  </si>
  <si>
    <t>内蒙古包头市</t>
    <phoneticPr fontId="1" type="noConversion"/>
  </si>
  <si>
    <t>1058446108721</t>
    <phoneticPr fontId="1" type="noConversion"/>
  </si>
  <si>
    <t>吴晓华</t>
    <phoneticPr fontId="1" type="noConversion"/>
  </si>
  <si>
    <t>唐瑶</t>
    <phoneticPr fontId="1" type="noConversion"/>
  </si>
  <si>
    <t>1058446170521</t>
    <phoneticPr fontId="1" type="noConversion"/>
  </si>
  <si>
    <t>林春凤</t>
    <phoneticPr fontId="1" type="noConversion"/>
  </si>
  <si>
    <t>广州市韶隆贸易</t>
    <phoneticPr fontId="1" type="noConversion"/>
  </si>
  <si>
    <t>1058446171421</t>
    <phoneticPr fontId="1" type="noConversion"/>
  </si>
  <si>
    <t>邱海森</t>
    <phoneticPr fontId="1" type="noConversion"/>
  </si>
  <si>
    <t>顺德来一口</t>
    <phoneticPr fontId="1" type="noConversion"/>
  </si>
  <si>
    <t>1058446125021</t>
    <phoneticPr fontId="1" type="noConversion"/>
  </si>
  <si>
    <t>1058446126321</t>
    <phoneticPr fontId="1" type="noConversion"/>
  </si>
  <si>
    <t>秦林先</t>
    <phoneticPr fontId="1" type="noConversion"/>
  </si>
  <si>
    <t>贺州钟山</t>
    <phoneticPr fontId="1" type="noConversion"/>
  </si>
  <si>
    <t>1058446185521</t>
    <phoneticPr fontId="1" type="noConversion"/>
  </si>
  <si>
    <t>李燕红</t>
    <phoneticPr fontId="1" type="noConversion"/>
  </si>
  <si>
    <t>郑州管城区</t>
    <phoneticPr fontId="1" type="noConversion"/>
  </si>
  <si>
    <t>1058446083821</t>
    <phoneticPr fontId="1" type="noConversion"/>
  </si>
  <si>
    <t>谢用葵</t>
    <phoneticPr fontId="1" type="noConversion"/>
  </si>
  <si>
    <t>赣州市剑源商贸</t>
    <phoneticPr fontId="1" type="noConversion"/>
  </si>
  <si>
    <t>1058446187821</t>
    <phoneticPr fontId="1" type="noConversion"/>
  </si>
  <si>
    <t>冯成锦</t>
    <phoneticPr fontId="1" type="noConversion"/>
  </si>
  <si>
    <t>嘉兴认准你食品</t>
    <phoneticPr fontId="1" type="noConversion"/>
  </si>
  <si>
    <t>1058446168821</t>
    <phoneticPr fontId="1" type="noConversion"/>
  </si>
  <si>
    <t>詹浩泉</t>
    <phoneticPr fontId="1" type="noConversion"/>
  </si>
  <si>
    <t>包晓宁</t>
    <phoneticPr fontId="1" type="noConversion"/>
  </si>
  <si>
    <t>南宁山秀果</t>
    <phoneticPr fontId="1" type="noConversion"/>
  </si>
  <si>
    <t>1058446113521</t>
    <phoneticPr fontId="1" type="noConversion"/>
  </si>
  <si>
    <t>徐惠雯</t>
    <phoneticPr fontId="1" type="noConversion"/>
  </si>
  <si>
    <t>孙秋岭</t>
    <phoneticPr fontId="1" type="noConversion"/>
  </si>
  <si>
    <t>河南省怀化市</t>
    <phoneticPr fontId="1" type="noConversion"/>
  </si>
  <si>
    <t>1058446107321</t>
    <phoneticPr fontId="1" type="noConversion"/>
  </si>
  <si>
    <t>刘世进</t>
    <phoneticPr fontId="1" type="noConversion"/>
  </si>
  <si>
    <t>贵州省贵阳市</t>
    <phoneticPr fontId="1" type="noConversion"/>
  </si>
  <si>
    <t>1058446115821</t>
    <phoneticPr fontId="1" type="noConversion"/>
  </si>
  <si>
    <t>1058446111321</t>
    <phoneticPr fontId="1" type="noConversion"/>
  </si>
  <si>
    <t>周翔</t>
    <phoneticPr fontId="1" type="noConversion"/>
  </si>
  <si>
    <t>1058446112721</t>
  </si>
  <si>
    <t>徐红萍</t>
    <phoneticPr fontId="1" type="noConversion"/>
  </si>
  <si>
    <t>贵州省凯里市</t>
    <phoneticPr fontId="1" type="noConversion"/>
  </si>
  <si>
    <t>1080976144819</t>
  </si>
  <si>
    <t>徐静</t>
    <phoneticPr fontId="1" type="noConversion"/>
  </si>
  <si>
    <t>家好月圆</t>
    <phoneticPr fontId="1" type="noConversion"/>
  </si>
  <si>
    <t>郭艳</t>
    <phoneticPr fontId="1" type="noConversion"/>
  </si>
  <si>
    <t>1068204244821</t>
  </si>
  <si>
    <t>梅军</t>
    <phoneticPr fontId="1" type="noConversion"/>
  </si>
  <si>
    <t>四川省都江堰市</t>
    <phoneticPr fontId="1" type="noConversion"/>
  </si>
  <si>
    <t>1058446106021</t>
  </si>
  <si>
    <t>李鑫</t>
    <phoneticPr fontId="1" type="noConversion"/>
  </si>
  <si>
    <t>四川省眉山</t>
    <phoneticPr fontId="1" type="noConversion"/>
  </si>
  <si>
    <t>1058446098821</t>
    <phoneticPr fontId="1" type="noConversion"/>
  </si>
  <si>
    <t>葵香燕</t>
    <phoneticPr fontId="1" type="noConversion"/>
  </si>
  <si>
    <t>四川省</t>
    <phoneticPr fontId="1" type="noConversion"/>
  </si>
  <si>
    <t>胡用葵</t>
    <phoneticPr fontId="1" type="noConversion"/>
  </si>
  <si>
    <t>江西省赣州市</t>
    <phoneticPr fontId="1" type="noConversion"/>
  </si>
  <si>
    <t>1058446097421</t>
    <phoneticPr fontId="1" type="noConversion"/>
  </si>
  <si>
    <t>无</t>
    <phoneticPr fontId="1" type="noConversion"/>
  </si>
  <si>
    <t>南城2016年9月各部门邮资总计</t>
    <phoneticPr fontId="1" type="noConversion"/>
  </si>
  <si>
    <t>制表：       胡珊                                                        日期：2016-10-19</t>
    <phoneticPr fontId="1" type="noConversion"/>
  </si>
  <si>
    <t>南城2016年9月份各部门邮递费统计</t>
    <phoneticPr fontId="4" type="noConversion"/>
  </si>
  <si>
    <t>南城办公室2016年9月快递明细单</t>
    <phoneticPr fontId="1" type="noConversion"/>
  </si>
  <si>
    <t>南城办公室2016年10月快递明细单</t>
    <phoneticPr fontId="1" type="noConversion"/>
  </si>
  <si>
    <t>9月邮寄份数（份）</t>
    <phoneticPr fontId="1" type="noConversion"/>
  </si>
  <si>
    <t>9月邮资费用
（元）</t>
    <phoneticPr fontId="4" type="noConversion"/>
  </si>
  <si>
    <t>2016年9月费用总计</t>
    <phoneticPr fontId="1" type="noConversion"/>
  </si>
  <si>
    <t>主要为客户发票</t>
    <phoneticPr fontId="1" type="noConversion"/>
  </si>
  <si>
    <t>销管部</t>
    <phoneticPr fontId="1" type="noConversion"/>
  </si>
  <si>
    <t>样品、文件</t>
    <phoneticPr fontId="1" type="noConversion"/>
  </si>
  <si>
    <t>采购部</t>
    <phoneticPr fontId="1" type="noConversion"/>
  </si>
  <si>
    <t>供应商或南京文件</t>
    <phoneticPr fontId="1" type="noConversion"/>
  </si>
  <si>
    <t>人资部</t>
    <phoneticPr fontId="1" type="noConversion"/>
  </si>
  <si>
    <t>寄送律师文件及寄送电脑至南京</t>
    <phoneticPr fontId="1" type="noConversion"/>
  </si>
  <si>
    <t>董事办</t>
    <phoneticPr fontId="1" type="noConversion"/>
  </si>
  <si>
    <t>PMC部</t>
    <phoneticPr fontId="1" type="noConversion"/>
  </si>
  <si>
    <t>文件</t>
    <phoneticPr fontId="1" type="noConversion"/>
  </si>
  <si>
    <t>研发部</t>
    <phoneticPr fontId="1" type="noConversion"/>
  </si>
  <si>
    <t>销售部</t>
    <phoneticPr fontId="1" type="noConversion"/>
  </si>
  <si>
    <t>南城各部门邮寄
小计</t>
    <phoneticPr fontId="1" type="noConversion"/>
  </si>
  <si>
    <t>销管部</t>
    <phoneticPr fontId="1" type="noConversion"/>
  </si>
  <si>
    <t>9月24日寄送流滋糖至全国客户</t>
    <phoneticPr fontId="1" type="noConversion"/>
  </si>
  <si>
    <t>制表：胡珊                                                       日期:2016年10月19日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</si>
</sst>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;[Red]\(0.00\)"/>
    <numFmt numFmtId="177" formatCode="&quot;￥&quot;#,##0.00_);[Red]\(&quot;￥&quot;#,##0.00\)"/>
    <numFmt numFmtId="178" formatCode="0.0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name val="楷体_GB2312"/>
      <family val="3"/>
      <charset val="134"/>
    </font>
    <font>
      <sz val="9"/>
      <name val="宋体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name val="楷体_GB2312"/>
      <family val="3"/>
      <charset val="134"/>
    </font>
    <font>
      <b/>
      <sz val="14"/>
      <color theme="1"/>
      <name val="楷体_GB2312"/>
      <family val="3"/>
      <charset val="134"/>
    </font>
    <font>
      <b/>
      <sz val="16"/>
      <name val="楷体_GB2312"/>
      <family val="3"/>
      <charset val="134"/>
    </font>
    <font>
      <b/>
      <sz val="10"/>
      <name val="宋体"/>
      <family val="3"/>
      <charset val="134"/>
      <scheme val="major"/>
    </font>
    <font>
      <b/>
      <sz val="10"/>
      <color rgb="FFFF0000"/>
      <name val="宋体"/>
      <family val="3"/>
      <charset val="134"/>
      <scheme val="major"/>
    </font>
    <font>
      <b/>
      <sz val="10"/>
      <color rgb="FFFF0000"/>
      <name val="宋体"/>
      <family val="3"/>
      <charset val="134"/>
      <scheme val="minor"/>
    </font>
    <font>
      <b/>
      <sz val="13"/>
      <color indexed="8"/>
      <name val="楷体_GB2312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2"/>
      <charset val="134"/>
      <scheme val="minor"/>
    </font>
    <font>
      <b/>
      <sz val="11"/>
      <name val="宋体"/>
      <family val="3"/>
      <charset val="134"/>
      <scheme val="major"/>
    </font>
    <font>
      <b/>
      <sz val="13"/>
      <color theme="1"/>
      <name val="楷体_GB2312"/>
      <family val="3"/>
      <charset val="134"/>
    </font>
    <font>
      <b/>
      <sz val="13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  <scheme val="minor"/>
    </font>
    <font>
      <b/>
      <sz val="10"/>
      <color indexed="81"/>
      <name val="Tahoma"/>
      <family val="2"/>
    </font>
    <font>
      <b/>
      <sz val="10"/>
      <color indexed="81"/>
      <name val="宋体"/>
      <family val="3"/>
      <charset val="134"/>
    </font>
    <font>
      <b/>
      <sz val="16"/>
      <color indexed="81"/>
      <name val="Tahoma"/>
      <family val="2"/>
    </font>
    <font>
      <sz val="13"/>
      <color theme="1"/>
      <name val="宋体"/>
      <family val="2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57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8" fontId="6" fillId="2" borderId="1" xfId="1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176" fontId="9" fillId="4" borderId="4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77" fontId="9" fillId="4" borderId="9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6" fontId="14" fillId="2" borderId="0" xfId="0" applyNumberFormat="1" applyFont="1" applyFill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76" fontId="7" fillId="0" borderId="8" xfId="0" applyNumberFormat="1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vertical="center"/>
    </xf>
    <xf numFmtId="0" fontId="12" fillId="6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49" fontId="14" fillId="2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177" fontId="9" fillId="4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8" xfId="0" applyNumberFormat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horizontal="center" vertical="center"/>
    </xf>
    <xf numFmtId="177" fontId="5" fillId="6" borderId="9" xfId="1" applyNumberFormat="1" applyFont="1" applyFill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49" fontId="9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176" fontId="9" fillId="4" borderId="8" xfId="0" applyNumberFormat="1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vertical="center"/>
    </xf>
    <xf numFmtId="0" fontId="15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6" xfId="0" quotePrefix="1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 wrapText="1"/>
    </xf>
    <xf numFmtId="178" fontId="7" fillId="2" borderId="17" xfId="0" applyNumberFormat="1" applyFont="1" applyFill="1" applyBorder="1" applyAlignment="1">
      <alignment horizontal="center" vertical="center"/>
    </xf>
    <xf numFmtId="178" fontId="6" fillId="2" borderId="17" xfId="1" applyNumberFormat="1" applyFont="1" applyFill="1" applyBorder="1" applyAlignment="1">
      <alignment horizontal="center" vertical="center"/>
    </xf>
    <xf numFmtId="0" fontId="5" fillId="0" borderId="17" xfId="1" applyNumberFormat="1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 wrapText="1"/>
    </xf>
    <xf numFmtId="178" fontId="6" fillId="2" borderId="27" xfId="1" applyNumberFormat="1" applyFont="1" applyFill="1" applyBorder="1" applyAlignment="1">
      <alignment horizontal="center" vertical="center"/>
    </xf>
    <xf numFmtId="178" fontId="6" fillId="2" borderId="28" xfId="1" applyNumberFormat="1" applyFont="1" applyFill="1" applyBorder="1" applyAlignment="1">
      <alignment horizontal="center" vertical="center"/>
    </xf>
    <xf numFmtId="178" fontId="6" fillId="2" borderId="29" xfId="1" applyNumberFormat="1" applyFont="1" applyFill="1" applyBorder="1" applyAlignment="1">
      <alignment horizontal="center" vertical="center"/>
    </xf>
    <xf numFmtId="178" fontId="20" fillId="2" borderId="17" xfId="0" applyNumberFormat="1" applyFont="1" applyFill="1" applyBorder="1" applyAlignment="1">
      <alignment horizontal="center" vertical="center"/>
    </xf>
    <xf numFmtId="178" fontId="21" fillId="2" borderId="17" xfId="1" applyNumberFormat="1" applyFont="1" applyFill="1" applyBorder="1" applyAlignment="1">
      <alignment horizontal="center" vertical="center"/>
    </xf>
    <xf numFmtId="178" fontId="21" fillId="2" borderId="17" xfId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178" fontId="21" fillId="2" borderId="1" xfId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2" fillId="0" borderId="0" xfId="0" applyFo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8" fontId="16" fillId="2" borderId="1" xfId="0" applyNumberFormat="1" applyFont="1" applyFill="1" applyBorder="1" applyAlignment="1">
      <alignment horizontal="center" vertical="center"/>
    </xf>
    <xf numFmtId="178" fontId="16" fillId="2" borderId="17" xfId="0" applyNumberFormat="1" applyFont="1" applyFill="1" applyBorder="1" applyAlignment="1">
      <alignment horizontal="center" vertical="center"/>
    </xf>
    <xf numFmtId="176" fontId="16" fillId="0" borderId="8" xfId="0" applyNumberFormat="1" applyFont="1" applyBorder="1" applyAlignment="1">
      <alignment vertical="center"/>
    </xf>
    <xf numFmtId="0" fontId="26" fillId="0" borderId="0" xfId="0" applyFont="1">
      <alignment vertical="center"/>
    </xf>
    <xf numFmtId="178" fontId="17" fillId="2" borderId="1" xfId="1" applyNumberFormat="1" applyFont="1" applyFill="1" applyBorder="1" applyAlignment="1">
      <alignment horizontal="center" vertical="center"/>
    </xf>
    <xf numFmtId="178" fontId="17" fillId="2" borderId="1" xfId="1" applyNumberFormat="1" applyFont="1" applyFill="1" applyBorder="1" applyAlignment="1">
      <alignment horizontal="center" vertical="center" wrapText="1"/>
    </xf>
    <xf numFmtId="178" fontId="17" fillId="2" borderId="17" xfId="1" applyNumberFormat="1" applyFont="1" applyFill="1" applyBorder="1" applyAlignment="1">
      <alignment horizontal="center" vertical="center"/>
    </xf>
    <xf numFmtId="178" fontId="17" fillId="2" borderId="17" xfId="1" applyNumberFormat="1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1" xfId="1" applyNumberFormat="1" applyFont="1" applyFill="1" applyBorder="1" applyAlignment="1">
      <alignment horizontal="center" vertical="center"/>
    </xf>
    <xf numFmtId="178" fontId="12" fillId="8" borderId="1" xfId="1" applyNumberFormat="1" applyFont="1" applyFill="1" applyBorder="1" applyAlignment="1">
      <alignment horizontal="center" vertical="center"/>
    </xf>
    <xf numFmtId="0" fontId="12" fillId="8" borderId="17" xfId="1" applyNumberFormat="1" applyFont="1" applyFill="1" applyBorder="1" applyAlignment="1">
      <alignment horizontal="center" vertical="center"/>
    </xf>
    <xf numFmtId="176" fontId="16" fillId="8" borderId="8" xfId="0" applyNumberFormat="1" applyFont="1" applyFill="1" applyBorder="1" applyAlignment="1">
      <alignment vertical="center"/>
    </xf>
    <xf numFmtId="0" fontId="12" fillId="8" borderId="32" xfId="0" applyFont="1" applyFill="1" applyBorder="1" applyAlignment="1">
      <alignment horizontal="center" vertical="center"/>
    </xf>
    <xf numFmtId="0" fontId="12" fillId="8" borderId="26" xfId="1" applyNumberFormat="1" applyFont="1" applyFill="1" applyBorder="1" applyAlignment="1">
      <alignment horizontal="center" vertical="center"/>
    </xf>
    <xf numFmtId="178" fontId="12" fillId="8" borderId="26" xfId="1" applyNumberFormat="1" applyFont="1" applyFill="1" applyBorder="1" applyAlignment="1">
      <alignment horizontal="center" vertical="center"/>
    </xf>
    <xf numFmtId="0" fontId="12" fillId="8" borderId="27" xfId="1" applyNumberFormat="1" applyFont="1" applyFill="1" applyBorder="1" applyAlignment="1">
      <alignment horizontal="center" vertical="center" wrapText="1"/>
    </xf>
    <xf numFmtId="176" fontId="16" fillId="8" borderId="21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177" fontId="5" fillId="6" borderId="16" xfId="1" applyNumberFormat="1" applyFont="1" applyFill="1" applyBorder="1" applyAlignment="1">
      <alignment horizontal="center" vertical="center"/>
    </xf>
    <xf numFmtId="177" fontId="5" fillId="6" borderId="18" xfId="1" applyNumberFormat="1" applyFont="1" applyFill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16" fillId="0" borderId="21" xfId="0" applyNumberFormat="1" applyFont="1" applyBorder="1" applyAlignment="1">
      <alignment horizontal="center" vertical="center"/>
    </xf>
    <xf numFmtId="176" fontId="16" fillId="0" borderId="23" xfId="0" applyNumberFormat="1" applyFont="1" applyBorder="1" applyAlignment="1">
      <alignment horizontal="center" vertical="center"/>
    </xf>
    <xf numFmtId="176" fontId="16" fillId="0" borderId="8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8" fontId="21" fillId="2" borderId="26" xfId="1" applyNumberFormat="1" applyFont="1" applyFill="1" applyBorder="1" applyAlignment="1">
      <alignment horizontal="center" vertical="center" wrapText="1"/>
    </xf>
    <xf numFmtId="178" fontId="21" fillId="2" borderId="30" xfId="1" applyNumberFormat="1" applyFont="1" applyFill="1" applyBorder="1" applyAlignment="1">
      <alignment horizontal="center" vertical="center" wrapText="1"/>
    </xf>
    <xf numFmtId="178" fontId="21" fillId="2" borderId="31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6469;&#19968;&#21475;2016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6469;&#19968;&#21475;201608&#37038;&#2591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1058446118921</v>
          </cell>
          <cell r="C3">
            <v>20160901</v>
          </cell>
          <cell r="D3" t="str">
            <v>1058446118921</v>
          </cell>
        </row>
        <row r="4">
          <cell r="B4" t="str">
            <v>1058446119221</v>
          </cell>
          <cell r="C4">
            <v>20160901</v>
          </cell>
          <cell r="D4" t="str">
            <v>1058446119221</v>
          </cell>
        </row>
        <row r="5">
          <cell r="B5" t="str">
            <v>1058446122921</v>
          </cell>
          <cell r="C5">
            <v>20160901</v>
          </cell>
          <cell r="D5" t="str">
            <v>1058446122921</v>
          </cell>
        </row>
        <row r="6">
          <cell r="B6" t="str">
            <v>1058446124621</v>
          </cell>
          <cell r="C6">
            <v>20160902</v>
          </cell>
          <cell r="D6" t="str">
            <v>1058446124621</v>
          </cell>
        </row>
        <row r="7">
          <cell r="B7" t="str">
            <v>1080976144819</v>
          </cell>
          <cell r="C7">
            <v>20160904</v>
          </cell>
          <cell r="D7" t="str">
            <v>1080976144819</v>
          </cell>
        </row>
        <row r="8">
          <cell r="B8" t="str">
            <v>1058446114421</v>
          </cell>
          <cell r="C8">
            <v>20160905</v>
          </cell>
          <cell r="D8" t="str">
            <v>1058446114421</v>
          </cell>
        </row>
        <row r="9">
          <cell r="B9" t="str">
            <v>1058446112721</v>
          </cell>
          <cell r="C9">
            <v>20160905</v>
          </cell>
          <cell r="D9" t="str">
            <v>1058446112721</v>
          </cell>
        </row>
        <row r="10">
          <cell r="B10" t="str">
            <v>1058446116121</v>
          </cell>
          <cell r="C10">
            <v>20160905</v>
          </cell>
          <cell r="D10" t="str">
            <v>1058446116121</v>
          </cell>
        </row>
        <row r="11">
          <cell r="B11" t="str">
            <v>1058446182021</v>
          </cell>
          <cell r="C11">
            <v>20160905</v>
          </cell>
          <cell r="D11" t="str">
            <v>1058446182021</v>
          </cell>
        </row>
        <row r="12">
          <cell r="B12" t="str">
            <v>1058446113521</v>
          </cell>
          <cell r="C12">
            <v>20160905</v>
          </cell>
          <cell r="D12" t="str">
            <v>1058446113521</v>
          </cell>
        </row>
        <row r="13">
          <cell r="B13" t="str">
            <v>1058446117521</v>
          </cell>
          <cell r="C13">
            <v>20160905</v>
          </cell>
          <cell r="D13" t="str">
            <v>1058446117521</v>
          </cell>
        </row>
        <row r="14">
          <cell r="B14" t="str">
            <v>1058446111321</v>
          </cell>
          <cell r="C14">
            <v>20160905</v>
          </cell>
          <cell r="D14" t="str">
            <v>1058446111321</v>
          </cell>
        </row>
        <row r="15">
          <cell r="B15" t="str">
            <v>1058446115821</v>
          </cell>
          <cell r="C15">
            <v>20160905</v>
          </cell>
          <cell r="D15" t="str">
            <v>1058446115821</v>
          </cell>
        </row>
        <row r="16">
          <cell r="B16" t="str">
            <v>1058446110021</v>
          </cell>
          <cell r="C16">
            <v>20160906</v>
          </cell>
          <cell r="D16" t="str">
            <v>1058446110021</v>
          </cell>
        </row>
        <row r="17">
          <cell r="B17" t="str">
            <v>1058446109521</v>
          </cell>
          <cell r="C17">
            <v>20160906</v>
          </cell>
          <cell r="D17" t="str">
            <v>1058446109521</v>
          </cell>
        </row>
        <row r="18">
          <cell r="B18" t="str">
            <v>1058446185521</v>
          </cell>
          <cell r="C18">
            <v>20160907</v>
          </cell>
          <cell r="D18" t="str">
            <v>1058446185521</v>
          </cell>
        </row>
        <row r="19">
          <cell r="B19" t="str">
            <v>1068204244821</v>
          </cell>
          <cell r="C19">
            <v>20160908</v>
          </cell>
          <cell r="D19" t="str">
            <v>1068204244821</v>
          </cell>
        </row>
        <row r="20">
          <cell r="B20" t="str">
            <v>1058446125021</v>
          </cell>
          <cell r="C20">
            <v>20160908</v>
          </cell>
          <cell r="D20" t="str">
            <v>1058446125021</v>
          </cell>
        </row>
        <row r="21">
          <cell r="B21" t="str">
            <v>1058446171421</v>
          </cell>
          <cell r="C21">
            <v>20160908</v>
          </cell>
          <cell r="D21" t="str">
            <v>1058446171421</v>
          </cell>
        </row>
        <row r="22">
          <cell r="B22" t="str">
            <v>1058446126321</v>
          </cell>
          <cell r="C22">
            <v>20160908</v>
          </cell>
          <cell r="D22" t="str">
            <v>1058446126321</v>
          </cell>
        </row>
        <row r="23">
          <cell r="B23" t="str">
            <v>1058446187821</v>
          </cell>
          <cell r="C23">
            <v>20160909</v>
          </cell>
          <cell r="D23" t="str">
            <v>1058446187821</v>
          </cell>
        </row>
        <row r="24">
          <cell r="B24" t="str">
            <v>1058446184721</v>
          </cell>
          <cell r="C24">
            <v>20160909</v>
          </cell>
          <cell r="D24" t="str">
            <v>1058446184721</v>
          </cell>
        </row>
        <row r="25">
          <cell r="B25" t="str">
            <v>1058446107321</v>
          </cell>
          <cell r="C25">
            <v>20160909</v>
          </cell>
          <cell r="D25" t="str">
            <v>1058446107321</v>
          </cell>
        </row>
        <row r="26">
          <cell r="B26" t="str">
            <v>1058446170521</v>
          </cell>
          <cell r="C26">
            <v>20160909</v>
          </cell>
          <cell r="D26" t="str">
            <v>1058446170521</v>
          </cell>
        </row>
        <row r="27">
          <cell r="B27" t="str">
            <v>1058446108721</v>
          </cell>
          <cell r="C27">
            <v>20160909</v>
          </cell>
          <cell r="D27" t="str">
            <v>1058446108721</v>
          </cell>
        </row>
        <row r="28">
          <cell r="B28" t="str">
            <v>1058446106021</v>
          </cell>
          <cell r="C28">
            <v>20160909</v>
          </cell>
          <cell r="D28" t="str">
            <v>1058446106021</v>
          </cell>
        </row>
        <row r="29">
          <cell r="B29" t="str">
            <v>1058446105621</v>
          </cell>
          <cell r="C29">
            <v>20160910</v>
          </cell>
          <cell r="D29" t="str">
            <v>1058446105621</v>
          </cell>
        </row>
        <row r="30">
          <cell r="B30" t="str">
            <v>1058446101121</v>
          </cell>
          <cell r="C30">
            <v>20160910</v>
          </cell>
          <cell r="D30" t="str">
            <v>1058446101121</v>
          </cell>
        </row>
        <row r="31">
          <cell r="B31" t="str">
            <v>1058446104221</v>
          </cell>
          <cell r="C31">
            <v>20160910</v>
          </cell>
          <cell r="D31" t="str">
            <v>1058446104221</v>
          </cell>
        </row>
        <row r="32">
          <cell r="B32" t="str">
            <v>1058446102521</v>
          </cell>
          <cell r="C32">
            <v>20160910</v>
          </cell>
          <cell r="D32" t="str">
            <v>1058446102521</v>
          </cell>
        </row>
        <row r="33">
          <cell r="B33" t="str">
            <v>1058446103921</v>
          </cell>
          <cell r="C33">
            <v>20160910</v>
          </cell>
          <cell r="D33" t="str">
            <v>1058446103921</v>
          </cell>
        </row>
        <row r="34">
          <cell r="B34" t="str">
            <v>1058446098821</v>
          </cell>
          <cell r="C34">
            <v>20160912</v>
          </cell>
          <cell r="D34" t="str">
            <v>1058446098821</v>
          </cell>
        </row>
        <row r="35">
          <cell r="B35" t="str">
            <v>1058446097421</v>
          </cell>
          <cell r="C35">
            <v>20160912</v>
          </cell>
          <cell r="D35" t="str">
            <v>1058446097421</v>
          </cell>
        </row>
        <row r="36">
          <cell r="B36" t="str">
            <v>1058446100821</v>
          </cell>
          <cell r="C36">
            <v>20160912</v>
          </cell>
          <cell r="D36" t="str">
            <v>1058446100821</v>
          </cell>
        </row>
        <row r="37">
          <cell r="B37" t="str">
            <v>1058446168821</v>
          </cell>
          <cell r="C37">
            <v>20160914</v>
          </cell>
          <cell r="D37" t="str">
            <v>1058446168821</v>
          </cell>
        </row>
        <row r="38">
          <cell r="B38" t="str">
            <v>1058446169121</v>
          </cell>
          <cell r="C38">
            <v>20160914</v>
          </cell>
          <cell r="D38" t="str">
            <v>1058446169121</v>
          </cell>
        </row>
        <row r="39">
          <cell r="B39" t="str">
            <v>1058446166521</v>
          </cell>
          <cell r="C39">
            <v>20160914</v>
          </cell>
          <cell r="D39" t="str">
            <v>1058446166521</v>
          </cell>
        </row>
        <row r="40">
          <cell r="B40" t="str">
            <v>1058446096521</v>
          </cell>
          <cell r="C40">
            <v>20160918</v>
          </cell>
          <cell r="D40" t="str">
            <v>1058446096521</v>
          </cell>
        </row>
        <row r="41">
          <cell r="B41" t="str">
            <v>1058446183321</v>
          </cell>
          <cell r="C41">
            <v>20160919</v>
          </cell>
          <cell r="D41" t="str">
            <v>1058446183321</v>
          </cell>
        </row>
        <row r="42">
          <cell r="B42" t="str">
            <v>1058446093021</v>
          </cell>
          <cell r="C42">
            <v>20160920</v>
          </cell>
          <cell r="D42" t="str">
            <v>1058446093021</v>
          </cell>
        </row>
        <row r="43">
          <cell r="B43" t="str">
            <v>1058446092621</v>
          </cell>
          <cell r="C43">
            <v>20160920</v>
          </cell>
          <cell r="D43" t="str">
            <v>1058446092621</v>
          </cell>
        </row>
        <row r="44">
          <cell r="B44" t="str">
            <v>1058446086921</v>
          </cell>
          <cell r="C44">
            <v>20160920</v>
          </cell>
          <cell r="D44" t="str">
            <v>1058446086921</v>
          </cell>
        </row>
        <row r="45">
          <cell r="B45" t="str">
            <v>1058446087221</v>
          </cell>
          <cell r="C45">
            <v>20160920</v>
          </cell>
          <cell r="D45" t="str">
            <v>1058446087221</v>
          </cell>
        </row>
        <row r="46">
          <cell r="B46" t="str">
            <v>1058446091221</v>
          </cell>
          <cell r="C46">
            <v>20160920</v>
          </cell>
          <cell r="D46" t="str">
            <v>1058446091221</v>
          </cell>
        </row>
        <row r="47">
          <cell r="B47" t="str">
            <v>1058446090921</v>
          </cell>
          <cell r="C47">
            <v>20160920</v>
          </cell>
          <cell r="D47" t="str">
            <v>1058446090921</v>
          </cell>
        </row>
        <row r="48">
          <cell r="B48" t="str">
            <v>1058446094321</v>
          </cell>
          <cell r="C48">
            <v>20160920</v>
          </cell>
          <cell r="D48" t="str">
            <v>1058446094321</v>
          </cell>
        </row>
        <row r="49">
          <cell r="B49" t="str">
            <v>1058446095721</v>
          </cell>
          <cell r="C49">
            <v>20160920</v>
          </cell>
          <cell r="D49" t="str">
            <v>1058446095721</v>
          </cell>
        </row>
        <row r="50">
          <cell r="B50" t="str">
            <v>1058446165721</v>
          </cell>
          <cell r="C50">
            <v>20160920</v>
          </cell>
          <cell r="D50" t="str">
            <v>1058446165721</v>
          </cell>
        </row>
        <row r="51">
          <cell r="B51" t="str">
            <v>1058446085521</v>
          </cell>
          <cell r="C51">
            <v>20160921</v>
          </cell>
          <cell r="D51" t="str">
            <v>1058446085521</v>
          </cell>
        </row>
        <row r="52">
          <cell r="B52" t="str">
            <v>1058446083821</v>
          </cell>
          <cell r="C52">
            <v>20160921</v>
          </cell>
          <cell r="D52" t="str">
            <v>1058446083821</v>
          </cell>
        </row>
        <row r="53">
          <cell r="B53" t="str">
            <v>1058446081521</v>
          </cell>
          <cell r="C53">
            <v>20160922</v>
          </cell>
          <cell r="D53" t="str">
            <v>1058446081521</v>
          </cell>
        </row>
        <row r="54">
          <cell r="B54" t="str">
            <v>1058446088621</v>
          </cell>
          <cell r="C54">
            <v>20160922</v>
          </cell>
          <cell r="D54" t="str">
            <v>1058446088621</v>
          </cell>
        </row>
        <row r="55">
          <cell r="B55" t="str">
            <v>1067773984521</v>
          </cell>
          <cell r="C55">
            <v>20160924</v>
          </cell>
          <cell r="D55" t="str">
            <v>1067773984521</v>
          </cell>
        </row>
        <row r="56">
          <cell r="B56" t="str">
            <v>1067773801021</v>
          </cell>
          <cell r="C56">
            <v>20160924</v>
          </cell>
          <cell r="D56" t="str">
            <v>1067773801021</v>
          </cell>
        </row>
        <row r="57">
          <cell r="B57" t="str">
            <v>1067773795521</v>
          </cell>
          <cell r="C57">
            <v>20160924</v>
          </cell>
          <cell r="D57" t="str">
            <v>1067773795521</v>
          </cell>
        </row>
        <row r="58">
          <cell r="B58" t="str">
            <v>1067773746021</v>
          </cell>
          <cell r="C58">
            <v>20160924</v>
          </cell>
          <cell r="D58" t="str">
            <v>1067773746021</v>
          </cell>
        </row>
        <row r="59">
          <cell r="B59" t="str">
            <v>1067773799021</v>
          </cell>
          <cell r="C59">
            <v>20160924</v>
          </cell>
          <cell r="D59" t="str">
            <v>1067773799021</v>
          </cell>
        </row>
        <row r="60">
          <cell r="B60" t="str">
            <v>1067773784021</v>
          </cell>
          <cell r="C60">
            <v>20160924</v>
          </cell>
          <cell r="D60" t="str">
            <v>1067773784021</v>
          </cell>
        </row>
        <row r="61">
          <cell r="B61" t="str">
            <v>1067773785321</v>
          </cell>
          <cell r="C61">
            <v>20160924</v>
          </cell>
          <cell r="D61" t="str">
            <v>1067773785321</v>
          </cell>
        </row>
        <row r="62">
          <cell r="B62" t="str">
            <v>1067773779621</v>
          </cell>
          <cell r="C62">
            <v>20160924</v>
          </cell>
          <cell r="D62" t="str">
            <v>1067773779621</v>
          </cell>
        </row>
        <row r="63">
          <cell r="B63" t="str">
            <v>1058446089021</v>
          </cell>
          <cell r="C63">
            <v>20160924</v>
          </cell>
          <cell r="D63" t="str">
            <v>1058446089021</v>
          </cell>
        </row>
        <row r="64">
          <cell r="B64" t="str">
            <v>1067773798621</v>
          </cell>
          <cell r="C64">
            <v>20160924</v>
          </cell>
          <cell r="D64" t="str">
            <v>1067773798621</v>
          </cell>
        </row>
        <row r="65">
          <cell r="B65" t="str">
            <v>1067773800621</v>
          </cell>
          <cell r="C65">
            <v>20160924</v>
          </cell>
          <cell r="D65" t="str">
            <v>1067773800621</v>
          </cell>
        </row>
        <row r="66">
          <cell r="B66" t="str">
            <v>1058446079821</v>
          </cell>
          <cell r="C66">
            <v>20160924</v>
          </cell>
          <cell r="D66" t="str">
            <v>1058446079821</v>
          </cell>
        </row>
        <row r="67">
          <cell r="B67" t="str">
            <v>1067773797221</v>
          </cell>
          <cell r="C67">
            <v>20160924</v>
          </cell>
          <cell r="D67" t="str">
            <v>1067773797221</v>
          </cell>
        </row>
        <row r="68">
          <cell r="B68" t="str">
            <v>1067773814221</v>
          </cell>
          <cell r="C68">
            <v>20160924</v>
          </cell>
          <cell r="D68" t="str">
            <v>1067773814221</v>
          </cell>
        </row>
        <row r="69">
          <cell r="B69" t="str">
            <v>1067773825821</v>
          </cell>
          <cell r="C69">
            <v>20160924</v>
          </cell>
          <cell r="D69" t="str">
            <v>1067773825821</v>
          </cell>
        </row>
        <row r="70">
          <cell r="B70" t="str">
            <v>1068204024321</v>
          </cell>
          <cell r="C70">
            <v>20160924</v>
          </cell>
          <cell r="D70" t="str">
            <v>1068204024321</v>
          </cell>
        </row>
        <row r="71">
          <cell r="B71" t="str">
            <v>1058446160921</v>
          </cell>
          <cell r="C71">
            <v>20160924</v>
          </cell>
          <cell r="D71" t="str">
            <v>1058446160921</v>
          </cell>
        </row>
        <row r="72">
          <cell r="B72" t="str">
            <v>1067773887621</v>
          </cell>
          <cell r="C72">
            <v>20160924</v>
          </cell>
          <cell r="D72" t="str">
            <v>1067773887621</v>
          </cell>
        </row>
        <row r="73">
          <cell r="B73" t="str">
            <v>1068204093221</v>
          </cell>
          <cell r="C73">
            <v>20160924</v>
          </cell>
          <cell r="D73" t="str">
            <v>1068204093221</v>
          </cell>
        </row>
        <row r="74">
          <cell r="B74" t="str">
            <v>1068204074221</v>
          </cell>
          <cell r="C74">
            <v>20160924</v>
          </cell>
          <cell r="D74" t="str">
            <v>1068204074221</v>
          </cell>
        </row>
        <row r="75">
          <cell r="B75" t="str">
            <v>1068204067121</v>
          </cell>
          <cell r="C75">
            <v>20160924</v>
          </cell>
          <cell r="D75" t="str">
            <v>1068204067121</v>
          </cell>
        </row>
        <row r="76">
          <cell r="B76" t="str">
            <v>1068204025721</v>
          </cell>
          <cell r="C76">
            <v>20160924</v>
          </cell>
          <cell r="D76" t="str">
            <v>1068204025721</v>
          </cell>
        </row>
        <row r="77">
          <cell r="B77" t="str">
            <v>1068204046421</v>
          </cell>
          <cell r="C77">
            <v>20160924</v>
          </cell>
          <cell r="D77" t="str">
            <v>1068204046421</v>
          </cell>
        </row>
        <row r="78">
          <cell r="B78" t="str">
            <v>1067773889321</v>
          </cell>
          <cell r="C78">
            <v>20160924</v>
          </cell>
          <cell r="D78" t="str">
            <v>1067773889321</v>
          </cell>
        </row>
        <row r="79">
          <cell r="B79" t="str">
            <v>1067773901521</v>
          </cell>
          <cell r="C79">
            <v>20160924</v>
          </cell>
          <cell r="D79" t="str">
            <v>1067773901521</v>
          </cell>
        </row>
        <row r="80">
          <cell r="B80" t="str">
            <v>1067773923621</v>
          </cell>
          <cell r="C80">
            <v>20160924</v>
          </cell>
          <cell r="D80" t="str">
            <v>1067773923621</v>
          </cell>
        </row>
        <row r="81">
          <cell r="B81" t="str">
            <v>1067773745621</v>
          </cell>
          <cell r="C81">
            <v>20160924</v>
          </cell>
          <cell r="D81" t="str">
            <v>1067773745621</v>
          </cell>
        </row>
        <row r="82">
          <cell r="B82" t="str">
            <v>1067773817321</v>
          </cell>
          <cell r="C82">
            <v>20160924</v>
          </cell>
          <cell r="D82" t="str">
            <v>1067773817321</v>
          </cell>
        </row>
        <row r="83">
          <cell r="B83" t="str">
            <v>1058446161221</v>
          </cell>
          <cell r="C83">
            <v>20160924</v>
          </cell>
          <cell r="D83" t="str">
            <v>1058446161221</v>
          </cell>
        </row>
        <row r="84">
          <cell r="B84" t="str">
            <v>1068204075621</v>
          </cell>
          <cell r="C84">
            <v>20160924</v>
          </cell>
          <cell r="D84" t="str">
            <v>1068204075621</v>
          </cell>
        </row>
        <row r="85">
          <cell r="B85" t="str">
            <v>1068204029121</v>
          </cell>
          <cell r="C85">
            <v>20160924</v>
          </cell>
          <cell r="D85" t="str">
            <v>1068204029121</v>
          </cell>
        </row>
        <row r="86">
          <cell r="B86" t="str">
            <v>1067773788421</v>
          </cell>
          <cell r="C86">
            <v>20160924</v>
          </cell>
          <cell r="D86" t="str">
            <v>1067773788421</v>
          </cell>
        </row>
        <row r="87">
          <cell r="B87" t="str">
            <v>1067773867221</v>
          </cell>
          <cell r="C87">
            <v>20160924</v>
          </cell>
          <cell r="D87" t="str">
            <v>1067773867221</v>
          </cell>
        </row>
        <row r="88">
          <cell r="B88" t="str">
            <v>1067773902921</v>
          </cell>
          <cell r="C88">
            <v>20160924</v>
          </cell>
          <cell r="D88" t="str">
            <v>1067773902921</v>
          </cell>
        </row>
        <row r="89">
          <cell r="B89" t="str">
            <v>1068204058321</v>
          </cell>
          <cell r="C89">
            <v>20160924</v>
          </cell>
          <cell r="D89" t="str">
            <v>1068204058321</v>
          </cell>
        </row>
        <row r="90">
          <cell r="B90" t="str">
            <v>1067773821321</v>
          </cell>
          <cell r="C90">
            <v>20160924</v>
          </cell>
          <cell r="D90" t="str">
            <v>1067773821321</v>
          </cell>
        </row>
        <row r="91">
          <cell r="B91" t="str">
            <v>1067773816021</v>
          </cell>
          <cell r="C91">
            <v>20160924</v>
          </cell>
          <cell r="D91" t="str">
            <v>1067773816021</v>
          </cell>
        </row>
        <row r="92">
          <cell r="B92" t="str">
            <v>1067773810821</v>
          </cell>
          <cell r="C92">
            <v>20160924</v>
          </cell>
          <cell r="D92" t="str">
            <v>1067773810821</v>
          </cell>
        </row>
        <row r="93">
          <cell r="B93" t="str">
            <v>1067773781921</v>
          </cell>
          <cell r="C93">
            <v>20160924</v>
          </cell>
          <cell r="D93" t="str">
            <v>1067773781921</v>
          </cell>
        </row>
        <row r="94">
          <cell r="B94" t="str">
            <v>1067773943021</v>
          </cell>
          <cell r="C94">
            <v>20160924</v>
          </cell>
          <cell r="D94" t="str">
            <v>1067773943021</v>
          </cell>
        </row>
        <row r="95">
          <cell r="B95" t="str">
            <v>1067773890221</v>
          </cell>
          <cell r="C95">
            <v>20160924</v>
          </cell>
          <cell r="D95" t="str">
            <v>1067773890221</v>
          </cell>
        </row>
        <row r="96">
          <cell r="B96" t="str">
            <v>1067773827521</v>
          </cell>
          <cell r="C96">
            <v>20160924</v>
          </cell>
          <cell r="D96" t="str">
            <v>1067773827521</v>
          </cell>
        </row>
        <row r="97">
          <cell r="B97" t="str">
            <v>1068204047821</v>
          </cell>
          <cell r="C97">
            <v>20160924</v>
          </cell>
          <cell r="D97" t="str">
            <v>1068204047821</v>
          </cell>
        </row>
        <row r="98">
          <cell r="B98" t="str">
            <v>1067773941221</v>
          </cell>
          <cell r="C98">
            <v>20160924</v>
          </cell>
          <cell r="D98" t="str">
            <v>1067773941221</v>
          </cell>
        </row>
        <row r="99">
          <cell r="B99" t="str">
            <v>1067773948821</v>
          </cell>
          <cell r="C99">
            <v>20160924</v>
          </cell>
          <cell r="D99" t="str">
            <v>1067773948821</v>
          </cell>
        </row>
        <row r="100">
          <cell r="B100" t="str">
            <v>1067773862421</v>
          </cell>
          <cell r="C100">
            <v>20160924</v>
          </cell>
          <cell r="D100" t="str">
            <v>1067773862421</v>
          </cell>
        </row>
        <row r="101">
          <cell r="B101" t="str">
            <v>1067773859821</v>
          </cell>
          <cell r="C101">
            <v>20160924</v>
          </cell>
          <cell r="D101" t="str">
            <v>1067773859821</v>
          </cell>
        </row>
        <row r="102">
          <cell r="B102" t="str">
            <v>1068204032821</v>
          </cell>
          <cell r="C102">
            <v>20160924</v>
          </cell>
          <cell r="D102" t="str">
            <v>1068204032821</v>
          </cell>
        </row>
        <row r="103">
          <cell r="B103" t="str">
            <v>1068204072521</v>
          </cell>
          <cell r="C103">
            <v>20160924</v>
          </cell>
          <cell r="D103" t="str">
            <v>1068204072521</v>
          </cell>
        </row>
        <row r="104">
          <cell r="B104" t="str">
            <v>1067773830121</v>
          </cell>
          <cell r="C104">
            <v>20160924</v>
          </cell>
          <cell r="D104" t="str">
            <v>1067773830121</v>
          </cell>
        </row>
        <row r="105">
          <cell r="B105" t="str">
            <v>1067773851921</v>
          </cell>
          <cell r="C105">
            <v>20160924</v>
          </cell>
          <cell r="D105" t="str">
            <v>1067773851921</v>
          </cell>
        </row>
        <row r="106">
          <cell r="B106" t="str">
            <v>1067773860721</v>
          </cell>
          <cell r="C106">
            <v>20160924</v>
          </cell>
          <cell r="D106" t="str">
            <v>1067773860721</v>
          </cell>
        </row>
        <row r="107">
          <cell r="B107" t="str">
            <v>1068204080021</v>
          </cell>
          <cell r="C107">
            <v>20160924</v>
          </cell>
          <cell r="D107" t="str">
            <v>1068204080021</v>
          </cell>
        </row>
        <row r="108">
          <cell r="B108" t="str">
            <v>1068204084421</v>
          </cell>
          <cell r="C108">
            <v>20160924</v>
          </cell>
          <cell r="D108" t="str">
            <v>1068204084421</v>
          </cell>
        </row>
        <row r="109">
          <cell r="B109" t="str">
            <v>1068204056621</v>
          </cell>
          <cell r="C109">
            <v>20160924</v>
          </cell>
          <cell r="D109" t="str">
            <v>1068204056621</v>
          </cell>
        </row>
        <row r="110">
          <cell r="B110" t="str">
            <v>1068204073921</v>
          </cell>
          <cell r="C110">
            <v>20160924</v>
          </cell>
          <cell r="D110" t="str">
            <v>1068204073921</v>
          </cell>
        </row>
        <row r="111">
          <cell r="B111" t="str">
            <v>1068204070821</v>
          </cell>
          <cell r="C111">
            <v>20160924</v>
          </cell>
          <cell r="D111" t="str">
            <v>1068204070821</v>
          </cell>
        </row>
        <row r="112">
          <cell r="B112" t="str">
            <v>1067773911721</v>
          </cell>
          <cell r="C112">
            <v>20160924</v>
          </cell>
          <cell r="D112" t="str">
            <v>1067773911721</v>
          </cell>
        </row>
        <row r="113">
          <cell r="B113" t="str">
            <v>1067773861521</v>
          </cell>
          <cell r="C113">
            <v>20160924</v>
          </cell>
          <cell r="D113" t="str">
            <v>1067773861521</v>
          </cell>
        </row>
        <row r="114">
          <cell r="B114" t="str">
            <v>1067773790721</v>
          </cell>
          <cell r="C114">
            <v>20160924</v>
          </cell>
          <cell r="D114" t="str">
            <v>1067773790721</v>
          </cell>
        </row>
        <row r="115">
          <cell r="B115" t="str">
            <v>1067773937221</v>
          </cell>
          <cell r="C115">
            <v>20160924</v>
          </cell>
          <cell r="D115" t="str">
            <v>1067773937221</v>
          </cell>
        </row>
        <row r="116">
          <cell r="B116" t="str">
            <v>1067773905021</v>
          </cell>
          <cell r="C116">
            <v>20160924</v>
          </cell>
          <cell r="D116" t="str">
            <v>1067773905021</v>
          </cell>
        </row>
        <row r="117">
          <cell r="B117" t="str">
            <v>1067773975221</v>
          </cell>
          <cell r="C117">
            <v>20160924</v>
          </cell>
          <cell r="D117" t="str">
            <v>1067773975221</v>
          </cell>
        </row>
        <row r="118">
          <cell r="B118" t="str">
            <v>1067773792421</v>
          </cell>
          <cell r="C118">
            <v>20160924</v>
          </cell>
          <cell r="D118" t="str">
            <v>1067773792421</v>
          </cell>
        </row>
        <row r="119">
          <cell r="B119" t="str">
            <v>1067773946521</v>
          </cell>
          <cell r="C119">
            <v>20160924</v>
          </cell>
          <cell r="D119" t="str">
            <v>1067773946521</v>
          </cell>
        </row>
        <row r="120">
          <cell r="B120" t="str">
            <v>1067773874321</v>
          </cell>
          <cell r="C120">
            <v>20160924</v>
          </cell>
          <cell r="D120" t="str">
            <v>1067773874321</v>
          </cell>
        </row>
        <row r="121">
          <cell r="B121" t="str">
            <v>1068204118121</v>
          </cell>
          <cell r="C121">
            <v>20160924</v>
          </cell>
          <cell r="D121" t="str">
            <v>1068204118121</v>
          </cell>
        </row>
        <row r="122">
          <cell r="B122" t="str">
            <v>1067773743921</v>
          </cell>
          <cell r="C122">
            <v>20160924</v>
          </cell>
          <cell r="D122" t="str">
            <v>1067773743921</v>
          </cell>
        </row>
        <row r="123">
          <cell r="B123" t="str">
            <v>1068204123521</v>
          </cell>
          <cell r="C123">
            <v>20160924</v>
          </cell>
          <cell r="D123" t="str">
            <v>1068204123521</v>
          </cell>
        </row>
        <row r="124">
          <cell r="B124" t="str">
            <v>1067773787521</v>
          </cell>
          <cell r="C124">
            <v>20160924</v>
          </cell>
          <cell r="D124" t="str">
            <v>1067773787521</v>
          </cell>
        </row>
        <row r="125">
          <cell r="B125" t="str">
            <v>1067773849621</v>
          </cell>
          <cell r="C125">
            <v>20160924</v>
          </cell>
          <cell r="D125" t="str">
            <v>1067773849621</v>
          </cell>
        </row>
        <row r="126">
          <cell r="B126" t="str">
            <v>1067773780521</v>
          </cell>
          <cell r="C126">
            <v>20160924</v>
          </cell>
          <cell r="D126" t="str">
            <v>1067773780521</v>
          </cell>
        </row>
        <row r="127">
          <cell r="B127" t="str">
            <v>1068204108021</v>
          </cell>
          <cell r="C127">
            <v>20160924</v>
          </cell>
          <cell r="D127" t="str">
            <v>1068204108021</v>
          </cell>
        </row>
        <row r="128">
          <cell r="B128" t="str">
            <v>1058446162621</v>
          </cell>
          <cell r="C128">
            <v>20160924</v>
          </cell>
          <cell r="D128" t="str">
            <v>1058446162621</v>
          </cell>
        </row>
        <row r="129">
          <cell r="B129" t="str">
            <v>1067773958021</v>
          </cell>
          <cell r="C129">
            <v>20160924</v>
          </cell>
          <cell r="D129" t="str">
            <v>1067773958021</v>
          </cell>
        </row>
        <row r="130">
          <cell r="B130" t="str">
            <v>1067773929821</v>
          </cell>
          <cell r="C130">
            <v>20160924</v>
          </cell>
          <cell r="D130" t="str">
            <v>1067773929821</v>
          </cell>
        </row>
        <row r="131">
          <cell r="B131" t="str">
            <v>1067773907721</v>
          </cell>
          <cell r="C131">
            <v>20160924</v>
          </cell>
          <cell r="D131" t="str">
            <v>1067773907721</v>
          </cell>
        </row>
        <row r="132">
          <cell r="B132" t="str">
            <v>1067773783621</v>
          </cell>
          <cell r="C132">
            <v>20160924</v>
          </cell>
          <cell r="D132" t="str">
            <v>1067773783621</v>
          </cell>
        </row>
        <row r="133">
          <cell r="B133" t="str">
            <v>1067773912521</v>
          </cell>
          <cell r="C133">
            <v>20160924</v>
          </cell>
          <cell r="D133" t="str">
            <v>1067773912521</v>
          </cell>
        </row>
        <row r="134">
          <cell r="B134" t="str">
            <v>1067773824421</v>
          </cell>
          <cell r="C134">
            <v>20160924</v>
          </cell>
          <cell r="D134" t="str">
            <v>1067773824421</v>
          </cell>
        </row>
        <row r="135">
          <cell r="B135" t="str">
            <v>1067773955921</v>
          </cell>
          <cell r="C135">
            <v>20160924</v>
          </cell>
          <cell r="D135" t="str">
            <v>1067773955921</v>
          </cell>
        </row>
        <row r="136">
          <cell r="B136" t="str">
            <v>1067773863821</v>
          </cell>
          <cell r="C136">
            <v>20160924</v>
          </cell>
          <cell r="D136" t="str">
            <v>1067773863821</v>
          </cell>
        </row>
        <row r="137">
          <cell r="B137" t="str">
            <v>1067773791521</v>
          </cell>
          <cell r="C137">
            <v>20160924</v>
          </cell>
          <cell r="D137" t="str">
            <v>1067773791521</v>
          </cell>
        </row>
        <row r="138">
          <cell r="B138" t="str">
            <v>1067773910321</v>
          </cell>
          <cell r="C138">
            <v>20160924</v>
          </cell>
          <cell r="D138" t="str">
            <v>1067773910321</v>
          </cell>
        </row>
        <row r="139">
          <cell r="B139" t="str">
            <v>1067773853621</v>
          </cell>
          <cell r="C139">
            <v>20160924</v>
          </cell>
          <cell r="D139" t="str">
            <v>1067773853621</v>
          </cell>
        </row>
        <row r="140">
          <cell r="B140" t="str">
            <v>1068204054921</v>
          </cell>
          <cell r="C140">
            <v>20160924</v>
          </cell>
          <cell r="D140" t="str">
            <v>1068204054921</v>
          </cell>
        </row>
        <row r="141">
          <cell r="B141" t="str">
            <v>1067773917921</v>
          </cell>
          <cell r="C141">
            <v>20160924</v>
          </cell>
          <cell r="D141" t="str">
            <v>1067773917921</v>
          </cell>
        </row>
        <row r="142">
          <cell r="B142" t="str">
            <v>1067773878821</v>
          </cell>
          <cell r="C142">
            <v>20160924</v>
          </cell>
          <cell r="D142" t="str">
            <v>1067773878821</v>
          </cell>
        </row>
        <row r="143">
          <cell r="B143" t="str">
            <v>1067773823521</v>
          </cell>
          <cell r="C143">
            <v>20160924</v>
          </cell>
          <cell r="D143" t="str">
            <v>1067773823521</v>
          </cell>
        </row>
        <row r="144">
          <cell r="B144" t="str">
            <v>1068204061021</v>
          </cell>
          <cell r="C144">
            <v>20160924</v>
          </cell>
          <cell r="D144" t="str">
            <v>1068204061021</v>
          </cell>
        </row>
        <row r="145">
          <cell r="B145" t="str">
            <v>1067773782221</v>
          </cell>
          <cell r="C145">
            <v>20160924</v>
          </cell>
          <cell r="D145" t="str">
            <v>1067773782221</v>
          </cell>
        </row>
        <row r="146">
          <cell r="B146" t="str">
            <v>1068204085821</v>
          </cell>
          <cell r="C146">
            <v>20160924</v>
          </cell>
          <cell r="D146" t="str">
            <v>1068204085821</v>
          </cell>
        </row>
        <row r="147">
          <cell r="B147" t="str">
            <v>1067773815621</v>
          </cell>
          <cell r="C147">
            <v>20160924</v>
          </cell>
          <cell r="D147" t="str">
            <v>1067773815621</v>
          </cell>
        </row>
        <row r="148">
          <cell r="B148" t="str">
            <v>1068204034521</v>
          </cell>
          <cell r="C148">
            <v>20160924</v>
          </cell>
          <cell r="D148" t="str">
            <v>1068204034521</v>
          </cell>
        </row>
        <row r="149">
          <cell r="B149" t="str">
            <v>1068204079521</v>
          </cell>
          <cell r="C149">
            <v>20160924</v>
          </cell>
          <cell r="D149" t="str">
            <v>1068204079521</v>
          </cell>
        </row>
        <row r="150">
          <cell r="B150" t="str">
            <v>1067773742521</v>
          </cell>
          <cell r="C150">
            <v>20160924</v>
          </cell>
          <cell r="D150" t="str">
            <v>1067773742521</v>
          </cell>
        </row>
        <row r="151">
          <cell r="B151" t="str">
            <v>1067773897821</v>
          </cell>
          <cell r="C151">
            <v>20160924</v>
          </cell>
          <cell r="D151" t="str">
            <v>1067773897821</v>
          </cell>
        </row>
        <row r="152">
          <cell r="B152" t="str">
            <v>1068204081321</v>
          </cell>
          <cell r="C152">
            <v>20160924</v>
          </cell>
          <cell r="D152" t="str">
            <v>1068204081321</v>
          </cell>
        </row>
        <row r="153">
          <cell r="B153" t="str">
            <v>1068204035921</v>
          </cell>
          <cell r="C153">
            <v>20160924</v>
          </cell>
          <cell r="D153" t="str">
            <v>1068204035921</v>
          </cell>
        </row>
        <row r="154">
          <cell r="B154" t="str">
            <v>1067773812521</v>
          </cell>
          <cell r="C154">
            <v>20160924</v>
          </cell>
          <cell r="D154" t="str">
            <v>1067773812521</v>
          </cell>
        </row>
        <row r="155">
          <cell r="B155" t="str">
            <v>1068204119521</v>
          </cell>
          <cell r="C155">
            <v>20160924</v>
          </cell>
          <cell r="D155" t="str">
            <v>1068204119521</v>
          </cell>
        </row>
        <row r="156">
          <cell r="B156" t="str">
            <v>1068204060621</v>
          </cell>
          <cell r="C156">
            <v>20160924</v>
          </cell>
          <cell r="D156" t="str">
            <v>1068204060621</v>
          </cell>
        </row>
        <row r="157">
          <cell r="B157" t="str">
            <v>1067773877421</v>
          </cell>
          <cell r="C157">
            <v>20160924</v>
          </cell>
          <cell r="D157" t="str">
            <v>1067773877421</v>
          </cell>
        </row>
        <row r="158">
          <cell r="B158" t="str">
            <v>1068204068521</v>
          </cell>
          <cell r="C158">
            <v>20160924</v>
          </cell>
          <cell r="D158" t="str">
            <v>1068204068521</v>
          </cell>
        </row>
        <row r="159">
          <cell r="B159" t="str">
            <v>1068204050421</v>
          </cell>
          <cell r="C159">
            <v>20160924</v>
          </cell>
          <cell r="D159" t="str">
            <v>1068204050421</v>
          </cell>
        </row>
        <row r="160">
          <cell r="B160" t="str">
            <v>1068204094621</v>
          </cell>
          <cell r="C160">
            <v>20160924</v>
          </cell>
          <cell r="D160" t="str">
            <v>1068204094621</v>
          </cell>
        </row>
        <row r="161">
          <cell r="B161" t="str">
            <v>1067773913421</v>
          </cell>
          <cell r="C161">
            <v>20160924</v>
          </cell>
          <cell r="D161" t="str">
            <v>1067773913421</v>
          </cell>
        </row>
        <row r="162">
          <cell r="B162" t="str">
            <v>1068204117821</v>
          </cell>
          <cell r="C162">
            <v>20160924</v>
          </cell>
          <cell r="D162" t="str">
            <v>1068204117821</v>
          </cell>
        </row>
        <row r="163">
          <cell r="B163" t="str">
            <v>1067773796921</v>
          </cell>
          <cell r="C163">
            <v>20160924</v>
          </cell>
          <cell r="D163" t="str">
            <v>1067773796921</v>
          </cell>
        </row>
        <row r="164">
          <cell r="B164" t="str">
            <v>1067773850521</v>
          </cell>
          <cell r="C164">
            <v>20160924</v>
          </cell>
          <cell r="D164" t="str">
            <v>1067773850521</v>
          </cell>
        </row>
        <row r="165">
          <cell r="B165" t="str">
            <v>1068204066821</v>
          </cell>
          <cell r="C165">
            <v>20160924</v>
          </cell>
          <cell r="D165" t="str">
            <v>1068204066821</v>
          </cell>
        </row>
        <row r="166">
          <cell r="B166" t="str">
            <v>1068204087521</v>
          </cell>
          <cell r="C166">
            <v>20160924</v>
          </cell>
          <cell r="D166" t="str">
            <v>1068204087521</v>
          </cell>
        </row>
        <row r="167">
          <cell r="B167" t="str">
            <v>1067773971821</v>
          </cell>
          <cell r="C167">
            <v>20160924</v>
          </cell>
          <cell r="D167" t="str">
            <v>1067773971821</v>
          </cell>
        </row>
        <row r="168">
          <cell r="B168" t="str">
            <v>1067773903221</v>
          </cell>
          <cell r="C168">
            <v>20160924</v>
          </cell>
          <cell r="D168" t="str">
            <v>1067773903221</v>
          </cell>
        </row>
        <row r="169">
          <cell r="B169" t="str">
            <v>1067773939021</v>
          </cell>
          <cell r="C169">
            <v>20160924</v>
          </cell>
          <cell r="D169" t="str">
            <v>1067773939021</v>
          </cell>
        </row>
        <row r="170">
          <cell r="B170" t="str">
            <v>1067773852221</v>
          </cell>
          <cell r="C170">
            <v>20160924</v>
          </cell>
          <cell r="D170" t="str">
            <v>1067773852221</v>
          </cell>
        </row>
        <row r="171">
          <cell r="B171" t="str">
            <v>1067773808521</v>
          </cell>
          <cell r="C171">
            <v>20160924</v>
          </cell>
          <cell r="D171" t="str">
            <v>1067773808521</v>
          </cell>
        </row>
        <row r="172">
          <cell r="B172" t="str">
            <v>1067773947421</v>
          </cell>
          <cell r="C172">
            <v>20160924</v>
          </cell>
          <cell r="D172" t="str">
            <v>1067773947421</v>
          </cell>
        </row>
        <row r="173">
          <cell r="B173" t="str">
            <v>1068204062321</v>
          </cell>
          <cell r="C173">
            <v>20160924</v>
          </cell>
          <cell r="D173" t="str">
            <v>1068204062321</v>
          </cell>
        </row>
        <row r="174">
          <cell r="B174" t="str">
            <v>1067773951421</v>
          </cell>
          <cell r="C174">
            <v>20160924</v>
          </cell>
          <cell r="D174" t="str">
            <v>1067773951421</v>
          </cell>
        </row>
        <row r="175">
          <cell r="B175" t="str">
            <v>1067773879121</v>
          </cell>
          <cell r="C175">
            <v>20160924</v>
          </cell>
          <cell r="D175" t="str">
            <v>1067773879121</v>
          </cell>
        </row>
        <row r="176">
          <cell r="B176" t="str">
            <v>1068204078721</v>
          </cell>
          <cell r="C176">
            <v>20160924</v>
          </cell>
          <cell r="D176" t="str">
            <v>1068204078721</v>
          </cell>
        </row>
        <row r="177">
          <cell r="B177" t="str">
            <v>1067773809921</v>
          </cell>
          <cell r="C177">
            <v>20160924</v>
          </cell>
          <cell r="D177" t="str">
            <v>1067773809921</v>
          </cell>
        </row>
        <row r="178">
          <cell r="B178" t="str">
            <v>1068204065421</v>
          </cell>
          <cell r="C178">
            <v>20160924</v>
          </cell>
          <cell r="D178" t="str">
            <v>1068204065421</v>
          </cell>
        </row>
        <row r="179">
          <cell r="B179" t="str">
            <v>1067773952821</v>
          </cell>
          <cell r="C179">
            <v>20160924</v>
          </cell>
          <cell r="D179" t="str">
            <v>1067773952821</v>
          </cell>
        </row>
        <row r="180">
          <cell r="B180" t="str">
            <v>1067773818721</v>
          </cell>
          <cell r="C180">
            <v>20160924</v>
          </cell>
          <cell r="D180" t="str">
            <v>1067773818721</v>
          </cell>
        </row>
        <row r="181">
          <cell r="B181" t="str">
            <v>1068204064521</v>
          </cell>
          <cell r="C181">
            <v>20160924</v>
          </cell>
          <cell r="D181" t="str">
            <v>1068204064521</v>
          </cell>
        </row>
        <row r="182">
          <cell r="B182" t="str">
            <v>1067773826121</v>
          </cell>
          <cell r="C182">
            <v>20160924</v>
          </cell>
          <cell r="D182" t="str">
            <v>1067773826121</v>
          </cell>
        </row>
        <row r="183">
          <cell r="B183" t="str">
            <v>1068204083521</v>
          </cell>
          <cell r="C183">
            <v>20160924</v>
          </cell>
          <cell r="D183" t="str">
            <v>1068204083521</v>
          </cell>
        </row>
        <row r="184">
          <cell r="B184" t="str">
            <v>1067773786721</v>
          </cell>
          <cell r="C184">
            <v>20160924</v>
          </cell>
          <cell r="D184" t="str">
            <v>1067773786721</v>
          </cell>
        </row>
        <row r="185">
          <cell r="B185" t="str">
            <v>1067773893321</v>
          </cell>
          <cell r="C185">
            <v>20160924</v>
          </cell>
          <cell r="D185" t="str">
            <v>1067773893321</v>
          </cell>
        </row>
        <row r="186">
          <cell r="B186" t="str">
            <v>1068204122121</v>
          </cell>
          <cell r="C186">
            <v>20160924</v>
          </cell>
          <cell r="D186" t="str">
            <v>1068204122121</v>
          </cell>
        </row>
        <row r="187">
          <cell r="B187" t="str">
            <v>1067773880521</v>
          </cell>
          <cell r="C187">
            <v>20160924</v>
          </cell>
          <cell r="D187" t="str">
            <v>1067773880521</v>
          </cell>
        </row>
        <row r="188">
          <cell r="B188" t="str">
            <v>1067773822721</v>
          </cell>
          <cell r="C188">
            <v>20160924</v>
          </cell>
          <cell r="D188" t="str">
            <v>1067773822721</v>
          </cell>
        </row>
        <row r="189">
          <cell r="B189" t="str">
            <v>1068204023021</v>
          </cell>
          <cell r="C189">
            <v>20160924</v>
          </cell>
          <cell r="D189" t="str">
            <v>1068204023021</v>
          </cell>
        </row>
        <row r="190">
          <cell r="B190" t="str">
            <v>1067773811121</v>
          </cell>
          <cell r="C190">
            <v>20160924</v>
          </cell>
          <cell r="D190" t="str">
            <v>1067773811121</v>
          </cell>
        </row>
        <row r="191">
          <cell r="B191" t="str">
            <v>1067773831521</v>
          </cell>
          <cell r="C191">
            <v>20160924</v>
          </cell>
          <cell r="D191" t="str">
            <v>1067773831521</v>
          </cell>
        </row>
        <row r="192">
          <cell r="B192" t="str">
            <v>1067773899521</v>
          </cell>
          <cell r="C192">
            <v>20160924</v>
          </cell>
          <cell r="D192" t="str">
            <v>1067773899521</v>
          </cell>
        </row>
        <row r="193">
          <cell r="B193" t="str">
            <v>1067773793821</v>
          </cell>
          <cell r="C193">
            <v>20160924</v>
          </cell>
          <cell r="D193" t="str">
            <v>1067773793821</v>
          </cell>
        </row>
        <row r="194">
          <cell r="B194" t="str">
            <v>1067773829221</v>
          </cell>
          <cell r="C194">
            <v>20160924</v>
          </cell>
          <cell r="D194" t="str">
            <v>1067773829221</v>
          </cell>
        </row>
        <row r="195">
          <cell r="B195" t="str">
            <v>1068204086121</v>
          </cell>
          <cell r="C195">
            <v>20160924</v>
          </cell>
          <cell r="D195" t="str">
            <v>1068204086121</v>
          </cell>
        </row>
        <row r="196">
          <cell r="B196" t="str">
            <v>1068204077321</v>
          </cell>
          <cell r="C196">
            <v>20160924</v>
          </cell>
          <cell r="D196" t="str">
            <v>1068204077321</v>
          </cell>
        </row>
        <row r="197">
          <cell r="B197" t="str">
            <v>1068204095021</v>
          </cell>
          <cell r="C197">
            <v>20160924</v>
          </cell>
          <cell r="D197" t="str">
            <v>1068204095021</v>
          </cell>
        </row>
        <row r="198">
          <cell r="B198" t="str">
            <v>1068204051821</v>
          </cell>
          <cell r="C198">
            <v>20160924</v>
          </cell>
          <cell r="D198" t="str">
            <v>1068204051821</v>
          </cell>
        </row>
        <row r="199">
          <cell r="B199" t="str">
            <v>1068204057021</v>
          </cell>
          <cell r="C199">
            <v>20160924</v>
          </cell>
          <cell r="D199" t="str">
            <v>1068204057021</v>
          </cell>
        </row>
        <row r="200">
          <cell r="B200" t="str">
            <v>1067773876521</v>
          </cell>
          <cell r="C200">
            <v>20160924</v>
          </cell>
          <cell r="D200" t="str">
            <v>1067773876521</v>
          </cell>
        </row>
        <row r="201">
          <cell r="B201" t="str">
            <v>1067773896421</v>
          </cell>
          <cell r="C201">
            <v>20160924</v>
          </cell>
          <cell r="D201" t="str">
            <v>1067773896421</v>
          </cell>
        </row>
        <row r="202">
          <cell r="B202" t="str">
            <v>1067773993921</v>
          </cell>
          <cell r="C202">
            <v>20160924</v>
          </cell>
          <cell r="D202" t="str">
            <v>1067773993921</v>
          </cell>
        </row>
        <row r="203">
          <cell r="B203" t="str">
            <v>1068204044721</v>
          </cell>
          <cell r="C203">
            <v>20160924</v>
          </cell>
          <cell r="D203" t="str">
            <v>1068204044721</v>
          </cell>
        </row>
        <row r="204">
          <cell r="B204" t="str">
            <v>1068204059721</v>
          </cell>
          <cell r="C204">
            <v>20160924</v>
          </cell>
          <cell r="D204" t="str">
            <v>1068204059721</v>
          </cell>
        </row>
        <row r="205">
          <cell r="B205" t="str">
            <v>1058446159021</v>
          </cell>
          <cell r="C205">
            <v>20160924</v>
          </cell>
          <cell r="D205" t="str">
            <v>1058446159021</v>
          </cell>
        </row>
        <row r="206">
          <cell r="B206" t="str">
            <v>1068204069921</v>
          </cell>
          <cell r="C206">
            <v>20160924</v>
          </cell>
          <cell r="D206" t="str">
            <v>1068204069921</v>
          </cell>
        </row>
        <row r="207">
          <cell r="B207" t="str">
            <v>1067773886221</v>
          </cell>
          <cell r="C207">
            <v>20160924</v>
          </cell>
          <cell r="D207" t="str">
            <v>1067773886221</v>
          </cell>
        </row>
        <row r="208">
          <cell r="B208" t="str">
            <v>1068204101421</v>
          </cell>
          <cell r="C208">
            <v>20160924</v>
          </cell>
          <cell r="D208" t="str">
            <v>1068204101421</v>
          </cell>
        </row>
        <row r="209">
          <cell r="B209" t="str">
            <v>1067773906321</v>
          </cell>
          <cell r="C209">
            <v>20160924</v>
          </cell>
          <cell r="D209" t="str">
            <v>1067773906321</v>
          </cell>
        </row>
        <row r="210">
          <cell r="B210" t="str">
            <v>1068204055221</v>
          </cell>
          <cell r="C210">
            <v>20160924</v>
          </cell>
          <cell r="D210" t="str">
            <v>1068204055221</v>
          </cell>
        </row>
        <row r="211">
          <cell r="B211" t="str">
            <v>1067773857521</v>
          </cell>
          <cell r="C211">
            <v>20160924</v>
          </cell>
          <cell r="D211" t="str">
            <v>1067773857521</v>
          </cell>
        </row>
        <row r="212">
          <cell r="B212" t="str">
            <v>1067773935521</v>
          </cell>
          <cell r="C212">
            <v>20160924</v>
          </cell>
          <cell r="D212" t="str">
            <v>1067773935521</v>
          </cell>
        </row>
        <row r="213">
          <cell r="B213" t="str">
            <v>1067773914821</v>
          </cell>
          <cell r="C213">
            <v>20160924</v>
          </cell>
          <cell r="D213" t="str">
            <v>1067773914821</v>
          </cell>
        </row>
        <row r="214">
          <cell r="B214" t="str">
            <v>1067773997321</v>
          </cell>
          <cell r="C214">
            <v>20160924</v>
          </cell>
          <cell r="D214" t="str">
            <v>1067773997321</v>
          </cell>
        </row>
        <row r="215">
          <cell r="B215" t="str">
            <v>1068204092921</v>
          </cell>
          <cell r="C215">
            <v>20160924</v>
          </cell>
          <cell r="D215" t="str">
            <v>1068204092921</v>
          </cell>
        </row>
        <row r="216">
          <cell r="B216" t="str">
            <v>1068204091521</v>
          </cell>
          <cell r="C216">
            <v>20160924</v>
          </cell>
          <cell r="D216" t="str">
            <v>1068204091521</v>
          </cell>
        </row>
        <row r="217">
          <cell r="B217" t="str">
            <v>1067773954521</v>
          </cell>
          <cell r="C217">
            <v>20160924</v>
          </cell>
          <cell r="D217" t="str">
            <v>1067773954521</v>
          </cell>
        </row>
        <row r="218">
          <cell r="B218" t="str">
            <v>1068204107621</v>
          </cell>
          <cell r="C218">
            <v>20160924</v>
          </cell>
          <cell r="D218" t="str">
            <v>1068204107621</v>
          </cell>
        </row>
        <row r="219">
          <cell r="B219" t="str">
            <v>1068204098521</v>
          </cell>
          <cell r="C219">
            <v>20160924</v>
          </cell>
          <cell r="D219" t="str">
            <v>1068204098521</v>
          </cell>
        </row>
        <row r="220">
          <cell r="B220" t="str">
            <v>1067773996021</v>
          </cell>
          <cell r="C220">
            <v>20160924</v>
          </cell>
          <cell r="D220" t="str">
            <v>1067773996021</v>
          </cell>
        </row>
        <row r="221">
          <cell r="B221" t="str">
            <v>1067773967821</v>
          </cell>
          <cell r="C221">
            <v>20160924</v>
          </cell>
          <cell r="D221" t="str">
            <v>1067773967821</v>
          </cell>
        </row>
        <row r="222">
          <cell r="B222" t="str">
            <v>1067773933821</v>
          </cell>
          <cell r="C222">
            <v>20160924</v>
          </cell>
          <cell r="D222" t="str">
            <v>1067773933821</v>
          </cell>
        </row>
        <row r="223">
          <cell r="B223" t="str">
            <v>1067773979721</v>
          </cell>
          <cell r="C223">
            <v>20160924</v>
          </cell>
          <cell r="D223" t="str">
            <v>1067773979721</v>
          </cell>
        </row>
        <row r="224">
          <cell r="B224" t="str">
            <v>1067773957621</v>
          </cell>
          <cell r="C224">
            <v>20160924</v>
          </cell>
          <cell r="D224" t="str">
            <v>1067773957621</v>
          </cell>
        </row>
        <row r="225">
          <cell r="B225" t="str">
            <v>1068204096321</v>
          </cell>
          <cell r="C225">
            <v>20160924</v>
          </cell>
          <cell r="D225" t="str">
            <v>1068204096321</v>
          </cell>
        </row>
        <row r="226">
          <cell r="B226" t="str">
            <v>1067773794121</v>
          </cell>
          <cell r="C226">
            <v>20160924</v>
          </cell>
          <cell r="D226" t="str">
            <v>1067773794121</v>
          </cell>
        </row>
        <row r="227">
          <cell r="B227" t="str">
            <v>1067773768521</v>
          </cell>
          <cell r="C227">
            <v>20160924</v>
          </cell>
          <cell r="D227" t="str">
            <v>1067773768521</v>
          </cell>
        </row>
        <row r="228">
          <cell r="B228" t="str">
            <v>1068204089221</v>
          </cell>
          <cell r="C228">
            <v>20160924</v>
          </cell>
          <cell r="D228" t="str">
            <v>1068204089221</v>
          </cell>
        </row>
        <row r="229">
          <cell r="B229" t="str">
            <v>1067773771721</v>
          </cell>
          <cell r="C229">
            <v>20160924</v>
          </cell>
          <cell r="D229" t="str">
            <v>1067773771721</v>
          </cell>
        </row>
        <row r="230">
          <cell r="B230" t="str">
            <v>1068204063721</v>
          </cell>
          <cell r="C230">
            <v>20160924</v>
          </cell>
          <cell r="D230" t="str">
            <v>1068204063721</v>
          </cell>
        </row>
        <row r="231">
          <cell r="B231" t="str">
            <v>1067773987121</v>
          </cell>
          <cell r="C231">
            <v>20160924</v>
          </cell>
          <cell r="D231" t="str">
            <v>1067773987121</v>
          </cell>
        </row>
        <row r="232">
          <cell r="B232" t="str">
            <v>1067773972121</v>
          </cell>
          <cell r="C232">
            <v>20160924</v>
          </cell>
          <cell r="D232" t="str">
            <v>1067773972121</v>
          </cell>
        </row>
        <row r="233">
          <cell r="B233" t="str">
            <v>1068204041621</v>
          </cell>
          <cell r="C233">
            <v>20160924</v>
          </cell>
          <cell r="D233" t="str">
            <v>1068204041621</v>
          </cell>
        </row>
        <row r="234">
          <cell r="B234" t="str">
            <v>1067773944321</v>
          </cell>
          <cell r="C234">
            <v>20160924</v>
          </cell>
          <cell r="D234" t="str">
            <v>1067773944321</v>
          </cell>
        </row>
        <row r="235">
          <cell r="B235" t="str">
            <v>1068204099421</v>
          </cell>
          <cell r="C235">
            <v>20160924</v>
          </cell>
          <cell r="D235" t="str">
            <v>1068204099421</v>
          </cell>
        </row>
        <row r="236">
          <cell r="B236" t="str">
            <v>1068204082721</v>
          </cell>
          <cell r="C236">
            <v>20160924</v>
          </cell>
          <cell r="D236" t="str">
            <v>1068204082721</v>
          </cell>
        </row>
        <row r="237">
          <cell r="B237" t="str">
            <v>1068204030521</v>
          </cell>
          <cell r="C237">
            <v>20160924</v>
          </cell>
          <cell r="D237" t="str">
            <v>1068204030521</v>
          </cell>
        </row>
        <row r="238">
          <cell r="B238" t="str">
            <v>1067773820021</v>
          </cell>
          <cell r="C238">
            <v>20160924</v>
          </cell>
          <cell r="D238" t="str">
            <v>1067773820021</v>
          </cell>
        </row>
        <row r="239">
          <cell r="B239" t="str">
            <v>1068204045521</v>
          </cell>
          <cell r="C239">
            <v>20160924</v>
          </cell>
          <cell r="D239" t="str">
            <v>1068204045521</v>
          </cell>
        </row>
        <row r="240">
          <cell r="B240" t="str">
            <v>1068204103121</v>
          </cell>
          <cell r="C240">
            <v>20160924</v>
          </cell>
          <cell r="D240" t="str">
            <v>1068204103121</v>
          </cell>
        </row>
        <row r="241">
          <cell r="B241" t="str">
            <v>1068204022621</v>
          </cell>
          <cell r="C241">
            <v>20160924</v>
          </cell>
          <cell r="D241" t="str">
            <v>1068204022621</v>
          </cell>
        </row>
        <row r="242">
          <cell r="B242" t="str">
            <v>1068204104521</v>
          </cell>
          <cell r="C242">
            <v>20160924</v>
          </cell>
          <cell r="D242" t="str">
            <v>1068204104521</v>
          </cell>
        </row>
        <row r="243">
          <cell r="B243" t="str">
            <v>1067773962021</v>
          </cell>
          <cell r="C243">
            <v>20160924</v>
          </cell>
          <cell r="D243" t="str">
            <v>1067773962021</v>
          </cell>
        </row>
        <row r="244">
          <cell r="B244" t="str">
            <v>1068204110221</v>
          </cell>
          <cell r="C244">
            <v>20160924</v>
          </cell>
          <cell r="D244" t="str">
            <v>1068204110221</v>
          </cell>
        </row>
        <row r="245">
          <cell r="B245" t="str">
            <v>1067773832921</v>
          </cell>
          <cell r="C245">
            <v>20160924</v>
          </cell>
          <cell r="D245" t="str">
            <v>1067773832921</v>
          </cell>
        </row>
        <row r="246">
          <cell r="B246" t="str">
            <v>1068204040221</v>
          </cell>
          <cell r="C246">
            <v>20160924</v>
          </cell>
          <cell r="D246" t="str">
            <v>1068204040221</v>
          </cell>
        </row>
        <row r="247">
          <cell r="B247" t="str">
            <v>1067773885921</v>
          </cell>
          <cell r="C247">
            <v>20160924</v>
          </cell>
          <cell r="D247" t="str">
            <v>1067773885921</v>
          </cell>
        </row>
        <row r="248">
          <cell r="B248" t="str">
            <v>1067773977021</v>
          </cell>
          <cell r="C248">
            <v>20160924</v>
          </cell>
          <cell r="D248" t="str">
            <v>1067773977021</v>
          </cell>
        </row>
        <row r="249">
          <cell r="B249" t="str">
            <v>1067773789821</v>
          </cell>
          <cell r="C249">
            <v>20160924</v>
          </cell>
          <cell r="D249" t="str">
            <v>1067773789821</v>
          </cell>
        </row>
        <row r="250">
          <cell r="B250" t="str">
            <v>1067773828921</v>
          </cell>
          <cell r="C250">
            <v>20160924</v>
          </cell>
          <cell r="D250" t="str">
            <v>1067773828921</v>
          </cell>
        </row>
        <row r="251">
          <cell r="B251" t="str">
            <v>1067773761521</v>
          </cell>
          <cell r="C251">
            <v>20160924</v>
          </cell>
          <cell r="D251" t="str">
            <v>1067773761521</v>
          </cell>
        </row>
        <row r="252">
          <cell r="B252" t="str">
            <v>1067773966421</v>
          </cell>
          <cell r="C252">
            <v>20160924</v>
          </cell>
          <cell r="D252" t="str">
            <v>1067773966421</v>
          </cell>
        </row>
        <row r="253">
          <cell r="B253" t="str">
            <v>1068204020921</v>
          </cell>
          <cell r="C253">
            <v>20160924</v>
          </cell>
          <cell r="D253" t="str">
            <v>1068204020921</v>
          </cell>
        </row>
        <row r="254">
          <cell r="B254" t="str">
            <v>1068204113321</v>
          </cell>
          <cell r="C254">
            <v>20160924</v>
          </cell>
          <cell r="D254" t="str">
            <v>1068204113321</v>
          </cell>
        </row>
        <row r="255">
          <cell r="B255" t="str">
            <v>1067773750021</v>
          </cell>
          <cell r="C255">
            <v>20160924</v>
          </cell>
          <cell r="D255" t="str">
            <v>1067773750021</v>
          </cell>
        </row>
        <row r="256">
          <cell r="B256" t="str">
            <v>1067773968121</v>
          </cell>
          <cell r="C256">
            <v>20160924</v>
          </cell>
          <cell r="D256" t="str">
            <v>1067773968121</v>
          </cell>
        </row>
        <row r="257">
          <cell r="B257" t="str">
            <v>1067773936921</v>
          </cell>
          <cell r="C257">
            <v>20160924</v>
          </cell>
          <cell r="D257" t="str">
            <v>1067773936921</v>
          </cell>
        </row>
        <row r="258">
          <cell r="B258" t="str">
            <v>1068204037621</v>
          </cell>
          <cell r="C258">
            <v>20160924</v>
          </cell>
          <cell r="D258" t="str">
            <v>1068204037621</v>
          </cell>
        </row>
        <row r="259">
          <cell r="B259" t="str">
            <v>1067773988521</v>
          </cell>
          <cell r="C259">
            <v>20160924</v>
          </cell>
          <cell r="D259" t="str">
            <v>1067773988521</v>
          </cell>
        </row>
        <row r="260">
          <cell r="B260" t="str">
            <v>1068204049521</v>
          </cell>
          <cell r="C260">
            <v>20160924</v>
          </cell>
          <cell r="D260" t="str">
            <v>1068204049521</v>
          </cell>
        </row>
        <row r="261">
          <cell r="B261" t="str">
            <v>1068204038021</v>
          </cell>
          <cell r="C261">
            <v>20160924</v>
          </cell>
          <cell r="D261" t="str">
            <v>1068204038021</v>
          </cell>
        </row>
        <row r="262">
          <cell r="B262" t="str">
            <v>1067773981021</v>
          </cell>
          <cell r="C262">
            <v>20160924</v>
          </cell>
          <cell r="D262" t="str">
            <v>1067773981021</v>
          </cell>
        </row>
        <row r="263">
          <cell r="B263" t="str">
            <v>1067773959321</v>
          </cell>
          <cell r="C263">
            <v>20160924</v>
          </cell>
          <cell r="D263" t="str">
            <v>1067773959321</v>
          </cell>
        </row>
        <row r="264">
          <cell r="B264" t="str">
            <v>1067773964721</v>
          </cell>
          <cell r="C264">
            <v>20160924</v>
          </cell>
          <cell r="D264" t="str">
            <v>1067773964721</v>
          </cell>
        </row>
        <row r="265">
          <cell r="B265" t="str">
            <v>1068204109321</v>
          </cell>
          <cell r="C265">
            <v>20160924</v>
          </cell>
          <cell r="D265" t="str">
            <v>1068204109321</v>
          </cell>
        </row>
        <row r="266">
          <cell r="B266" t="str">
            <v>1067773875721</v>
          </cell>
          <cell r="C266">
            <v>20160924</v>
          </cell>
          <cell r="D266" t="str">
            <v>1067773875721</v>
          </cell>
        </row>
        <row r="267">
          <cell r="B267" t="str">
            <v>1067773749521</v>
          </cell>
          <cell r="C267">
            <v>20160924</v>
          </cell>
          <cell r="D267" t="str">
            <v>1067773749521</v>
          </cell>
        </row>
        <row r="268">
          <cell r="B268" t="str">
            <v>1067773983721</v>
          </cell>
          <cell r="C268">
            <v>20160924</v>
          </cell>
          <cell r="D268" t="str">
            <v>1067773983721</v>
          </cell>
        </row>
        <row r="269">
          <cell r="B269" t="str">
            <v>1068204111621</v>
          </cell>
          <cell r="C269">
            <v>20160924</v>
          </cell>
          <cell r="D269" t="str">
            <v>1068204111621</v>
          </cell>
        </row>
        <row r="270">
          <cell r="B270" t="str">
            <v>1068204033121</v>
          </cell>
          <cell r="C270">
            <v>20160924</v>
          </cell>
          <cell r="D270" t="str">
            <v>1068204033121</v>
          </cell>
        </row>
        <row r="271">
          <cell r="B271" t="str">
            <v>1067773991121</v>
          </cell>
          <cell r="C271">
            <v>20160924</v>
          </cell>
          <cell r="D271" t="str">
            <v>1067773991121</v>
          </cell>
        </row>
        <row r="272">
          <cell r="B272" t="str">
            <v>1067773744221</v>
          </cell>
          <cell r="C272">
            <v>20160924</v>
          </cell>
          <cell r="D272" t="str">
            <v>1067773744221</v>
          </cell>
        </row>
        <row r="273">
          <cell r="B273" t="str">
            <v>1067773915121</v>
          </cell>
          <cell r="C273">
            <v>20160924</v>
          </cell>
          <cell r="D273" t="str">
            <v>1067773915121</v>
          </cell>
        </row>
        <row r="274">
          <cell r="B274" t="str">
            <v>1067773994221</v>
          </cell>
          <cell r="C274">
            <v>20160924</v>
          </cell>
          <cell r="D274" t="str">
            <v>1067773994221</v>
          </cell>
        </row>
        <row r="275">
          <cell r="B275" t="str">
            <v>1068204088921</v>
          </cell>
          <cell r="C275">
            <v>20160924</v>
          </cell>
          <cell r="D275" t="str">
            <v>1068204088921</v>
          </cell>
        </row>
        <row r="276">
          <cell r="B276" t="str">
            <v>1067773961621</v>
          </cell>
          <cell r="C276">
            <v>20160924</v>
          </cell>
          <cell r="D276" t="str">
            <v>1067773961621</v>
          </cell>
        </row>
        <row r="277">
          <cell r="B277" t="str">
            <v>1067773990821</v>
          </cell>
          <cell r="C277">
            <v>20160924</v>
          </cell>
          <cell r="D277" t="str">
            <v>1067773990821</v>
          </cell>
        </row>
        <row r="278">
          <cell r="B278" t="str">
            <v>1067773974921</v>
          </cell>
          <cell r="C278">
            <v>20160924</v>
          </cell>
          <cell r="D278" t="str">
            <v>1067773974921</v>
          </cell>
        </row>
        <row r="279">
          <cell r="B279" t="str">
            <v>1067773884521</v>
          </cell>
          <cell r="C279">
            <v>20160924</v>
          </cell>
          <cell r="D279" t="str">
            <v>1067773884521</v>
          </cell>
        </row>
        <row r="280">
          <cell r="B280" t="str">
            <v>1067773869021</v>
          </cell>
          <cell r="C280">
            <v>20160924</v>
          </cell>
          <cell r="D280" t="str">
            <v>1067773869021</v>
          </cell>
        </row>
        <row r="281">
          <cell r="B281" t="str">
            <v>1067773778221</v>
          </cell>
          <cell r="C281">
            <v>20160924</v>
          </cell>
          <cell r="D281" t="str">
            <v>1067773778221</v>
          </cell>
        </row>
        <row r="282">
          <cell r="B282" t="str">
            <v>1067773985421</v>
          </cell>
          <cell r="C282">
            <v>20160924</v>
          </cell>
          <cell r="D282" t="str">
            <v>1067773985421</v>
          </cell>
        </row>
        <row r="283">
          <cell r="B283" t="str">
            <v>1067773765021</v>
          </cell>
          <cell r="C283">
            <v>20160924</v>
          </cell>
          <cell r="D283" t="str">
            <v>1067773765021</v>
          </cell>
        </row>
        <row r="284">
          <cell r="B284" t="str">
            <v>1067773766321</v>
          </cell>
          <cell r="C284">
            <v>20160924</v>
          </cell>
          <cell r="D284" t="str">
            <v>1067773766321</v>
          </cell>
        </row>
        <row r="285">
          <cell r="B285" t="str">
            <v>1068204027421</v>
          </cell>
          <cell r="C285">
            <v>20160924</v>
          </cell>
          <cell r="D285" t="str">
            <v>1068204027421</v>
          </cell>
        </row>
        <row r="286">
          <cell r="B286" t="str">
            <v>1067773973521</v>
          </cell>
          <cell r="C286">
            <v>20160924</v>
          </cell>
          <cell r="D286" t="str">
            <v>1067773973521</v>
          </cell>
        </row>
        <row r="287">
          <cell r="B287" t="str">
            <v>1068204043321</v>
          </cell>
          <cell r="C287">
            <v>20160924</v>
          </cell>
          <cell r="D287" t="str">
            <v>1068204043321</v>
          </cell>
        </row>
        <row r="288">
          <cell r="B288" t="str">
            <v>1067773986821</v>
          </cell>
          <cell r="C288">
            <v>20160924</v>
          </cell>
          <cell r="D288" t="str">
            <v>1067773986821</v>
          </cell>
        </row>
        <row r="289">
          <cell r="B289" t="str">
            <v>1067773960221</v>
          </cell>
          <cell r="C289">
            <v>20160924</v>
          </cell>
          <cell r="D289" t="str">
            <v>1067773960221</v>
          </cell>
        </row>
        <row r="290">
          <cell r="B290" t="str">
            <v>1068204021221</v>
          </cell>
          <cell r="C290">
            <v>20160924</v>
          </cell>
          <cell r="D290" t="str">
            <v>1068204021221</v>
          </cell>
        </row>
        <row r="291">
          <cell r="B291" t="str">
            <v>1067773995621</v>
          </cell>
          <cell r="C291">
            <v>20160924</v>
          </cell>
          <cell r="D291" t="str">
            <v>1067773995621</v>
          </cell>
        </row>
        <row r="292">
          <cell r="B292" t="str">
            <v>1067773883121</v>
          </cell>
          <cell r="C292">
            <v>20160924</v>
          </cell>
          <cell r="D292" t="str">
            <v>1067773883121</v>
          </cell>
        </row>
        <row r="293">
          <cell r="B293" t="str">
            <v>1067773965521</v>
          </cell>
          <cell r="C293">
            <v>20160924</v>
          </cell>
          <cell r="D293" t="str">
            <v>1067773965521</v>
          </cell>
        </row>
        <row r="294">
          <cell r="B294" t="str">
            <v>1067773872621</v>
          </cell>
          <cell r="C294">
            <v>20160924</v>
          </cell>
          <cell r="D294" t="str">
            <v>1067773872621</v>
          </cell>
        </row>
        <row r="295">
          <cell r="B295" t="str">
            <v>1067773982321</v>
          </cell>
          <cell r="C295">
            <v>20160924</v>
          </cell>
          <cell r="D295" t="str">
            <v>1067773982321</v>
          </cell>
        </row>
        <row r="296">
          <cell r="B296" t="str">
            <v>1067773894721</v>
          </cell>
          <cell r="C296">
            <v>20160924</v>
          </cell>
          <cell r="D296" t="str">
            <v>1067773894721</v>
          </cell>
        </row>
        <row r="297">
          <cell r="B297" t="str">
            <v>1067773762921</v>
          </cell>
          <cell r="C297">
            <v>20160924</v>
          </cell>
          <cell r="D297" t="str">
            <v>1067773762921</v>
          </cell>
        </row>
        <row r="298">
          <cell r="B298" t="str">
            <v>1068204102821</v>
          </cell>
          <cell r="C298">
            <v>20160924</v>
          </cell>
          <cell r="D298" t="str">
            <v>1068204102821</v>
          </cell>
        </row>
        <row r="299">
          <cell r="B299" t="str">
            <v>1067773763221</v>
          </cell>
          <cell r="C299">
            <v>20160924</v>
          </cell>
          <cell r="D299" t="str">
            <v>1067773763221</v>
          </cell>
        </row>
        <row r="300">
          <cell r="B300" t="str">
            <v>1068204115521</v>
          </cell>
          <cell r="C300">
            <v>20160924</v>
          </cell>
          <cell r="D300" t="str">
            <v>1068204115521</v>
          </cell>
        </row>
        <row r="301">
          <cell r="B301" t="str">
            <v>1068204097721</v>
          </cell>
          <cell r="C301">
            <v>20160924</v>
          </cell>
          <cell r="D301" t="str">
            <v>1068204097721</v>
          </cell>
        </row>
        <row r="302">
          <cell r="B302" t="str">
            <v>1068204100521</v>
          </cell>
          <cell r="C302">
            <v>20160924</v>
          </cell>
          <cell r="D302" t="str">
            <v>1068204100521</v>
          </cell>
        </row>
        <row r="303">
          <cell r="B303" t="str">
            <v>1067773892021</v>
          </cell>
          <cell r="C303">
            <v>20160924</v>
          </cell>
          <cell r="D303" t="str">
            <v>1067773892021</v>
          </cell>
        </row>
        <row r="304">
          <cell r="B304" t="str">
            <v>1068204042021</v>
          </cell>
          <cell r="C304">
            <v>20160924</v>
          </cell>
          <cell r="D304" t="str">
            <v>1068204042021</v>
          </cell>
        </row>
        <row r="305">
          <cell r="B305" t="str">
            <v>1067773932421</v>
          </cell>
          <cell r="C305">
            <v>20160924</v>
          </cell>
          <cell r="D305" t="str">
            <v>1067773932421</v>
          </cell>
        </row>
        <row r="306">
          <cell r="B306" t="str">
            <v>1067773775121</v>
          </cell>
          <cell r="C306">
            <v>20160924</v>
          </cell>
          <cell r="D306" t="str">
            <v>1067773775121</v>
          </cell>
        </row>
        <row r="307">
          <cell r="B307" t="str">
            <v>1067773909421</v>
          </cell>
          <cell r="C307">
            <v>20160924</v>
          </cell>
          <cell r="D307" t="str">
            <v>1067773909421</v>
          </cell>
        </row>
        <row r="308">
          <cell r="B308" t="str">
            <v>1067773773421</v>
          </cell>
          <cell r="C308">
            <v>20160924</v>
          </cell>
          <cell r="D308" t="str">
            <v>1067773773421</v>
          </cell>
        </row>
        <row r="309">
          <cell r="B309" t="str">
            <v>1067773774821</v>
          </cell>
          <cell r="C309">
            <v>20160924</v>
          </cell>
          <cell r="D309" t="str">
            <v>1067773774821</v>
          </cell>
        </row>
        <row r="310">
          <cell r="B310" t="str">
            <v>1068204036221</v>
          </cell>
          <cell r="C310">
            <v>20160924</v>
          </cell>
          <cell r="D310" t="str">
            <v>1068204036221</v>
          </cell>
        </row>
        <row r="311">
          <cell r="B311" t="str">
            <v>1067773764621</v>
          </cell>
          <cell r="C311">
            <v>20160924</v>
          </cell>
          <cell r="D311" t="str">
            <v>1067773764621</v>
          </cell>
        </row>
        <row r="312">
          <cell r="B312" t="str">
            <v>1068204031421</v>
          </cell>
          <cell r="C312">
            <v>20160924</v>
          </cell>
          <cell r="D312" t="str">
            <v>1068204031421</v>
          </cell>
        </row>
        <row r="313">
          <cell r="B313" t="str">
            <v>1067773940921</v>
          </cell>
          <cell r="C313">
            <v>20160924</v>
          </cell>
          <cell r="D313" t="str">
            <v>1067773940921</v>
          </cell>
        </row>
        <row r="314">
          <cell r="B314" t="str">
            <v>1067773873021</v>
          </cell>
          <cell r="C314">
            <v>20160924</v>
          </cell>
          <cell r="D314" t="str">
            <v>1067773873021</v>
          </cell>
        </row>
        <row r="315">
          <cell r="B315" t="str">
            <v>1067773976621</v>
          </cell>
          <cell r="C315">
            <v>20160924</v>
          </cell>
          <cell r="D315" t="str">
            <v>1067773976621</v>
          </cell>
        </row>
        <row r="316">
          <cell r="B316" t="str">
            <v>1067773953121</v>
          </cell>
          <cell r="C316">
            <v>20160924</v>
          </cell>
          <cell r="D316" t="str">
            <v>1067773953121</v>
          </cell>
        </row>
        <row r="317">
          <cell r="B317" t="str">
            <v>1068204114721</v>
          </cell>
          <cell r="C317">
            <v>20160924</v>
          </cell>
          <cell r="D317" t="str">
            <v>1068204114721</v>
          </cell>
        </row>
        <row r="318">
          <cell r="B318" t="str">
            <v>1067773950521</v>
          </cell>
          <cell r="C318">
            <v>20160924</v>
          </cell>
          <cell r="D318" t="str">
            <v>1067773950521</v>
          </cell>
        </row>
        <row r="319">
          <cell r="B319" t="str">
            <v>1067773760121</v>
          </cell>
          <cell r="C319">
            <v>20160924</v>
          </cell>
          <cell r="D319" t="str">
            <v>1067773760121</v>
          </cell>
        </row>
        <row r="320">
          <cell r="B320" t="str">
            <v>1068204039321</v>
          </cell>
          <cell r="C320">
            <v>20160924</v>
          </cell>
          <cell r="D320" t="str">
            <v>1068204039321</v>
          </cell>
        </row>
        <row r="321">
          <cell r="B321" t="str">
            <v>1067773748721</v>
          </cell>
          <cell r="C321">
            <v>20160924</v>
          </cell>
          <cell r="D321" t="str">
            <v>1067773748721</v>
          </cell>
        </row>
        <row r="322">
          <cell r="B322" t="str">
            <v>1067773945721</v>
          </cell>
          <cell r="C322">
            <v>20160924</v>
          </cell>
          <cell r="D322" t="str">
            <v>1067773945721</v>
          </cell>
        </row>
        <row r="323">
          <cell r="B323" t="str">
            <v>1067773769421</v>
          </cell>
          <cell r="C323">
            <v>20160924</v>
          </cell>
          <cell r="D323" t="str">
            <v>1067773769421</v>
          </cell>
        </row>
        <row r="324">
          <cell r="B324" t="str">
            <v>1068204105921</v>
          </cell>
          <cell r="C324">
            <v>20160924</v>
          </cell>
          <cell r="D324" t="str">
            <v>1068204105921</v>
          </cell>
        </row>
        <row r="325">
          <cell r="B325" t="str">
            <v>1067773926721</v>
          </cell>
          <cell r="C325">
            <v>20160924</v>
          </cell>
          <cell r="D325" t="str">
            <v>1067773926721</v>
          </cell>
        </row>
        <row r="326">
          <cell r="B326" t="str">
            <v>1068204028821</v>
          </cell>
          <cell r="C326">
            <v>20160924</v>
          </cell>
          <cell r="D326" t="str">
            <v>1068204028821</v>
          </cell>
        </row>
        <row r="327">
          <cell r="B327" t="str">
            <v>1067773868621</v>
          </cell>
          <cell r="C327">
            <v>20160924</v>
          </cell>
          <cell r="D327" t="str">
            <v>1067773868621</v>
          </cell>
        </row>
        <row r="328">
          <cell r="B328" t="str">
            <v>1068204112021</v>
          </cell>
          <cell r="C328">
            <v>20160924</v>
          </cell>
          <cell r="D328" t="str">
            <v>1068204112021</v>
          </cell>
        </row>
        <row r="329">
          <cell r="B329" t="str">
            <v>1067773767721</v>
          </cell>
          <cell r="C329">
            <v>20160924</v>
          </cell>
          <cell r="D329" t="str">
            <v>1067773767721</v>
          </cell>
        </row>
        <row r="330">
          <cell r="B330" t="str">
            <v>1067773770321</v>
          </cell>
          <cell r="C330">
            <v>20160924</v>
          </cell>
          <cell r="D330" t="str">
            <v>1067773770321</v>
          </cell>
        </row>
        <row r="331">
          <cell r="B331" t="str">
            <v>1067773870921</v>
          </cell>
          <cell r="C331">
            <v>20160924</v>
          </cell>
          <cell r="D331" t="str">
            <v>1067773870921</v>
          </cell>
        </row>
        <row r="332">
          <cell r="B332" t="str">
            <v>1068204026521</v>
          </cell>
          <cell r="C332">
            <v>20160924</v>
          </cell>
          <cell r="D332" t="str">
            <v>1068204026521</v>
          </cell>
        </row>
        <row r="333">
          <cell r="B333" t="str">
            <v>1068204120421</v>
          </cell>
          <cell r="C333">
            <v>20160924</v>
          </cell>
          <cell r="D333" t="str">
            <v>1068204120421</v>
          </cell>
        </row>
        <row r="334">
          <cell r="B334" t="str">
            <v>1067774000021</v>
          </cell>
          <cell r="C334">
            <v>20160924</v>
          </cell>
          <cell r="D334" t="str">
            <v>1067774000021</v>
          </cell>
        </row>
        <row r="335">
          <cell r="B335" t="str">
            <v>1067773922221</v>
          </cell>
          <cell r="C335">
            <v>20160924</v>
          </cell>
          <cell r="D335" t="str">
            <v>1067773922221</v>
          </cell>
        </row>
        <row r="336">
          <cell r="B336" t="str">
            <v>1067773992521</v>
          </cell>
          <cell r="C336">
            <v>20160924</v>
          </cell>
          <cell r="D336" t="str">
            <v>1067773992521</v>
          </cell>
        </row>
        <row r="337">
          <cell r="B337" t="str">
            <v>1068204076021</v>
          </cell>
          <cell r="C337">
            <v>20160924</v>
          </cell>
          <cell r="D337" t="str">
            <v>1068204076021</v>
          </cell>
        </row>
        <row r="338">
          <cell r="B338" t="str">
            <v>1067773970421</v>
          </cell>
          <cell r="C338">
            <v>20160924</v>
          </cell>
          <cell r="D338" t="str">
            <v>1067773970421</v>
          </cell>
        </row>
        <row r="339">
          <cell r="B339" t="str">
            <v>1067773963321</v>
          </cell>
          <cell r="C339">
            <v>20160924</v>
          </cell>
          <cell r="D339" t="str">
            <v>1067773963321</v>
          </cell>
        </row>
        <row r="340">
          <cell r="B340" t="str">
            <v>1067773895521</v>
          </cell>
          <cell r="C340">
            <v>20160924</v>
          </cell>
          <cell r="D340" t="str">
            <v>1067773895521</v>
          </cell>
        </row>
        <row r="341">
          <cell r="B341" t="str">
            <v>1067773989921</v>
          </cell>
          <cell r="C341">
            <v>20160924</v>
          </cell>
          <cell r="D341" t="str">
            <v>1067773989921</v>
          </cell>
        </row>
        <row r="342">
          <cell r="B342" t="str">
            <v>1058446163021</v>
          </cell>
          <cell r="C342">
            <v>20160924</v>
          </cell>
          <cell r="D342" t="str">
            <v>1058446163021</v>
          </cell>
        </row>
        <row r="343">
          <cell r="B343" t="str">
            <v>1067773772521</v>
          </cell>
          <cell r="C343">
            <v>20160924</v>
          </cell>
          <cell r="D343" t="str">
            <v>1067773772521</v>
          </cell>
        </row>
        <row r="344">
          <cell r="B344" t="str">
            <v>1067773813921</v>
          </cell>
          <cell r="C344">
            <v>20160924</v>
          </cell>
          <cell r="D344" t="str">
            <v>1067773813921</v>
          </cell>
        </row>
        <row r="345">
          <cell r="B345" t="str">
            <v>1067773752721</v>
          </cell>
          <cell r="C345">
            <v>20160924</v>
          </cell>
          <cell r="D345" t="str">
            <v>1067773752721</v>
          </cell>
        </row>
        <row r="346">
          <cell r="B346" t="str">
            <v>1067773882821</v>
          </cell>
          <cell r="C346">
            <v>20160924</v>
          </cell>
          <cell r="D346" t="str">
            <v>1067773882821</v>
          </cell>
        </row>
        <row r="347">
          <cell r="B347" t="str">
            <v>1068204090121</v>
          </cell>
          <cell r="C347">
            <v>20160924</v>
          </cell>
          <cell r="D347" t="str">
            <v>1068204090121</v>
          </cell>
        </row>
        <row r="348">
          <cell r="B348" t="str">
            <v>1067773871221</v>
          </cell>
          <cell r="C348">
            <v>20160924</v>
          </cell>
          <cell r="D348" t="str">
            <v>1067773871221</v>
          </cell>
        </row>
        <row r="349">
          <cell r="B349" t="str">
            <v>1067773921921</v>
          </cell>
          <cell r="C349">
            <v>20160924</v>
          </cell>
          <cell r="D349" t="str">
            <v>1067773921921</v>
          </cell>
        </row>
        <row r="350">
          <cell r="B350" t="str">
            <v>1067773928421</v>
          </cell>
          <cell r="C350">
            <v>20160924</v>
          </cell>
          <cell r="D350" t="str">
            <v>1067773928421</v>
          </cell>
        </row>
        <row r="351">
          <cell r="B351" t="str">
            <v>1067773942621</v>
          </cell>
          <cell r="C351">
            <v>20160924</v>
          </cell>
          <cell r="D351" t="str">
            <v>1067773942621</v>
          </cell>
        </row>
        <row r="352">
          <cell r="B352" t="str">
            <v>1067773930721</v>
          </cell>
          <cell r="C352">
            <v>20160924</v>
          </cell>
          <cell r="D352" t="str">
            <v>1067773930721</v>
          </cell>
        </row>
        <row r="353">
          <cell r="B353" t="str">
            <v>1067773898121</v>
          </cell>
          <cell r="C353">
            <v>20160924</v>
          </cell>
          <cell r="D353" t="str">
            <v>1067773898121</v>
          </cell>
        </row>
        <row r="354">
          <cell r="B354" t="str">
            <v>1067773980621</v>
          </cell>
          <cell r="C354">
            <v>20160924</v>
          </cell>
          <cell r="D354" t="str">
            <v>1067773980621</v>
          </cell>
        </row>
        <row r="355">
          <cell r="B355" t="str">
            <v>1068204106221</v>
          </cell>
          <cell r="C355">
            <v>20160924</v>
          </cell>
          <cell r="D355" t="str">
            <v>1068204106221</v>
          </cell>
        </row>
        <row r="356">
          <cell r="B356" t="str">
            <v>1067773969521</v>
          </cell>
          <cell r="C356">
            <v>20160924</v>
          </cell>
          <cell r="D356" t="str">
            <v>1067773969521</v>
          </cell>
        </row>
        <row r="357">
          <cell r="B357" t="str">
            <v>1067773858421</v>
          </cell>
          <cell r="C357">
            <v>20160924</v>
          </cell>
          <cell r="D357" t="str">
            <v>1067773858421</v>
          </cell>
        </row>
        <row r="358">
          <cell r="B358" t="str">
            <v>1067773881421</v>
          </cell>
          <cell r="C358">
            <v>20160924</v>
          </cell>
          <cell r="D358" t="str">
            <v>1067773881421</v>
          </cell>
        </row>
        <row r="359">
          <cell r="B359" t="str">
            <v>1067773956221</v>
          </cell>
          <cell r="C359">
            <v>20160924</v>
          </cell>
          <cell r="D359" t="str">
            <v>1067773956221</v>
          </cell>
        </row>
        <row r="360">
          <cell r="B360" t="str">
            <v>1068204071121</v>
          </cell>
          <cell r="C360">
            <v>20160924</v>
          </cell>
          <cell r="D360" t="str">
            <v>1068204071121</v>
          </cell>
        </row>
        <row r="361">
          <cell r="B361" t="str">
            <v>1067773978321</v>
          </cell>
          <cell r="C361">
            <v>20160924</v>
          </cell>
          <cell r="D361" t="str">
            <v>1067773978321</v>
          </cell>
        </row>
        <row r="362">
          <cell r="B362" t="str">
            <v>1067773900121</v>
          </cell>
          <cell r="C362">
            <v>20160924</v>
          </cell>
          <cell r="D362" t="str">
            <v>1067773900121</v>
          </cell>
        </row>
        <row r="363">
          <cell r="B363" t="str">
            <v>1067773747321</v>
          </cell>
          <cell r="C363">
            <v>20160924</v>
          </cell>
          <cell r="D363" t="str">
            <v>1067773747321</v>
          </cell>
        </row>
        <row r="364">
          <cell r="B364" t="str">
            <v>1067773998721</v>
          </cell>
          <cell r="C364">
            <v>20160924</v>
          </cell>
          <cell r="D364" t="str">
            <v>1067773998721</v>
          </cell>
        </row>
        <row r="365">
          <cell r="B365" t="str">
            <v>1067773755821</v>
          </cell>
          <cell r="C365">
            <v>20160924</v>
          </cell>
          <cell r="D365" t="str">
            <v>1067773755821</v>
          </cell>
        </row>
        <row r="366">
          <cell r="B366" t="str">
            <v>1067773919621</v>
          </cell>
          <cell r="C366">
            <v>20160924</v>
          </cell>
          <cell r="D366" t="str">
            <v>1067773919621</v>
          </cell>
        </row>
        <row r="367">
          <cell r="B367" t="str">
            <v>1067773757521</v>
          </cell>
          <cell r="C367">
            <v>20160924</v>
          </cell>
          <cell r="D367" t="str">
            <v>1067773757521</v>
          </cell>
        </row>
        <row r="368">
          <cell r="B368" t="str">
            <v>1067773920521</v>
          </cell>
          <cell r="C368">
            <v>20160924</v>
          </cell>
          <cell r="D368" t="str">
            <v>1067773920521</v>
          </cell>
        </row>
        <row r="369">
          <cell r="B369" t="str">
            <v>1067773753521</v>
          </cell>
          <cell r="C369">
            <v>20160924</v>
          </cell>
          <cell r="D369" t="str">
            <v>1067773753521</v>
          </cell>
        </row>
        <row r="370">
          <cell r="B370" t="str">
            <v>1067773758921</v>
          </cell>
          <cell r="C370">
            <v>20160924</v>
          </cell>
          <cell r="D370" t="str">
            <v>1067773758921</v>
          </cell>
        </row>
        <row r="371">
          <cell r="B371" t="str">
            <v>1067773756121</v>
          </cell>
          <cell r="C371">
            <v>20160924</v>
          </cell>
          <cell r="D371" t="str">
            <v>1067773756121</v>
          </cell>
        </row>
        <row r="372">
          <cell r="B372" t="str">
            <v>1067773924021</v>
          </cell>
          <cell r="C372">
            <v>20160924</v>
          </cell>
          <cell r="D372" t="str">
            <v>1067773924021</v>
          </cell>
        </row>
        <row r="373">
          <cell r="B373" t="str">
            <v>1067773819521</v>
          </cell>
          <cell r="C373">
            <v>20160924</v>
          </cell>
          <cell r="D373" t="str">
            <v>1067773819521</v>
          </cell>
        </row>
        <row r="374">
          <cell r="B374" t="str">
            <v>1067773777921</v>
          </cell>
          <cell r="C374">
            <v>20160924</v>
          </cell>
          <cell r="D374" t="str">
            <v>1067773777921</v>
          </cell>
        </row>
        <row r="375">
          <cell r="B375" t="str">
            <v>1067773999521</v>
          </cell>
          <cell r="C375">
            <v>20160924</v>
          </cell>
          <cell r="D375" t="str">
            <v>1067773999521</v>
          </cell>
        </row>
        <row r="376">
          <cell r="B376" t="str">
            <v>1067773916521</v>
          </cell>
          <cell r="C376">
            <v>20160924</v>
          </cell>
          <cell r="D376" t="str">
            <v>1067773916521</v>
          </cell>
        </row>
        <row r="377">
          <cell r="B377" t="str">
            <v>1067773856721</v>
          </cell>
          <cell r="C377">
            <v>20160924</v>
          </cell>
          <cell r="D377" t="str">
            <v>1067773856721</v>
          </cell>
        </row>
        <row r="378">
          <cell r="B378" t="str">
            <v>1067773908521</v>
          </cell>
          <cell r="C378">
            <v>20160924</v>
          </cell>
          <cell r="D378" t="str">
            <v>1067773908521</v>
          </cell>
        </row>
        <row r="379">
          <cell r="B379" t="str">
            <v>1067773776521</v>
          </cell>
          <cell r="C379">
            <v>20160924</v>
          </cell>
          <cell r="D379" t="str">
            <v>1067773776521</v>
          </cell>
        </row>
        <row r="380">
          <cell r="B380" t="str">
            <v>1067773855321</v>
          </cell>
          <cell r="C380">
            <v>20160924</v>
          </cell>
          <cell r="D380" t="str">
            <v>1067773855321</v>
          </cell>
        </row>
        <row r="381">
          <cell r="B381" t="str">
            <v>1067773807121</v>
          </cell>
          <cell r="C381">
            <v>20160924</v>
          </cell>
          <cell r="D381" t="str">
            <v>1067773807121</v>
          </cell>
        </row>
        <row r="382">
          <cell r="B382" t="str">
            <v>1067773848221</v>
          </cell>
          <cell r="C382">
            <v>20160924</v>
          </cell>
          <cell r="D382" t="str">
            <v>1067773848221</v>
          </cell>
        </row>
        <row r="383">
          <cell r="B383" t="str">
            <v>1067773751321</v>
          </cell>
          <cell r="C383">
            <v>20160924</v>
          </cell>
          <cell r="D383" t="str">
            <v>1067773751321</v>
          </cell>
        </row>
        <row r="384">
          <cell r="B384" t="str">
            <v>1067773846521</v>
          </cell>
          <cell r="C384">
            <v>20160924</v>
          </cell>
          <cell r="D384" t="str">
            <v>1067773846521</v>
          </cell>
        </row>
        <row r="385">
          <cell r="B385" t="str">
            <v>1067773854021</v>
          </cell>
          <cell r="C385">
            <v>20160924</v>
          </cell>
          <cell r="D385" t="str">
            <v>1067773854021</v>
          </cell>
        </row>
        <row r="386">
          <cell r="B386" t="str">
            <v>1067773866921</v>
          </cell>
          <cell r="C386">
            <v>20160924</v>
          </cell>
          <cell r="D386" t="str">
            <v>1067773866921</v>
          </cell>
        </row>
        <row r="387">
          <cell r="B387" t="str">
            <v>1067773754421</v>
          </cell>
          <cell r="C387">
            <v>20160924</v>
          </cell>
          <cell r="D387" t="str">
            <v>1067773754421</v>
          </cell>
        </row>
        <row r="388">
          <cell r="B388" t="str">
            <v>1067773847921</v>
          </cell>
          <cell r="C388">
            <v>20160924</v>
          </cell>
          <cell r="D388" t="str">
            <v>1067773847921</v>
          </cell>
        </row>
        <row r="389">
          <cell r="B389" t="str">
            <v>1067773904621</v>
          </cell>
          <cell r="C389">
            <v>20160924</v>
          </cell>
          <cell r="D389" t="str">
            <v>1067773904621</v>
          </cell>
        </row>
        <row r="390">
          <cell r="B390" t="str">
            <v>1067603684521</v>
          </cell>
          <cell r="C390">
            <v>20160924</v>
          </cell>
          <cell r="D390" t="str">
            <v>1067603684521</v>
          </cell>
        </row>
        <row r="391">
          <cell r="B391" t="str">
            <v>1067773804521</v>
          </cell>
          <cell r="C391">
            <v>20160924</v>
          </cell>
          <cell r="D391" t="str">
            <v>1067773804521</v>
          </cell>
        </row>
        <row r="392">
          <cell r="B392" t="str">
            <v>1067773805421</v>
          </cell>
          <cell r="C392">
            <v>20160924</v>
          </cell>
          <cell r="D392" t="str">
            <v>1067773805421</v>
          </cell>
        </row>
        <row r="393">
          <cell r="B393" t="str">
            <v>1067773802321</v>
          </cell>
          <cell r="C393">
            <v>20160924</v>
          </cell>
          <cell r="D393" t="str">
            <v>1067773802321</v>
          </cell>
        </row>
        <row r="394">
          <cell r="B394" t="str">
            <v>1068204053521</v>
          </cell>
          <cell r="C394">
            <v>20160924</v>
          </cell>
          <cell r="D394" t="str">
            <v>1068204053521</v>
          </cell>
        </row>
        <row r="395">
          <cell r="B395" t="str">
            <v>1058446164321</v>
          </cell>
          <cell r="C395">
            <v>20160924</v>
          </cell>
          <cell r="D395" t="str">
            <v>1058446164321</v>
          </cell>
        </row>
        <row r="396">
          <cell r="B396" t="str">
            <v>1067773806821</v>
          </cell>
          <cell r="C396">
            <v>20160924</v>
          </cell>
          <cell r="D396" t="str">
            <v>1067773806821</v>
          </cell>
        </row>
        <row r="397">
          <cell r="B397" t="str">
            <v>1067773741121</v>
          </cell>
          <cell r="C397">
            <v>20160924</v>
          </cell>
          <cell r="D397" t="str">
            <v>1067773741121</v>
          </cell>
        </row>
        <row r="398">
          <cell r="B398" t="str">
            <v>1067773803721</v>
          </cell>
          <cell r="C398">
            <v>20160924</v>
          </cell>
          <cell r="D398" t="str">
            <v>1067773803721</v>
          </cell>
        </row>
        <row r="399">
          <cell r="B399" t="str">
            <v>1068204116421</v>
          </cell>
          <cell r="C399">
            <v>20160924</v>
          </cell>
          <cell r="D399" t="str">
            <v>1068204116421</v>
          </cell>
        </row>
        <row r="400">
          <cell r="B400" t="str">
            <v>1068204052121</v>
          </cell>
          <cell r="C400">
            <v>20160924</v>
          </cell>
          <cell r="D400" t="str">
            <v>1068204052121</v>
          </cell>
        </row>
        <row r="401">
          <cell r="B401" t="str">
            <v>1068204121821</v>
          </cell>
          <cell r="C401">
            <v>20160924</v>
          </cell>
          <cell r="D401" t="str">
            <v>1068204121821</v>
          </cell>
        </row>
        <row r="402">
          <cell r="B402" t="str">
            <v>1058446076721</v>
          </cell>
          <cell r="C402">
            <v>20160926</v>
          </cell>
          <cell r="D402" t="str">
            <v>1058446076721</v>
          </cell>
        </row>
        <row r="403">
          <cell r="B403" t="str">
            <v>1058446075321</v>
          </cell>
          <cell r="C403">
            <v>20160926</v>
          </cell>
          <cell r="D403" t="str">
            <v>1058446075321</v>
          </cell>
        </row>
        <row r="404">
          <cell r="B404" t="str">
            <v>1058446078421</v>
          </cell>
          <cell r="C404">
            <v>20160926</v>
          </cell>
          <cell r="D404" t="str">
            <v>1058446078421</v>
          </cell>
        </row>
        <row r="405">
          <cell r="B405" t="str">
            <v>1058446074021</v>
          </cell>
          <cell r="C405">
            <v>20160926</v>
          </cell>
          <cell r="D405" t="str">
            <v>1058446074021</v>
          </cell>
        </row>
        <row r="406">
          <cell r="B406" t="str">
            <v>1058446077521</v>
          </cell>
          <cell r="C406">
            <v>20160926</v>
          </cell>
          <cell r="D406" t="str">
            <v>1058446077521</v>
          </cell>
        </row>
        <row r="407">
          <cell r="B407" t="str">
            <v>1058446132521</v>
          </cell>
          <cell r="C407">
            <v>20160927</v>
          </cell>
          <cell r="D407" t="str">
            <v>1058446132521</v>
          </cell>
        </row>
        <row r="408">
          <cell r="B408" t="str">
            <v>1058446131721</v>
          </cell>
          <cell r="C408">
            <v>20160927</v>
          </cell>
          <cell r="D408" t="str">
            <v>1058446131721</v>
          </cell>
        </row>
        <row r="409">
          <cell r="B409" t="str">
            <v>1058446073621</v>
          </cell>
          <cell r="C409">
            <v>20160927</v>
          </cell>
          <cell r="D409" t="str">
            <v>1058446073621</v>
          </cell>
        </row>
        <row r="410">
          <cell r="B410" t="str">
            <v>1058446133421</v>
          </cell>
          <cell r="C410">
            <v>20160927</v>
          </cell>
          <cell r="D410" t="str">
            <v>1058446133421</v>
          </cell>
        </row>
        <row r="411">
          <cell r="B411" t="str">
            <v>1058446064821</v>
          </cell>
          <cell r="C411">
            <v>20160930</v>
          </cell>
          <cell r="D411" t="str">
            <v>1058446064821</v>
          </cell>
        </row>
        <row r="412">
          <cell r="B412" t="str">
            <v>1058446068221</v>
          </cell>
          <cell r="C412">
            <v>20160930</v>
          </cell>
          <cell r="D412" t="str">
            <v>1058446068221</v>
          </cell>
        </row>
        <row r="413">
          <cell r="B413" t="str">
            <v>1058446066521</v>
          </cell>
          <cell r="C413">
            <v>20160930</v>
          </cell>
          <cell r="D413" t="str">
            <v>1058446066521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1074573058719</v>
          </cell>
          <cell r="D3" t="str">
            <v>1074573058719</v>
          </cell>
          <cell r="E3" t="str">
            <v>来一口</v>
          </cell>
          <cell r="F3" t="str">
            <v>国内EMS物品</v>
          </cell>
          <cell r="G3" t="str">
            <v>晋江市</v>
          </cell>
          <cell r="H3" t="str">
            <v>物</v>
          </cell>
          <cell r="I3">
            <v>100</v>
          </cell>
          <cell r="J3">
            <v>14</v>
          </cell>
          <cell r="K3">
            <v>0</v>
          </cell>
          <cell r="L3">
            <v>14</v>
          </cell>
        </row>
        <row r="4">
          <cell r="D4" t="str">
            <v>1074573071519</v>
          </cell>
          <cell r="E4" t="str">
            <v>来一口</v>
          </cell>
          <cell r="F4" t="str">
            <v>国内EMS物品</v>
          </cell>
          <cell r="G4" t="str">
            <v>宁波市*</v>
          </cell>
          <cell r="H4" t="str">
            <v>物</v>
          </cell>
          <cell r="I4">
            <v>100</v>
          </cell>
          <cell r="J4">
            <v>14</v>
          </cell>
          <cell r="K4">
            <v>0</v>
          </cell>
          <cell r="L4">
            <v>14</v>
          </cell>
        </row>
        <row r="5">
          <cell r="D5" t="str">
            <v>1074573073219</v>
          </cell>
          <cell r="E5" t="str">
            <v>来一口</v>
          </cell>
          <cell r="F5" t="str">
            <v>国内EMS物品</v>
          </cell>
          <cell r="G5" t="str">
            <v>高淳县</v>
          </cell>
          <cell r="H5" t="str">
            <v>物</v>
          </cell>
          <cell r="I5">
            <v>100</v>
          </cell>
          <cell r="J5">
            <v>14</v>
          </cell>
          <cell r="K5">
            <v>0</v>
          </cell>
          <cell r="L5">
            <v>14</v>
          </cell>
        </row>
        <row r="6">
          <cell r="D6" t="str">
            <v>1074573072919</v>
          </cell>
          <cell r="E6" t="str">
            <v>来一口</v>
          </cell>
          <cell r="F6" t="str">
            <v>省内EMS物品限时递</v>
          </cell>
          <cell r="G6" t="str">
            <v>东莞市*</v>
          </cell>
          <cell r="H6" t="str">
            <v>物</v>
          </cell>
          <cell r="I6">
            <v>100</v>
          </cell>
          <cell r="J6">
            <v>8</v>
          </cell>
          <cell r="K6">
            <v>0</v>
          </cell>
          <cell r="L6">
            <v>8</v>
          </cell>
        </row>
        <row r="7">
          <cell r="D7" t="str">
            <v>1074573070119</v>
          </cell>
          <cell r="E7" t="str">
            <v>来一口</v>
          </cell>
          <cell r="F7" t="str">
            <v>国内EMS物品</v>
          </cell>
          <cell r="G7" t="str">
            <v>武汉市*</v>
          </cell>
          <cell r="H7" t="str">
            <v>物</v>
          </cell>
          <cell r="I7">
            <v>730</v>
          </cell>
          <cell r="J7">
            <v>18.2</v>
          </cell>
          <cell r="K7">
            <v>0</v>
          </cell>
          <cell r="L7">
            <v>18.2</v>
          </cell>
        </row>
        <row r="8">
          <cell r="D8" t="str">
            <v>1074573086519</v>
          </cell>
          <cell r="E8" t="str">
            <v>来一口</v>
          </cell>
          <cell r="F8" t="str">
            <v>省内EMS物品限时递</v>
          </cell>
          <cell r="G8" t="str">
            <v>南山区</v>
          </cell>
          <cell r="H8" t="str">
            <v>物</v>
          </cell>
          <cell r="I8">
            <v>2000</v>
          </cell>
          <cell r="J8">
            <v>14</v>
          </cell>
          <cell r="K8">
            <v>0</v>
          </cell>
          <cell r="L8">
            <v>14</v>
          </cell>
        </row>
        <row r="9">
          <cell r="D9" t="str">
            <v>1074573089619</v>
          </cell>
          <cell r="E9" t="str">
            <v>来一口</v>
          </cell>
          <cell r="F9" t="str">
            <v>国内EMS物品</v>
          </cell>
          <cell r="G9" t="str">
            <v>洛阳市*</v>
          </cell>
          <cell r="H9" t="str">
            <v>物</v>
          </cell>
          <cell r="I9">
            <v>2200</v>
          </cell>
          <cell r="J9">
            <v>30.8</v>
          </cell>
          <cell r="K9">
            <v>0</v>
          </cell>
          <cell r="L9">
            <v>30.8</v>
          </cell>
        </row>
        <row r="10">
          <cell r="D10" t="str">
            <v>1074573090519</v>
          </cell>
          <cell r="E10" t="str">
            <v>来一口</v>
          </cell>
          <cell r="F10" t="str">
            <v>省内EMS物品限时递</v>
          </cell>
          <cell r="G10" t="str">
            <v>汕头市*</v>
          </cell>
          <cell r="H10" t="str">
            <v>物</v>
          </cell>
          <cell r="I10">
            <v>100</v>
          </cell>
          <cell r="J10">
            <v>12</v>
          </cell>
          <cell r="K10">
            <v>0</v>
          </cell>
          <cell r="L10">
            <v>12</v>
          </cell>
        </row>
        <row r="11">
          <cell r="D11" t="str">
            <v>1074573116819</v>
          </cell>
          <cell r="E11" t="str">
            <v>来一口</v>
          </cell>
          <cell r="F11" t="str">
            <v>国内EMS物品</v>
          </cell>
          <cell r="G11" t="str">
            <v>桂平市</v>
          </cell>
          <cell r="H11" t="str">
            <v>物</v>
          </cell>
          <cell r="I11">
            <v>100</v>
          </cell>
          <cell r="J11">
            <v>14</v>
          </cell>
          <cell r="K11">
            <v>0</v>
          </cell>
          <cell r="L11">
            <v>14</v>
          </cell>
        </row>
        <row r="12">
          <cell r="D12" t="str">
            <v>1074573085119</v>
          </cell>
          <cell r="E12" t="str">
            <v>来一口</v>
          </cell>
          <cell r="F12" t="str">
            <v>国内EMS物品</v>
          </cell>
          <cell r="G12" t="str">
            <v>荔浦县</v>
          </cell>
          <cell r="H12" t="str">
            <v>物</v>
          </cell>
          <cell r="I12">
            <v>3200</v>
          </cell>
          <cell r="J12">
            <v>39.200000000000003</v>
          </cell>
          <cell r="K12">
            <v>0</v>
          </cell>
          <cell r="L12">
            <v>39.200000000000003</v>
          </cell>
        </row>
        <row r="13">
          <cell r="D13" t="str">
            <v>1074573119919</v>
          </cell>
          <cell r="E13" t="str">
            <v>来一口</v>
          </cell>
          <cell r="F13" t="str">
            <v>国内EMS物品</v>
          </cell>
          <cell r="G13" t="str">
            <v>贺州市*</v>
          </cell>
          <cell r="H13" t="str">
            <v>物</v>
          </cell>
          <cell r="I13">
            <v>100</v>
          </cell>
          <cell r="J13">
            <v>14</v>
          </cell>
          <cell r="K13">
            <v>0</v>
          </cell>
          <cell r="L13">
            <v>14</v>
          </cell>
        </row>
        <row r="14">
          <cell r="D14" t="str">
            <v>1074573118519</v>
          </cell>
          <cell r="E14" t="str">
            <v>来一口</v>
          </cell>
          <cell r="F14" t="str">
            <v>省内EMS物品限时递</v>
          </cell>
          <cell r="G14" t="str">
            <v>阳春市</v>
          </cell>
          <cell r="H14" t="str">
            <v>物</v>
          </cell>
          <cell r="I14">
            <v>100</v>
          </cell>
          <cell r="J14">
            <v>12</v>
          </cell>
          <cell r="K14">
            <v>0</v>
          </cell>
          <cell r="L14">
            <v>12</v>
          </cell>
        </row>
        <row r="15">
          <cell r="D15" t="str">
            <v>1074573120819</v>
          </cell>
          <cell r="E15" t="str">
            <v>来一口</v>
          </cell>
          <cell r="F15" t="str">
            <v>国内EMS文件</v>
          </cell>
          <cell r="G15" t="str">
            <v>宜州市</v>
          </cell>
          <cell r="H15" t="str">
            <v>文</v>
          </cell>
          <cell r="I15">
            <v>100</v>
          </cell>
          <cell r="J15">
            <v>14</v>
          </cell>
          <cell r="K15">
            <v>0</v>
          </cell>
          <cell r="L15">
            <v>14</v>
          </cell>
        </row>
        <row r="16">
          <cell r="D16" t="str">
            <v>1080977233519</v>
          </cell>
          <cell r="E16" t="str">
            <v>来一口</v>
          </cell>
          <cell r="F16" t="str">
            <v>省内EMS文件限时递</v>
          </cell>
          <cell r="G16" t="str">
            <v>深圳市*</v>
          </cell>
          <cell r="H16" t="str">
            <v>文</v>
          </cell>
          <cell r="I16">
            <v>100</v>
          </cell>
          <cell r="J16">
            <v>12</v>
          </cell>
          <cell r="K16">
            <v>0</v>
          </cell>
          <cell r="L16">
            <v>12</v>
          </cell>
        </row>
        <row r="17">
          <cell r="D17" t="str">
            <v>1074573081719</v>
          </cell>
          <cell r="E17" t="str">
            <v>来一口</v>
          </cell>
          <cell r="F17" t="str">
            <v>国内EMS物品</v>
          </cell>
          <cell r="G17" t="str">
            <v>榕江县</v>
          </cell>
          <cell r="H17" t="str">
            <v>物</v>
          </cell>
          <cell r="I17">
            <v>700</v>
          </cell>
          <cell r="J17">
            <v>18.2</v>
          </cell>
          <cell r="K17">
            <v>0</v>
          </cell>
          <cell r="L17">
            <v>18.2</v>
          </cell>
        </row>
        <row r="18">
          <cell r="D18" t="str">
            <v>1074573075019</v>
          </cell>
          <cell r="E18" t="str">
            <v>来一口</v>
          </cell>
          <cell r="F18" t="str">
            <v>省内EMS物品限时递</v>
          </cell>
          <cell r="G18" t="str">
            <v>清远市*</v>
          </cell>
          <cell r="H18" t="str">
            <v>物</v>
          </cell>
          <cell r="I18">
            <v>600</v>
          </cell>
          <cell r="J18">
            <v>12</v>
          </cell>
          <cell r="K18">
            <v>0</v>
          </cell>
          <cell r="L18">
            <v>12</v>
          </cell>
        </row>
        <row r="19">
          <cell r="D19" t="str">
            <v>1074573076319</v>
          </cell>
          <cell r="E19" t="str">
            <v>来一口</v>
          </cell>
          <cell r="F19" t="str">
            <v>国内EMS物品</v>
          </cell>
          <cell r="G19" t="str">
            <v>梧州市*</v>
          </cell>
          <cell r="H19" t="str">
            <v>物</v>
          </cell>
          <cell r="I19">
            <v>700</v>
          </cell>
          <cell r="J19">
            <v>18.2</v>
          </cell>
          <cell r="K19">
            <v>0</v>
          </cell>
          <cell r="L19">
            <v>18.2</v>
          </cell>
        </row>
        <row r="20">
          <cell r="D20" t="str">
            <v>1074573074619</v>
          </cell>
          <cell r="E20" t="str">
            <v>来一口</v>
          </cell>
          <cell r="F20" t="str">
            <v>国内EMS物品</v>
          </cell>
          <cell r="G20" t="str">
            <v>广德县</v>
          </cell>
          <cell r="H20" t="str">
            <v>物</v>
          </cell>
          <cell r="I20">
            <v>700</v>
          </cell>
          <cell r="J20">
            <v>18.2</v>
          </cell>
          <cell r="K20">
            <v>0</v>
          </cell>
          <cell r="L20">
            <v>18.2</v>
          </cell>
        </row>
        <row r="21">
          <cell r="D21" t="str">
            <v>1074573082519</v>
          </cell>
          <cell r="E21" t="str">
            <v>来一口</v>
          </cell>
          <cell r="F21" t="str">
            <v>国内EMS物品</v>
          </cell>
          <cell r="G21" t="str">
            <v>如皋市</v>
          </cell>
          <cell r="H21" t="str">
            <v>物</v>
          </cell>
          <cell r="I21">
            <v>700</v>
          </cell>
          <cell r="J21">
            <v>18.2</v>
          </cell>
          <cell r="K21">
            <v>0</v>
          </cell>
          <cell r="L21">
            <v>18.2</v>
          </cell>
        </row>
        <row r="22">
          <cell r="D22" t="str">
            <v>1074573121119</v>
          </cell>
          <cell r="E22" t="str">
            <v>来一口</v>
          </cell>
          <cell r="F22" t="str">
            <v>省内EMS物品限时递</v>
          </cell>
          <cell r="G22" t="str">
            <v>花都区</v>
          </cell>
          <cell r="H22" t="str">
            <v>物</v>
          </cell>
          <cell r="I22">
            <v>100</v>
          </cell>
          <cell r="J22">
            <v>12</v>
          </cell>
          <cell r="K22">
            <v>0</v>
          </cell>
          <cell r="L22">
            <v>12</v>
          </cell>
        </row>
        <row r="23">
          <cell r="D23" t="str">
            <v>1074573084819</v>
          </cell>
          <cell r="E23" t="str">
            <v>来一口</v>
          </cell>
          <cell r="F23" t="str">
            <v>国内EMS物品</v>
          </cell>
          <cell r="G23" t="str">
            <v>湖州市*</v>
          </cell>
          <cell r="H23" t="str">
            <v>物</v>
          </cell>
          <cell r="I23">
            <v>700</v>
          </cell>
          <cell r="J23">
            <v>18.2</v>
          </cell>
          <cell r="K23">
            <v>0</v>
          </cell>
          <cell r="L23">
            <v>18.2</v>
          </cell>
        </row>
        <row r="24">
          <cell r="D24" t="str">
            <v>1074573083419</v>
          </cell>
          <cell r="E24" t="str">
            <v>来一口</v>
          </cell>
          <cell r="F24" t="str">
            <v>国内EMS物品</v>
          </cell>
          <cell r="G24" t="str">
            <v>温岭市</v>
          </cell>
          <cell r="H24" t="str">
            <v>物</v>
          </cell>
          <cell r="I24">
            <v>700</v>
          </cell>
          <cell r="J24">
            <v>18.2</v>
          </cell>
          <cell r="K24">
            <v>0</v>
          </cell>
          <cell r="L24">
            <v>18.2</v>
          </cell>
        </row>
        <row r="25">
          <cell r="D25" t="str">
            <v>1074573122519</v>
          </cell>
          <cell r="E25" t="str">
            <v>来一口</v>
          </cell>
          <cell r="F25" t="str">
            <v>省内EMS物品限时递</v>
          </cell>
          <cell r="G25" t="str">
            <v>花都区</v>
          </cell>
          <cell r="H25" t="str">
            <v>物</v>
          </cell>
          <cell r="I25">
            <v>100</v>
          </cell>
          <cell r="J25">
            <v>12</v>
          </cell>
          <cell r="K25">
            <v>0</v>
          </cell>
          <cell r="L25">
            <v>12</v>
          </cell>
        </row>
        <row r="26">
          <cell r="D26" t="str">
            <v>1074573124219</v>
          </cell>
          <cell r="E26" t="str">
            <v>来一口</v>
          </cell>
          <cell r="F26" t="str">
            <v>省内EMS物品限时递</v>
          </cell>
          <cell r="G26" t="str">
            <v>东莞市*</v>
          </cell>
          <cell r="H26" t="str">
            <v>物</v>
          </cell>
          <cell r="I26">
            <v>100</v>
          </cell>
          <cell r="J26">
            <v>8</v>
          </cell>
          <cell r="K26">
            <v>0</v>
          </cell>
          <cell r="L26">
            <v>8</v>
          </cell>
        </row>
        <row r="27">
          <cell r="D27" t="str">
            <v>1074573080319</v>
          </cell>
          <cell r="E27" t="str">
            <v>来一口</v>
          </cell>
          <cell r="F27" t="str">
            <v>省内EMS物品限时递</v>
          </cell>
          <cell r="G27" t="str">
            <v>东莞市*</v>
          </cell>
          <cell r="H27" t="str">
            <v>物</v>
          </cell>
          <cell r="I27">
            <v>100</v>
          </cell>
          <cell r="J27">
            <v>8</v>
          </cell>
          <cell r="K27">
            <v>0</v>
          </cell>
          <cell r="L27">
            <v>8</v>
          </cell>
        </row>
        <row r="28">
          <cell r="D28" t="str">
            <v>1074573078519</v>
          </cell>
          <cell r="E28" t="str">
            <v>来一口</v>
          </cell>
          <cell r="F28" t="str">
            <v>国内EMS物品</v>
          </cell>
          <cell r="G28" t="str">
            <v>高淳县</v>
          </cell>
          <cell r="H28" t="str">
            <v>物</v>
          </cell>
          <cell r="I28">
            <v>100</v>
          </cell>
          <cell r="J28">
            <v>14</v>
          </cell>
          <cell r="K28">
            <v>0</v>
          </cell>
          <cell r="L28">
            <v>14</v>
          </cell>
        </row>
        <row r="29">
          <cell r="D29" t="str">
            <v>1074573079419</v>
          </cell>
          <cell r="E29" t="str">
            <v>来一口</v>
          </cell>
          <cell r="F29" t="str">
            <v>省内EMS物品限时递</v>
          </cell>
          <cell r="G29" t="str">
            <v>东莞市*</v>
          </cell>
          <cell r="H29" t="str">
            <v>物</v>
          </cell>
          <cell r="I29">
            <v>100</v>
          </cell>
          <cell r="J29">
            <v>8</v>
          </cell>
          <cell r="K29">
            <v>0</v>
          </cell>
          <cell r="L29">
            <v>8</v>
          </cell>
        </row>
        <row r="30">
          <cell r="D30" t="str">
            <v>1074573126019</v>
          </cell>
          <cell r="E30" t="str">
            <v>来一口</v>
          </cell>
          <cell r="F30" t="str">
            <v>省内EMS文件限时递</v>
          </cell>
          <cell r="G30" t="str">
            <v>东莞市*</v>
          </cell>
          <cell r="H30" t="str">
            <v>文</v>
          </cell>
          <cell r="I30">
            <v>100</v>
          </cell>
          <cell r="J30">
            <v>8</v>
          </cell>
          <cell r="K30">
            <v>0</v>
          </cell>
          <cell r="L30">
            <v>8</v>
          </cell>
        </row>
        <row r="31">
          <cell r="D31" t="str">
            <v>1074573077719</v>
          </cell>
          <cell r="E31" t="str">
            <v>来一口</v>
          </cell>
          <cell r="F31" t="str">
            <v>国内EMS物品</v>
          </cell>
          <cell r="G31" t="str">
            <v>肥城市</v>
          </cell>
          <cell r="H31" t="str">
            <v>物</v>
          </cell>
          <cell r="I31">
            <v>700</v>
          </cell>
          <cell r="J31">
            <v>20.3</v>
          </cell>
          <cell r="K31">
            <v>0</v>
          </cell>
          <cell r="L31">
            <v>20.3</v>
          </cell>
        </row>
        <row r="32">
          <cell r="D32" t="str">
            <v>1058302883321</v>
          </cell>
          <cell r="E32" t="str">
            <v>来一口</v>
          </cell>
          <cell r="F32" t="str">
            <v>国内EMS物品</v>
          </cell>
          <cell r="G32" t="str">
            <v>儋州市</v>
          </cell>
          <cell r="H32" t="str">
            <v>物</v>
          </cell>
          <cell r="I32">
            <v>100</v>
          </cell>
          <cell r="J32">
            <v>14</v>
          </cell>
          <cell r="K32">
            <v>0</v>
          </cell>
          <cell r="L32">
            <v>14</v>
          </cell>
        </row>
        <row r="33">
          <cell r="D33" t="str">
            <v>1058302884721</v>
          </cell>
          <cell r="E33" t="str">
            <v>来一口</v>
          </cell>
          <cell r="F33" t="str">
            <v>国内EMS物品</v>
          </cell>
          <cell r="G33" t="str">
            <v>儋州市</v>
          </cell>
          <cell r="H33" t="str">
            <v>物</v>
          </cell>
          <cell r="I33">
            <v>100</v>
          </cell>
          <cell r="J33">
            <v>14</v>
          </cell>
          <cell r="K33">
            <v>0</v>
          </cell>
          <cell r="L33">
            <v>14</v>
          </cell>
        </row>
        <row r="34">
          <cell r="D34" t="str">
            <v>1058302885521</v>
          </cell>
          <cell r="E34" t="str">
            <v>来一口</v>
          </cell>
          <cell r="F34" t="str">
            <v>国内EMS物品</v>
          </cell>
          <cell r="G34" t="str">
            <v>灵山县</v>
          </cell>
          <cell r="H34" t="str">
            <v>物</v>
          </cell>
          <cell r="I34">
            <v>750</v>
          </cell>
          <cell r="J34">
            <v>18.2</v>
          </cell>
          <cell r="K34">
            <v>0</v>
          </cell>
          <cell r="L34">
            <v>18.2</v>
          </cell>
        </row>
        <row r="35">
          <cell r="D35" t="str">
            <v>1058302860921</v>
          </cell>
          <cell r="E35" t="str">
            <v>来一口</v>
          </cell>
          <cell r="F35" t="str">
            <v>国内EMS物品</v>
          </cell>
          <cell r="G35" t="str">
            <v>曲靖市*</v>
          </cell>
          <cell r="H35" t="str">
            <v>物</v>
          </cell>
          <cell r="I35">
            <v>4200</v>
          </cell>
          <cell r="J35">
            <v>47.6</v>
          </cell>
          <cell r="K35">
            <v>0</v>
          </cell>
          <cell r="L35">
            <v>47.6</v>
          </cell>
        </row>
        <row r="36">
          <cell r="D36" t="str">
            <v>1058302859021</v>
          </cell>
          <cell r="E36" t="str">
            <v>来一口</v>
          </cell>
          <cell r="F36" t="str">
            <v>国内EMS物品</v>
          </cell>
          <cell r="G36" t="str">
            <v>兴安县</v>
          </cell>
          <cell r="H36" t="str">
            <v>物</v>
          </cell>
          <cell r="I36">
            <v>100</v>
          </cell>
          <cell r="J36">
            <v>14</v>
          </cell>
          <cell r="K36">
            <v>0</v>
          </cell>
          <cell r="L36">
            <v>14</v>
          </cell>
        </row>
        <row r="37">
          <cell r="D37" t="str">
            <v>1058302856921</v>
          </cell>
          <cell r="E37" t="str">
            <v>来一口</v>
          </cell>
          <cell r="F37" t="str">
            <v>国内EMS物品</v>
          </cell>
          <cell r="G37" t="str">
            <v>济源市</v>
          </cell>
          <cell r="H37" t="str">
            <v>物</v>
          </cell>
          <cell r="I37">
            <v>1600</v>
          </cell>
          <cell r="J37">
            <v>26.6</v>
          </cell>
          <cell r="K37">
            <v>0</v>
          </cell>
          <cell r="L37">
            <v>26.6</v>
          </cell>
        </row>
        <row r="38">
          <cell r="D38" t="str">
            <v>1058302855521</v>
          </cell>
          <cell r="E38" t="str">
            <v>来一口</v>
          </cell>
          <cell r="F38" t="str">
            <v>省内EMS物品限时递</v>
          </cell>
          <cell r="G38" t="str">
            <v>汕头市*</v>
          </cell>
          <cell r="H38" t="str">
            <v>物</v>
          </cell>
          <cell r="I38">
            <v>100</v>
          </cell>
          <cell r="J38">
            <v>12</v>
          </cell>
          <cell r="K38">
            <v>0</v>
          </cell>
          <cell r="L38">
            <v>12</v>
          </cell>
        </row>
        <row r="39">
          <cell r="D39" t="str">
            <v>1058302858621</v>
          </cell>
          <cell r="E39" t="str">
            <v>来一口</v>
          </cell>
          <cell r="F39" t="str">
            <v>省内EMS物品限时递</v>
          </cell>
          <cell r="G39" t="str">
            <v>惠州市*</v>
          </cell>
          <cell r="H39" t="str">
            <v>物</v>
          </cell>
          <cell r="I39">
            <v>100</v>
          </cell>
          <cell r="J39">
            <v>12</v>
          </cell>
          <cell r="K39">
            <v>0</v>
          </cell>
          <cell r="L39">
            <v>12</v>
          </cell>
        </row>
        <row r="40">
          <cell r="D40" t="str">
            <v>1058302851521</v>
          </cell>
          <cell r="E40" t="str">
            <v>来一口</v>
          </cell>
          <cell r="F40" t="str">
            <v>国内EMS物品</v>
          </cell>
          <cell r="G40" t="str">
            <v>宜宾市*</v>
          </cell>
          <cell r="H40" t="str">
            <v>物</v>
          </cell>
          <cell r="I40">
            <v>5000</v>
          </cell>
          <cell r="J40">
            <v>51.8</v>
          </cell>
          <cell r="K40">
            <v>0</v>
          </cell>
          <cell r="L40">
            <v>51.8</v>
          </cell>
        </row>
        <row r="41">
          <cell r="D41" t="str">
            <v>1058302861221</v>
          </cell>
          <cell r="E41" t="str">
            <v>来一口</v>
          </cell>
          <cell r="F41" t="str">
            <v>省内EMS物品限时递</v>
          </cell>
          <cell r="G41" t="str">
            <v>肇庆市*</v>
          </cell>
          <cell r="H41" t="str">
            <v>物</v>
          </cell>
          <cell r="I41">
            <v>100</v>
          </cell>
          <cell r="J41">
            <v>12</v>
          </cell>
          <cell r="K41">
            <v>0</v>
          </cell>
          <cell r="L41">
            <v>12</v>
          </cell>
        </row>
        <row r="42">
          <cell r="D42" t="str">
            <v>1058302862621</v>
          </cell>
          <cell r="E42" t="str">
            <v>来一口</v>
          </cell>
          <cell r="F42" t="str">
            <v>国内EMS物品</v>
          </cell>
          <cell r="G42" t="str">
            <v>南宁市*</v>
          </cell>
          <cell r="H42" t="str">
            <v>物</v>
          </cell>
          <cell r="I42">
            <v>100</v>
          </cell>
          <cell r="J42">
            <v>14</v>
          </cell>
          <cell r="K42">
            <v>0</v>
          </cell>
          <cell r="L42">
            <v>14</v>
          </cell>
        </row>
        <row r="43">
          <cell r="D43" t="str">
            <v>1058302863021</v>
          </cell>
          <cell r="E43" t="str">
            <v>来一口</v>
          </cell>
          <cell r="F43" t="str">
            <v>国内EMS物品</v>
          </cell>
          <cell r="G43" t="str">
            <v>浦北县</v>
          </cell>
          <cell r="H43" t="str">
            <v>物</v>
          </cell>
          <cell r="I43">
            <v>100</v>
          </cell>
          <cell r="J43">
            <v>14</v>
          </cell>
          <cell r="K43">
            <v>0</v>
          </cell>
          <cell r="L43">
            <v>14</v>
          </cell>
        </row>
        <row r="44">
          <cell r="D44" t="str">
            <v>1058302864321</v>
          </cell>
          <cell r="E44" t="str">
            <v>来一口</v>
          </cell>
          <cell r="F44" t="str">
            <v>省内EMS物品限时递</v>
          </cell>
          <cell r="G44" t="str">
            <v>东莞市*</v>
          </cell>
          <cell r="H44" t="str">
            <v>物</v>
          </cell>
          <cell r="I44">
            <v>100</v>
          </cell>
          <cell r="J44">
            <v>8</v>
          </cell>
          <cell r="K44">
            <v>0</v>
          </cell>
          <cell r="L44">
            <v>8</v>
          </cell>
        </row>
        <row r="45">
          <cell r="D45" t="str">
            <v>1058302853821</v>
          </cell>
          <cell r="E45" t="str">
            <v>来一口</v>
          </cell>
          <cell r="F45" t="str">
            <v>国内EMS物品</v>
          </cell>
          <cell r="G45" t="str">
            <v>大理市</v>
          </cell>
          <cell r="H45" t="str">
            <v>物</v>
          </cell>
          <cell r="I45">
            <v>2200</v>
          </cell>
          <cell r="J45">
            <v>30.8</v>
          </cell>
          <cell r="K45">
            <v>0</v>
          </cell>
          <cell r="L45">
            <v>30.8</v>
          </cell>
        </row>
        <row r="46">
          <cell r="D46" t="str">
            <v>1058302852421</v>
          </cell>
          <cell r="E46" t="str">
            <v>来一口</v>
          </cell>
          <cell r="F46" t="str">
            <v>国内EMS物品</v>
          </cell>
          <cell r="G46" t="str">
            <v>都江堰市</v>
          </cell>
          <cell r="H46" t="str">
            <v>物</v>
          </cell>
          <cell r="I46">
            <v>4100</v>
          </cell>
          <cell r="J46">
            <v>47.6</v>
          </cell>
          <cell r="K46">
            <v>0</v>
          </cell>
          <cell r="L46">
            <v>47.6</v>
          </cell>
        </row>
        <row r="47">
          <cell r="D47" t="str">
            <v>1058302854121</v>
          </cell>
          <cell r="E47" t="str">
            <v>来一口</v>
          </cell>
          <cell r="F47" t="str">
            <v>国内EMS物品</v>
          </cell>
          <cell r="G47" t="str">
            <v>吴江市</v>
          </cell>
          <cell r="H47" t="str">
            <v>物</v>
          </cell>
          <cell r="I47">
            <v>4200</v>
          </cell>
          <cell r="J47">
            <v>47.6</v>
          </cell>
          <cell r="K47">
            <v>0</v>
          </cell>
          <cell r="L47">
            <v>47.6</v>
          </cell>
        </row>
        <row r="48">
          <cell r="D48" t="str">
            <v>1058302880221</v>
          </cell>
          <cell r="E48" t="str">
            <v>来一口</v>
          </cell>
          <cell r="F48" t="str">
            <v>国内EMS物品</v>
          </cell>
          <cell r="G48" t="str">
            <v>容县</v>
          </cell>
          <cell r="H48" t="str">
            <v>物</v>
          </cell>
          <cell r="I48">
            <v>100</v>
          </cell>
          <cell r="J48">
            <v>14</v>
          </cell>
          <cell r="K48">
            <v>0</v>
          </cell>
          <cell r="L48">
            <v>14</v>
          </cell>
        </row>
        <row r="49">
          <cell r="D49" t="str">
            <v>1058302881621</v>
          </cell>
          <cell r="E49" t="str">
            <v>来一口</v>
          </cell>
          <cell r="F49" t="str">
            <v>国内EMS物品</v>
          </cell>
          <cell r="G49" t="str">
            <v>钦州市*</v>
          </cell>
          <cell r="H49" t="str">
            <v>物</v>
          </cell>
          <cell r="I49">
            <v>100</v>
          </cell>
          <cell r="J49">
            <v>14</v>
          </cell>
          <cell r="K49">
            <v>0</v>
          </cell>
          <cell r="L49">
            <v>14</v>
          </cell>
        </row>
        <row r="50">
          <cell r="D50" t="str">
            <v>1058302882021</v>
          </cell>
          <cell r="E50" t="str">
            <v>来一口</v>
          </cell>
          <cell r="F50" t="str">
            <v>省内EMS物品限时递</v>
          </cell>
          <cell r="G50" t="str">
            <v>白云区</v>
          </cell>
          <cell r="H50" t="str">
            <v>物</v>
          </cell>
          <cell r="I50">
            <v>100</v>
          </cell>
          <cell r="J50">
            <v>12</v>
          </cell>
          <cell r="K50">
            <v>0</v>
          </cell>
          <cell r="L50">
            <v>12</v>
          </cell>
        </row>
        <row r="51">
          <cell r="D51" t="str">
            <v>1058302879321</v>
          </cell>
          <cell r="E51" t="str">
            <v>来一口</v>
          </cell>
          <cell r="F51" t="str">
            <v>国内EMS物品</v>
          </cell>
          <cell r="G51" t="str">
            <v>南宁市*</v>
          </cell>
          <cell r="H51" t="str">
            <v>物</v>
          </cell>
          <cell r="I51">
            <v>100</v>
          </cell>
          <cell r="J51">
            <v>14</v>
          </cell>
          <cell r="K51">
            <v>0</v>
          </cell>
          <cell r="L51">
            <v>14</v>
          </cell>
        </row>
        <row r="52">
          <cell r="D52" t="str">
            <v>1058302849821</v>
          </cell>
          <cell r="E52" t="str">
            <v>来一口</v>
          </cell>
          <cell r="F52" t="str">
            <v>国内EMS物品</v>
          </cell>
          <cell r="G52" t="str">
            <v>高淳县</v>
          </cell>
          <cell r="H52" t="str">
            <v>物</v>
          </cell>
          <cell r="I52">
            <v>3400</v>
          </cell>
          <cell r="J52">
            <v>39.200000000000003</v>
          </cell>
          <cell r="K52">
            <v>0</v>
          </cell>
          <cell r="L52">
            <v>39.200000000000003</v>
          </cell>
        </row>
        <row r="53">
          <cell r="D53" t="str">
            <v>1058302848421</v>
          </cell>
          <cell r="E53" t="str">
            <v>来一口</v>
          </cell>
          <cell r="F53" t="str">
            <v>国内EMS物品</v>
          </cell>
          <cell r="G53" t="str">
            <v>长治市*</v>
          </cell>
          <cell r="H53" t="str">
            <v>物</v>
          </cell>
          <cell r="I53">
            <v>1300</v>
          </cell>
          <cell r="J53">
            <v>26.6</v>
          </cell>
          <cell r="K53">
            <v>0</v>
          </cell>
          <cell r="L53">
            <v>26.6</v>
          </cell>
        </row>
        <row r="54">
          <cell r="D54" t="str">
            <v>1058302844021</v>
          </cell>
          <cell r="E54" t="str">
            <v>来一口</v>
          </cell>
          <cell r="F54" t="str">
            <v>国内EMS物品</v>
          </cell>
          <cell r="G54" t="str">
            <v>重庆市*</v>
          </cell>
          <cell r="H54" t="str">
            <v>物</v>
          </cell>
          <cell r="I54">
            <v>4100</v>
          </cell>
          <cell r="J54">
            <v>47.6</v>
          </cell>
          <cell r="K54">
            <v>0</v>
          </cell>
          <cell r="L54">
            <v>47.6</v>
          </cell>
        </row>
        <row r="55">
          <cell r="D55" t="str">
            <v>1058302850721</v>
          </cell>
          <cell r="E55" t="str">
            <v>来一口</v>
          </cell>
          <cell r="F55" t="str">
            <v>省内EMS物品限时递</v>
          </cell>
          <cell r="G55" t="str">
            <v>深圳市*</v>
          </cell>
          <cell r="H55" t="str">
            <v>物</v>
          </cell>
          <cell r="I55">
            <v>600</v>
          </cell>
          <cell r="J55">
            <v>12</v>
          </cell>
          <cell r="K55">
            <v>0</v>
          </cell>
          <cell r="L55">
            <v>12</v>
          </cell>
        </row>
        <row r="56">
          <cell r="D56" t="str">
            <v>1058302847521</v>
          </cell>
          <cell r="E56" t="str">
            <v>来一口</v>
          </cell>
          <cell r="F56" t="str">
            <v>国内EMS物品</v>
          </cell>
          <cell r="G56" t="str">
            <v>太原市*</v>
          </cell>
          <cell r="H56" t="str">
            <v>物</v>
          </cell>
          <cell r="I56">
            <v>3100</v>
          </cell>
          <cell r="J56">
            <v>51.8</v>
          </cell>
          <cell r="K56">
            <v>0</v>
          </cell>
          <cell r="L56">
            <v>51.8</v>
          </cell>
        </row>
        <row r="57">
          <cell r="D57" t="str">
            <v>1058302845321</v>
          </cell>
          <cell r="E57" t="str">
            <v>来一口</v>
          </cell>
          <cell r="F57" t="str">
            <v>国内EMS物品</v>
          </cell>
          <cell r="G57" t="str">
            <v>泸州市*</v>
          </cell>
          <cell r="H57" t="str">
            <v>物</v>
          </cell>
          <cell r="I57">
            <v>2400</v>
          </cell>
          <cell r="J57">
            <v>30.8</v>
          </cell>
          <cell r="K57">
            <v>0</v>
          </cell>
          <cell r="L57">
            <v>30.8</v>
          </cell>
        </row>
        <row r="58">
          <cell r="D58" t="str">
            <v>1058302846721</v>
          </cell>
          <cell r="E58" t="str">
            <v>来一口</v>
          </cell>
          <cell r="F58" t="str">
            <v>国内EMS物品</v>
          </cell>
          <cell r="G58" t="str">
            <v>昆明市*</v>
          </cell>
          <cell r="H58" t="str">
            <v>物</v>
          </cell>
          <cell r="I58">
            <v>3900</v>
          </cell>
          <cell r="J58">
            <v>43.4</v>
          </cell>
          <cell r="K58">
            <v>0</v>
          </cell>
          <cell r="L58">
            <v>43.4</v>
          </cell>
        </row>
        <row r="59">
          <cell r="D59" t="str">
            <v>9586005126700</v>
          </cell>
          <cell r="E59" t="str">
            <v>来一口</v>
          </cell>
          <cell r="F59" t="str">
            <v>国内快递包裹物品经济时限</v>
          </cell>
          <cell r="G59" t="str">
            <v>重庆市*</v>
          </cell>
          <cell r="H59" t="str">
            <v>物</v>
          </cell>
          <cell r="I59">
            <v>15000</v>
          </cell>
          <cell r="J59">
            <v>52</v>
          </cell>
          <cell r="K59">
            <v>0</v>
          </cell>
          <cell r="L59">
            <v>52</v>
          </cell>
        </row>
        <row r="60">
          <cell r="D60" t="str">
            <v>9586005121900</v>
          </cell>
          <cell r="E60" t="str">
            <v>来一口</v>
          </cell>
          <cell r="F60" t="str">
            <v>国内快递包裹物品经济时限</v>
          </cell>
          <cell r="G60" t="str">
            <v>重庆市*</v>
          </cell>
          <cell r="H60" t="str">
            <v>物</v>
          </cell>
          <cell r="I60">
            <v>10800</v>
          </cell>
          <cell r="J60">
            <v>40</v>
          </cell>
          <cell r="K60">
            <v>0</v>
          </cell>
          <cell r="L60">
            <v>40</v>
          </cell>
        </row>
        <row r="61">
          <cell r="D61" t="str">
            <v>1058302843621</v>
          </cell>
          <cell r="E61" t="str">
            <v>来一口</v>
          </cell>
          <cell r="F61" t="str">
            <v>国内EMS物品</v>
          </cell>
          <cell r="G61" t="str">
            <v>松江区</v>
          </cell>
          <cell r="H61" t="str">
            <v>物</v>
          </cell>
          <cell r="I61">
            <v>800</v>
          </cell>
          <cell r="J61">
            <v>18.2</v>
          </cell>
          <cell r="K61">
            <v>0</v>
          </cell>
          <cell r="L61">
            <v>18.2</v>
          </cell>
        </row>
        <row r="62">
          <cell r="D62" t="str">
            <v>9586005125300</v>
          </cell>
          <cell r="E62" t="str">
            <v>来一口</v>
          </cell>
          <cell r="F62" t="str">
            <v>国内快递包裹物品经济时限</v>
          </cell>
          <cell r="G62" t="str">
            <v>重庆市*</v>
          </cell>
          <cell r="H62" t="str">
            <v>物</v>
          </cell>
          <cell r="I62">
            <v>6200</v>
          </cell>
          <cell r="J62">
            <v>28</v>
          </cell>
          <cell r="K62">
            <v>0</v>
          </cell>
          <cell r="L62">
            <v>28</v>
          </cell>
        </row>
        <row r="63">
          <cell r="D63" t="str">
            <v>9586005124000</v>
          </cell>
          <cell r="E63" t="str">
            <v>来一口</v>
          </cell>
          <cell r="F63" t="str">
            <v>国内快递包裹物品经济时限</v>
          </cell>
          <cell r="G63" t="str">
            <v>重庆市*</v>
          </cell>
          <cell r="H63" t="str">
            <v>物</v>
          </cell>
          <cell r="I63">
            <v>10800</v>
          </cell>
          <cell r="J63">
            <v>40</v>
          </cell>
          <cell r="K63">
            <v>0</v>
          </cell>
          <cell r="L63">
            <v>40</v>
          </cell>
        </row>
        <row r="64">
          <cell r="D64" t="str">
            <v>9586005122200</v>
          </cell>
          <cell r="E64" t="str">
            <v>来一口</v>
          </cell>
          <cell r="F64" t="str">
            <v>国内快递包裹物品经济时限</v>
          </cell>
          <cell r="G64" t="str">
            <v>重庆市*</v>
          </cell>
          <cell r="H64" t="str">
            <v>物</v>
          </cell>
          <cell r="I64">
            <v>10800</v>
          </cell>
          <cell r="J64">
            <v>40</v>
          </cell>
          <cell r="K64">
            <v>0</v>
          </cell>
          <cell r="L64">
            <v>40</v>
          </cell>
        </row>
        <row r="65">
          <cell r="D65" t="str">
            <v>9586005123600</v>
          </cell>
          <cell r="E65" t="str">
            <v>来一口</v>
          </cell>
          <cell r="F65" t="str">
            <v>国内快递包裹物品经济时限</v>
          </cell>
          <cell r="G65" t="str">
            <v>重庆市*</v>
          </cell>
          <cell r="H65" t="str">
            <v>物</v>
          </cell>
          <cell r="I65">
            <v>9500</v>
          </cell>
          <cell r="J65">
            <v>37</v>
          </cell>
          <cell r="K65">
            <v>0</v>
          </cell>
          <cell r="L65">
            <v>37</v>
          </cell>
        </row>
        <row r="66">
          <cell r="D66" t="str">
            <v>9586005119600</v>
          </cell>
          <cell r="E66" t="str">
            <v>来一口</v>
          </cell>
          <cell r="F66" t="str">
            <v>国内快递包裹物品经济时限</v>
          </cell>
          <cell r="G66" t="str">
            <v>重庆市*</v>
          </cell>
          <cell r="H66" t="str">
            <v>物</v>
          </cell>
          <cell r="I66">
            <v>9100</v>
          </cell>
          <cell r="J66">
            <v>37</v>
          </cell>
          <cell r="K66">
            <v>0</v>
          </cell>
          <cell r="L66">
            <v>37</v>
          </cell>
        </row>
        <row r="67">
          <cell r="D67" t="str">
            <v>9586005120500</v>
          </cell>
          <cell r="E67" t="str">
            <v>来一口</v>
          </cell>
          <cell r="F67" t="str">
            <v>国内快递包裹物品经济时限</v>
          </cell>
          <cell r="G67" t="str">
            <v>重庆市*</v>
          </cell>
          <cell r="H67" t="str">
            <v>物</v>
          </cell>
          <cell r="I67">
            <v>9200</v>
          </cell>
          <cell r="J67">
            <v>37</v>
          </cell>
          <cell r="K67">
            <v>0</v>
          </cell>
          <cell r="L67">
            <v>37</v>
          </cell>
        </row>
        <row r="68">
          <cell r="D68" t="str">
            <v>1058302865721</v>
          </cell>
          <cell r="E68" t="str">
            <v>来一口</v>
          </cell>
          <cell r="F68" t="str">
            <v>国内EMS物品</v>
          </cell>
          <cell r="G68" t="str">
            <v>防城区</v>
          </cell>
          <cell r="H68" t="str">
            <v>物</v>
          </cell>
          <cell r="I68">
            <v>100</v>
          </cell>
          <cell r="J68">
            <v>14</v>
          </cell>
          <cell r="K68">
            <v>0</v>
          </cell>
          <cell r="L68">
            <v>14</v>
          </cell>
        </row>
        <row r="69">
          <cell r="D69" t="str">
            <v>1058302866521</v>
          </cell>
          <cell r="E69" t="str">
            <v>来一口</v>
          </cell>
          <cell r="F69" t="str">
            <v>省内EMS物品限时递</v>
          </cell>
          <cell r="G69" t="str">
            <v>罗定市</v>
          </cell>
          <cell r="H69" t="str">
            <v>物</v>
          </cell>
          <cell r="I69">
            <v>100</v>
          </cell>
          <cell r="J69">
            <v>12</v>
          </cell>
          <cell r="K69">
            <v>0</v>
          </cell>
          <cell r="L69">
            <v>12</v>
          </cell>
        </row>
        <row r="70">
          <cell r="D70" t="str">
            <v>1058302867421</v>
          </cell>
          <cell r="E70" t="str">
            <v>来一口</v>
          </cell>
          <cell r="F70" t="str">
            <v>国内EMS物品</v>
          </cell>
          <cell r="G70" t="str">
            <v>南宁市*</v>
          </cell>
          <cell r="H70" t="str">
            <v>物</v>
          </cell>
          <cell r="I70">
            <v>100</v>
          </cell>
          <cell r="J70">
            <v>14</v>
          </cell>
          <cell r="K70">
            <v>0</v>
          </cell>
          <cell r="L70">
            <v>14</v>
          </cell>
        </row>
        <row r="71">
          <cell r="D71" t="str">
            <v>1058446189521</v>
          </cell>
          <cell r="E71" t="str">
            <v>来一口</v>
          </cell>
          <cell r="F71" t="str">
            <v>省内EMS物品限时递</v>
          </cell>
          <cell r="G71" t="str">
            <v>中山市*</v>
          </cell>
          <cell r="H71" t="str">
            <v>物</v>
          </cell>
          <cell r="I71">
            <v>800</v>
          </cell>
          <cell r="J71">
            <v>12</v>
          </cell>
          <cell r="K71">
            <v>0</v>
          </cell>
          <cell r="L71">
            <v>12</v>
          </cell>
        </row>
        <row r="72">
          <cell r="D72" t="str">
            <v>1058446190421</v>
          </cell>
          <cell r="E72" t="str">
            <v>来一口</v>
          </cell>
          <cell r="F72" t="str">
            <v>国内EMS物品</v>
          </cell>
          <cell r="G72" t="str">
            <v>钦州市*</v>
          </cell>
          <cell r="H72" t="str">
            <v>物</v>
          </cell>
          <cell r="I72">
            <v>100</v>
          </cell>
          <cell r="J72">
            <v>14</v>
          </cell>
          <cell r="K72">
            <v>0</v>
          </cell>
          <cell r="L72">
            <v>14</v>
          </cell>
        </row>
        <row r="73">
          <cell r="D73" t="str">
            <v>1058446191821</v>
          </cell>
          <cell r="E73" t="str">
            <v>来一口</v>
          </cell>
          <cell r="F73" t="str">
            <v>国内EMS物品</v>
          </cell>
          <cell r="G73" t="str">
            <v>唐山市*</v>
          </cell>
          <cell r="H73" t="str">
            <v>物</v>
          </cell>
          <cell r="I73">
            <v>700</v>
          </cell>
          <cell r="J73">
            <v>20.3</v>
          </cell>
          <cell r="K73">
            <v>0</v>
          </cell>
          <cell r="L73">
            <v>20.3</v>
          </cell>
        </row>
        <row r="74">
          <cell r="D74" t="str">
            <v>1058446192121</v>
          </cell>
          <cell r="E74" t="str">
            <v>来一口</v>
          </cell>
          <cell r="F74" t="str">
            <v>国内EMS物品</v>
          </cell>
          <cell r="G74" t="str">
            <v>巨野县</v>
          </cell>
          <cell r="H74" t="str">
            <v>物</v>
          </cell>
          <cell r="I74">
            <v>700</v>
          </cell>
          <cell r="J74">
            <v>20.3</v>
          </cell>
          <cell r="K74">
            <v>0</v>
          </cell>
          <cell r="L74">
            <v>20.3</v>
          </cell>
        </row>
        <row r="75">
          <cell r="D75" t="str">
            <v>1058302868821</v>
          </cell>
          <cell r="E75" t="str">
            <v>来一口</v>
          </cell>
          <cell r="F75" t="str">
            <v>国内EMS物品</v>
          </cell>
          <cell r="G75" t="str">
            <v>福州市*</v>
          </cell>
          <cell r="H75" t="str">
            <v>物</v>
          </cell>
          <cell r="I75">
            <v>100</v>
          </cell>
          <cell r="J75">
            <v>14</v>
          </cell>
          <cell r="K75">
            <v>0</v>
          </cell>
          <cell r="L75">
            <v>14</v>
          </cell>
        </row>
        <row r="76">
          <cell r="D76" t="str">
            <v>1058302869121</v>
          </cell>
          <cell r="E76" t="str">
            <v>来一口</v>
          </cell>
          <cell r="F76" t="str">
            <v>国内EMS物品</v>
          </cell>
          <cell r="G76" t="str">
            <v>高淳区</v>
          </cell>
          <cell r="H76" t="str">
            <v>物</v>
          </cell>
          <cell r="I76">
            <v>100</v>
          </cell>
          <cell r="J76">
            <v>14</v>
          </cell>
          <cell r="K76">
            <v>0</v>
          </cell>
          <cell r="L76">
            <v>14</v>
          </cell>
        </row>
        <row r="77">
          <cell r="D77" t="str">
            <v>1058446177621</v>
          </cell>
          <cell r="E77" t="str">
            <v>来一口</v>
          </cell>
          <cell r="F77" t="str">
            <v>国内EMS物品</v>
          </cell>
          <cell r="G77" t="str">
            <v>天津市*</v>
          </cell>
          <cell r="H77" t="str">
            <v>物</v>
          </cell>
          <cell r="I77">
            <v>600</v>
          </cell>
          <cell r="J77">
            <v>20.3</v>
          </cell>
          <cell r="K77">
            <v>0</v>
          </cell>
          <cell r="L77">
            <v>20.3</v>
          </cell>
        </row>
        <row r="78">
          <cell r="D78" t="str">
            <v>1058302873121</v>
          </cell>
          <cell r="E78" t="str">
            <v>来一口</v>
          </cell>
          <cell r="F78" t="str">
            <v>省内EMS物品限时递</v>
          </cell>
          <cell r="G78" t="str">
            <v>顺德区</v>
          </cell>
          <cell r="H78" t="str">
            <v>物</v>
          </cell>
          <cell r="I78">
            <v>100</v>
          </cell>
          <cell r="J78">
            <v>12</v>
          </cell>
          <cell r="K78">
            <v>0</v>
          </cell>
          <cell r="L78">
            <v>12</v>
          </cell>
        </row>
        <row r="79">
          <cell r="D79" t="str">
            <v>1058302872821</v>
          </cell>
          <cell r="E79" t="str">
            <v>来一口</v>
          </cell>
          <cell r="F79" t="str">
            <v>国内EMS物品</v>
          </cell>
          <cell r="G79" t="str">
            <v>南宁市*</v>
          </cell>
          <cell r="H79" t="str">
            <v>物</v>
          </cell>
          <cell r="I79">
            <v>100</v>
          </cell>
          <cell r="J79">
            <v>14</v>
          </cell>
          <cell r="K79">
            <v>0</v>
          </cell>
          <cell r="L79">
            <v>14</v>
          </cell>
        </row>
        <row r="80">
          <cell r="D80" t="str">
            <v>1058302871421</v>
          </cell>
          <cell r="E80" t="str">
            <v>来一口</v>
          </cell>
          <cell r="F80" t="str">
            <v>国内EMS物品</v>
          </cell>
          <cell r="G80" t="str">
            <v>贵港市*</v>
          </cell>
          <cell r="H80" t="str">
            <v>物</v>
          </cell>
          <cell r="I80">
            <v>100</v>
          </cell>
          <cell r="J80">
            <v>14</v>
          </cell>
          <cell r="K80">
            <v>0</v>
          </cell>
          <cell r="L80">
            <v>14</v>
          </cell>
        </row>
        <row r="81">
          <cell r="D81" t="str">
            <v>1058446178021</v>
          </cell>
          <cell r="E81" t="str">
            <v>来一口</v>
          </cell>
          <cell r="F81" t="str">
            <v>省内EMS物品限时递</v>
          </cell>
          <cell r="G81" t="str">
            <v>东莞市*</v>
          </cell>
          <cell r="H81" t="str">
            <v>物</v>
          </cell>
          <cell r="I81">
            <v>300</v>
          </cell>
          <cell r="J81">
            <v>8</v>
          </cell>
          <cell r="K81">
            <v>0</v>
          </cell>
          <cell r="L81">
            <v>8</v>
          </cell>
        </row>
        <row r="82">
          <cell r="D82" t="str">
            <v>1058302870521</v>
          </cell>
          <cell r="E82" t="str">
            <v>来一口</v>
          </cell>
          <cell r="F82" t="str">
            <v>国内EMS物品</v>
          </cell>
          <cell r="G82" t="str">
            <v>田东县</v>
          </cell>
          <cell r="H82" t="str">
            <v>物</v>
          </cell>
          <cell r="I82">
            <v>100</v>
          </cell>
          <cell r="J82">
            <v>14</v>
          </cell>
          <cell r="K82">
            <v>0</v>
          </cell>
          <cell r="L82">
            <v>14</v>
          </cell>
        </row>
        <row r="83">
          <cell r="D83" t="str">
            <v>1058302874521</v>
          </cell>
          <cell r="E83" t="str">
            <v>来一口</v>
          </cell>
          <cell r="F83" t="str">
            <v>省内EMS物品限时递</v>
          </cell>
          <cell r="G83" t="str">
            <v>怀集县</v>
          </cell>
          <cell r="H83" t="str">
            <v>物</v>
          </cell>
          <cell r="I83">
            <v>100</v>
          </cell>
          <cell r="J83">
            <v>12</v>
          </cell>
          <cell r="K83">
            <v>0</v>
          </cell>
          <cell r="L83">
            <v>12</v>
          </cell>
        </row>
        <row r="84">
          <cell r="D84" t="str">
            <v>1058302878021</v>
          </cell>
          <cell r="E84" t="str">
            <v>来一口</v>
          </cell>
          <cell r="F84" t="str">
            <v>国内EMS物品</v>
          </cell>
          <cell r="G84" t="str">
            <v>南宁市*</v>
          </cell>
          <cell r="H84" t="str">
            <v>物</v>
          </cell>
          <cell r="I84">
            <v>100</v>
          </cell>
          <cell r="J84">
            <v>14</v>
          </cell>
          <cell r="K84">
            <v>0</v>
          </cell>
          <cell r="L84">
            <v>14</v>
          </cell>
        </row>
        <row r="85">
          <cell r="D85" t="str">
            <v>1058302876221</v>
          </cell>
          <cell r="E85" t="str">
            <v>来一口</v>
          </cell>
          <cell r="F85" t="str">
            <v>省内EMS物品限时递</v>
          </cell>
          <cell r="G85" t="str">
            <v>台山市</v>
          </cell>
          <cell r="H85" t="str">
            <v>物</v>
          </cell>
          <cell r="I85">
            <v>100</v>
          </cell>
          <cell r="J85">
            <v>12</v>
          </cell>
          <cell r="K85">
            <v>0</v>
          </cell>
          <cell r="L85">
            <v>12</v>
          </cell>
        </row>
        <row r="86">
          <cell r="D86" t="str">
            <v>1058302877621</v>
          </cell>
          <cell r="E86" t="str">
            <v>来一口</v>
          </cell>
          <cell r="F86" t="str">
            <v>国内EMS物品</v>
          </cell>
          <cell r="G86" t="str">
            <v>宜州市</v>
          </cell>
          <cell r="H86" t="str">
            <v>物</v>
          </cell>
          <cell r="I86">
            <v>100</v>
          </cell>
          <cell r="J86">
            <v>14</v>
          </cell>
          <cell r="K86">
            <v>0</v>
          </cell>
          <cell r="L86">
            <v>14</v>
          </cell>
        </row>
        <row r="87">
          <cell r="D87" t="str">
            <v>1058446181621</v>
          </cell>
          <cell r="E87" t="str">
            <v>来一口</v>
          </cell>
          <cell r="F87" t="str">
            <v>省内EMS物品限时递</v>
          </cell>
          <cell r="G87" t="str">
            <v>信宜市</v>
          </cell>
          <cell r="H87" t="str">
            <v>物</v>
          </cell>
          <cell r="I87">
            <v>100</v>
          </cell>
          <cell r="J87">
            <v>12</v>
          </cell>
          <cell r="K87">
            <v>0</v>
          </cell>
          <cell r="L87">
            <v>12</v>
          </cell>
        </row>
        <row r="88">
          <cell r="D88" t="str">
            <v>1058302875921</v>
          </cell>
          <cell r="E88" t="str">
            <v>来一口</v>
          </cell>
          <cell r="F88" t="str">
            <v>省内EMS物品限时递</v>
          </cell>
          <cell r="G88" t="str">
            <v>东莞市*</v>
          </cell>
          <cell r="H88" t="str">
            <v>物</v>
          </cell>
          <cell r="I88">
            <v>100</v>
          </cell>
          <cell r="J88">
            <v>8</v>
          </cell>
          <cell r="K88">
            <v>0</v>
          </cell>
          <cell r="L88">
            <v>8</v>
          </cell>
        </row>
        <row r="89">
          <cell r="D89" t="str">
            <v>1058446176221</v>
          </cell>
          <cell r="E89" t="str">
            <v>来一口</v>
          </cell>
          <cell r="F89" t="str">
            <v>国内EMS物品</v>
          </cell>
          <cell r="G89" t="str">
            <v>高淳县</v>
          </cell>
          <cell r="H89" t="str">
            <v>物</v>
          </cell>
          <cell r="I89">
            <v>100</v>
          </cell>
          <cell r="J89">
            <v>14</v>
          </cell>
          <cell r="K89">
            <v>0</v>
          </cell>
          <cell r="L89">
            <v>14</v>
          </cell>
        </row>
        <row r="90">
          <cell r="D90" t="str">
            <v>1058446128521</v>
          </cell>
          <cell r="E90" t="str">
            <v>来一口</v>
          </cell>
          <cell r="F90" t="str">
            <v>国内EMS物品</v>
          </cell>
          <cell r="G90" t="str">
            <v>大理市</v>
          </cell>
          <cell r="H90" t="str">
            <v>物</v>
          </cell>
          <cell r="I90">
            <v>2100</v>
          </cell>
          <cell r="J90">
            <v>30.8</v>
          </cell>
          <cell r="K90">
            <v>0</v>
          </cell>
          <cell r="L90">
            <v>30.8</v>
          </cell>
        </row>
        <row r="91">
          <cell r="D91" t="str">
            <v>1058446173121</v>
          </cell>
          <cell r="E91" t="str">
            <v>来一口</v>
          </cell>
          <cell r="F91" t="str">
            <v>省内EMS物品限时递</v>
          </cell>
          <cell r="G91" t="str">
            <v>东莞市*</v>
          </cell>
          <cell r="H91" t="str">
            <v>物</v>
          </cell>
          <cell r="I91">
            <v>800</v>
          </cell>
          <cell r="J91">
            <v>8</v>
          </cell>
          <cell r="K91">
            <v>0</v>
          </cell>
          <cell r="L91">
            <v>8</v>
          </cell>
        </row>
        <row r="92">
          <cell r="D92" t="str">
            <v>1058446129421</v>
          </cell>
          <cell r="E92" t="str">
            <v>来一口</v>
          </cell>
          <cell r="F92" t="str">
            <v>国内EMS物品</v>
          </cell>
          <cell r="G92" t="str">
            <v>昆明市*</v>
          </cell>
          <cell r="H92" t="str">
            <v>物</v>
          </cell>
          <cell r="I92">
            <v>2300</v>
          </cell>
          <cell r="J92">
            <v>30.8</v>
          </cell>
          <cell r="K92">
            <v>0</v>
          </cell>
          <cell r="L92">
            <v>30.8</v>
          </cell>
        </row>
        <row r="93">
          <cell r="D93" t="str">
            <v>1058446127721</v>
          </cell>
          <cell r="E93" t="str">
            <v>来一口</v>
          </cell>
          <cell r="F93" t="str">
            <v>国内EMS物品</v>
          </cell>
          <cell r="G93" t="str">
            <v>遂川县</v>
          </cell>
          <cell r="H93" t="str">
            <v>物</v>
          </cell>
          <cell r="I93">
            <v>2600</v>
          </cell>
          <cell r="J93">
            <v>35</v>
          </cell>
          <cell r="K93">
            <v>0</v>
          </cell>
          <cell r="L93">
            <v>35</v>
          </cell>
        </row>
        <row r="94">
          <cell r="D94" t="str">
            <v>1058446172821</v>
          </cell>
          <cell r="E94" t="str">
            <v>来一口</v>
          </cell>
          <cell r="F94" t="str">
            <v>国内EMS物品</v>
          </cell>
          <cell r="G94" t="str">
            <v>高淳县</v>
          </cell>
          <cell r="H94" t="str">
            <v>物</v>
          </cell>
          <cell r="I94">
            <v>9400</v>
          </cell>
          <cell r="J94">
            <v>89.6</v>
          </cell>
          <cell r="K94">
            <v>0</v>
          </cell>
          <cell r="L94">
            <v>89.6</v>
          </cell>
        </row>
        <row r="95">
          <cell r="D95" t="str">
            <v>1080976141719</v>
          </cell>
          <cell r="E95" t="str">
            <v>来一口</v>
          </cell>
          <cell r="F95" t="str">
            <v>国内EMS物品</v>
          </cell>
          <cell r="G95" t="str">
            <v>高淳县</v>
          </cell>
          <cell r="H95" t="str">
            <v>物</v>
          </cell>
          <cell r="I95">
            <v>10500</v>
          </cell>
          <cell r="J95">
            <v>98</v>
          </cell>
          <cell r="K95">
            <v>0</v>
          </cell>
          <cell r="L95">
            <v>98</v>
          </cell>
        </row>
        <row r="96">
          <cell r="D96" t="str">
            <v>1058446123221</v>
          </cell>
          <cell r="E96" t="str">
            <v>来一口</v>
          </cell>
          <cell r="F96" t="str">
            <v>国内EMS物品</v>
          </cell>
          <cell r="G96" t="str">
            <v>淮北市*</v>
          </cell>
          <cell r="H96" t="str">
            <v>物</v>
          </cell>
          <cell r="I96">
            <v>1000</v>
          </cell>
          <cell r="J96">
            <v>18.2</v>
          </cell>
          <cell r="K96">
            <v>0</v>
          </cell>
          <cell r="L96">
            <v>18.2</v>
          </cell>
        </row>
        <row r="97">
          <cell r="D97" t="str">
            <v>1058446130321</v>
          </cell>
          <cell r="E97" t="str">
            <v>来一口</v>
          </cell>
          <cell r="F97" t="str">
            <v>国内EMS物品</v>
          </cell>
          <cell r="G97" t="str">
            <v>容县</v>
          </cell>
          <cell r="H97" t="str">
            <v>物</v>
          </cell>
          <cell r="I97">
            <v>100</v>
          </cell>
          <cell r="J97">
            <v>14</v>
          </cell>
          <cell r="K97">
            <v>0</v>
          </cell>
          <cell r="L97">
            <v>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A42" sqref="A42:A44"/>
    </sheetView>
  </sheetViews>
  <sheetFormatPr defaultRowHeight="8.25" customHeight="1"/>
  <cols>
    <col min="1" max="1" width="19.375" customWidth="1"/>
    <col min="2" max="2" width="18.125" style="1" customWidth="1"/>
    <col min="3" max="3" width="19.375" customWidth="1"/>
    <col min="4" max="4" width="20.75" customWidth="1"/>
    <col min="5" max="6" width="19.375" customWidth="1"/>
    <col min="7" max="7" width="21.75" customWidth="1"/>
  </cols>
  <sheetData>
    <row r="1" spans="1:7" ht="30" customHeight="1" thickBot="1">
      <c r="A1" s="135" t="s">
        <v>341</v>
      </c>
      <c r="B1" s="135"/>
      <c r="C1" s="135"/>
      <c r="D1" s="135"/>
      <c r="E1" s="135"/>
      <c r="F1" s="135"/>
      <c r="G1" s="135"/>
    </row>
    <row r="2" spans="1:7" ht="41.25" customHeight="1">
      <c r="A2" s="23" t="s">
        <v>3</v>
      </c>
      <c r="B2" s="24" t="s">
        <v>342</v>
      </c>
      <c r="C2" s="25" t="s">
        <v>343</v>
      </c>
      <c r="D2" s="24" t="s">
        <v>344</v>
      </c>
      <c r="E2" s="25" t="s">
        <v>345</v>
      </c>
      <c r="F2" s="25" t="s">
        <v>347</v>
      </c>
      <c r="G2" s="26" t="s">
        <v>17</v>
      </c>
    </row>
    <row r="3" spans="1:7" ht="35.25" customHeight="1">
      <c r="A3" s="19" t="s">
        <v>7</v>
      </c>
      <c r="B3" s="2">
        <v>25</v>
      </c>
      <c r="C3" s="3">
        <v>328.2</v>
      </c>
      <c r="D3" s="2">
        <v>9</v>
      </c>
      <c r="E3" s="3">
        <v>112</v>
      </c>
      <c r="F3" s="3">
        <f t="shared" ref="F3:F12" si="0">E3+C3</f>
        <v>440.2</v>
      </c>
      <c r="G3" s="20"/>
    </row>
    <row r="4" spans="1:7" ht="35.25" customHeight="1">
      <c r="A4" s="19" t="s">
        <v>346</v>
      </c>
      <c r="B4" s="2">
        <v>8</v>
      </c>
      <c r="C4" s="3">
        <v>348.2</v>
      </c>
      <c r="D4" s="2">
        <v>4</v>
      </c>
      <c r="E4" s="3">
        <v>129.6</v>
      </c>
      <c r="F4" s="3">
        <f t="shared" si="0"/>
        <v>477.79999999999995</v>
      </c>
      <c r="G4" s="20"/>
    </row>
    <row r="5" spans="1:7" ht="33.75" customHeight="1">
      <c r="A5" s="19" t="s">
        <v>13</v>
      </c>
      <c r="B5" s="2">
        <v>1</v>
      </c>
      <c r="C5" s="3">
        <v>14</v>
      </c>
      <c r="D5" s="2">
        <v>0</v>
      </c>
      <c r="E5" s="3">
        <v>0</v>
      </c>
      <c r="F5" s="3">
        <f t="shared" si="0"/>
        <v>14</v>
      </c>
      <c r="G5" s="20"/>
    </row>
    <row r="6" spans="1:7" ht="29.25" customHeight="1">
      <c r="A6" s="19" t="s">
        <v>9</v>
      </c>
      <c r="B6" s="2">
        <v>5</v>
      </c>
      <c r="C6" s="4">
        <v>325</v>
      </c>
      <c r="D6" s="2">
        <v>1</v>
      </c>
      <c r="E6" s="4">
        <v>8</v>
      </c>
      <c r="F6" s="3">
        <f t="shared" si="0"/>
        <v>333</v>
      </c>
      <c r="G6" s="141"/>
    </row>
    <row r="7" spans="1:7" ht="29.25" customHeight="1">
      <c r="A7" s="19" t="s">
        <v>14</v>
      </c>
      <c r="B7" s="2">
        <v>0</v>
      </c>
      <c r="C7" s="4">
        <v>0</v>
      </c>
      <c r="D7" s="2">
        <v>2</v>
      </c>
      <c r="E7" s="4">
        <v>51.2</v>
      </c>
      <c r="F7" s="3">
        <f t="shared" si="0"/>
        <v>51.2</v>
      </c>
      <c r="G7" s="142"/>
    </row>
    <row r="8" spans="1:7" ht="29.25" customHeight="1">
      <c r="A8" s="19" t="s">
        <v>8</v>
      </c>
      <c r="B8" s="2">
        <v>1</v>
      </c>
      <c r="C8" s="4">
        <v>12</v>
      </c>
      <c r="D8" s="2">
        <v>0</v>
      </c>
      <c r="E8" s="4">
        <v>0</v>
      </c>
      <c r="F8" s="3">
        <f t="shared" si="0"/>
        <v>12</v>
      </c>
      <c r="G8" s="143"/>
    </row>
    <row r="9" spans="1:7" ht="31.5" customHeight="1">
      <c r="A9" s="19" t="s">
        <v>10</v>
      </c>
      <c r="B9" s="2">
        <v>0</v>
      </c>
      <c r="C9" s="4">
        <v>0</v>
      </c>
      <c r="D9" s="2">
        <v>0</v>
      </c>
      <c r="E9" s="4">
        <v>0</v>
      </c>
      <c r="F9" s="3">
        <f t="shared" si="0"/>
        <v>0</v>
      </c>
      <c r="G9" s="20"/>
    </row>
    <row r="10" spans="1:7" ht="31.5" customHeight="1">
      <c r="A10" s="19" t="s">
        <v>352</v>
      </c>
      <c r="B10" s="2">
        <v>0</v>
      </c>
      <c r="C10" s="4">
        <v>0</v>
      </c>
      <c r="D10" s="2">
        <v>1</v>
      </c>
      <c r="E10" s="4">
        <v>8</v>
      </c>
      <c r="F10" s="3">
        <f t="shared" si="0"/>
        <v>8</v>
      </c>
      <c r="G10" s="20"/>
    </row>
    <row r="11" spans="1:7" ht="31.5" customHeight="1">
      <c r="A11" s="19" t="s">
        <v>11</v>
      </c>
      <c r="B11" s="2">
        <v>1</v>
      </c>
      <c r="C11" s="4">
        <v>8</v>
      </c>
      <c r="D11" s="2">
        <v>0</v>
      </c>
      <c r="E11" s="4">
        <v>0</v>
      </c>
      <c r="F11" s="3">
        <f t="shared" si="0"/>
        <v>8</v>
      </c>
      <c r="G11" s="20"/>
    </row>
    <row r="12" spans="1:7" ht="29.25" customHeight="1">
      <c r="A12" s="21" t="s">
        <v>16</v>
      </c>
      <c r="B12" s="17">
        <f t="shared" ref="B12:D12" si="1">SUM(B3:B11)</f>
        <v>41</v>
      </c>
      <c r="C12" s="18">
        <f t="shared" si="1"/>
        <v>1035.4000000000001</v>
      </c>
      <c r="D12" s="17">
        <f t="shared" si="1"/>
        <v>17</v>
      </c>
      <c r="E12" s="18">
        <f>SUM(E3:E11)</f>
        <v>308.8</v>
      </c>
      <c r="F12" s="3">
        <f t="shared" si="0"/>
        <v>1344.2</v>
      </c>
      <c r="G12" s="22"/>
    </row>
    <row r="13" spans="1:7" ht="34.5" customHeight="1">
      <c r="A13" s="145" t="s">
        <v>351</v>
      </c>
      <c r="B13" s="146"/>
      <c r="C13" s="146"/>
      <c r="D13" s="146"/>
      <c r="E13" s="147"/>
      <c r="F13" s="3">
        <f>312*14</f>
        <v>4368</v>
      </c>
      <c r="G13" s="49"/>
    </row>
    <row r="14" spans="1:7" ht="30" customHeight="1" thickBot="1">
      <c r="A14" s="136" t="s">
        <v>350</v>
      </c>
      <c r="B14" s="137"/>
      <c r="C14" s="137"/>
      <c r="D14" s="137"/>
      <c r="E14" s="138"/>
      <c r="F14" s="139">
        <f>F12+F13</f>
        <v>5712.2</v>
      </c>
      <c r="G14" s="140"/>
    </row>
    <row r="15" spans="1:7" ht="31.5" customHeight="1">
      <c r="A15" s="144" t="s">
        <v>348</v>
      </c>
      <c r="B15" s="144"/>
      <c r="C15" s="144"/>
      <c r="D15" s="144"/>
      <c r="E15" s="144"/>
      <c r="F15" s="144"/>
      <c r="G15" s="144"/>
    </row>
    <row r="16" spans="1:7" ht="18" customHeight="1">
      <c r="A16" s="134" t="s">
        <v>349</v>
      </c>
      <c r="B16" s="134"/>
      <c r="C16" s="134"/>
      <c r="D16" s="134"/>
      <c r="E16" s="134"/>
      <c r="F16" s="134"/>
      <c r="G16" s="134"/>
    </row>
  </sheetData>
  <mergeCells count="7">
    <mergeCell ref="A16:G16"/>
    <mergeCell ref="A1:G1"/>
    <mergeCell ref="A14:E14"/>
    <mergeCell ref="F14:G14"/>
    <mergeCell ref="G6:G8"/>
    <mergeCell ref="A15:G15"/>
    <mergeCell ref="A13:E13"/>
  </mergeCells>
  <phoneticPr fontId="1" type="noConversion"/>
  <pageMargins left="0.55118110236220474" right="0.51181102362204722" top="0.36" bottom="0.74803149606299213" header="0.31496062992125984" footer="0.31496062992125984"/>
  <pageSetup paperSize="9" orientation="landscape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08"/>
  <sheetViews>
    <sheetView workbookViewId="0">
      <pane ySplit="2" topLeftCell="A87" activePane="bottomLeft" state="frozen"/>
      <selection pane="bottomLeft" activeCell="A108" sqref="A108:XFD108"/>
    </sheetView>
  </sheetViews>
  <sheetFormatPr defaultColWidth="13.375" defaultRowHeight="13.5"/>
  <cols>
    <col min="1" max="1" width="4" style="1" customWidth="1"/>
    <col min="2" max="2" width="15.5" style="1" customWidth="1"/>
    <col min="3" max="3" width="11.125" style="1" customWidth="1"/>
    <col min="4" max="4" width="9.625" style="1" customWidth="1"/>
    <col min="5" max="5" width="9.125" style="1" customWidth="1"/>
    <col min="6" max="7" width="13.375" style="1"/>
    <col min="8" max="8" width="11.875" style="1" customWidth="1"/>
    <col min="9" max="9" width="13.25" style="1" customWidth="1"/>
  </cols>
  <sheetData>
    <row r="1" spans="1:9" s="12" customFormat="1" ht="23.25" customHeight="1">
      <c r="A1" s="158" t="s">
        <v>1440</v>
      </c>
      <c r="B1" s="158"/>
      <c r="C1" s="158"/>
      <c r="D1" s="158"/>
      <c r="E1" s="158"/>
      <c r="F1" s="158"/>
      <c r="G1" s="158"/>
      <c r="H1" s="158"/>
      <c r="I1" s="158"/>
    </row>
    <row r="2" spans="1:9" ht="21" customHeight="1">
      <c r="A2" s="40" t="s">
        <v>0</v>
      </c>
      <c r="B2" s="40" t="s">
        <v>1</v>
      </c>
      <c r="C2" s="41" t="s">
        <v>18</v>
      </c>
      <c r="D2" s="40" t="s">
        <v>2</v>
      </c>
      <c r="E2" s="40" t="s">
        <v>4</v>
      </c>
      <c r="F2" s="40" t="s">
        <v>19</v>
      </c>
      <c r="G2" s="40" t="s">
        <v>5</v>
      </c>
      <c r="H2" s="40" t="s">
        <v>734</v>
      </c>
      <c r="I2" s="42" t="s">
        <v>6</v>
      </c>
    </row>
    <row r="3" spans="1:9">
      <c r="A3" s="29">
        <v>1</v>
      </c>
      <c r="B3" s="28" t="s">
        <v>1398</v>
      </c>
      <c r="C3" s="28">
        <v>20160801</v>
      </c>
      <c r="D3" s="27" t="s">
        <v>281</v>
      </c>
      <c r="E3" s="29" t="s">
        <v>1399</v>
      </c>
      <c r="F3" s="29">
        <v>13707135770</v>
      </c>
      <c r="G3" s="29" t="s">
        <v>492</v>
      </c>
      <c r="H3" s="29">
        <v>730</v>
      </c>
      <c r="I3" s="38">
        <v>18.2</v>
      </c>
    </row>
    <row r="4" spans="1:9">
      <c r="A4" s="29">
        <v>2</v>
      </c>
      <c r="B4" s="28" t="s">
        <v>1443</v>
      </c>
      <c r="C4" s="28">
        <v>20160822</v>
      </c>
      <c r="D4" s="27" t="s">
        <v>1441</v>
      </c>
      <c r="E4" s="29" t="s">
        <v>1444</v>
      </c>
      <c r="F4" s="29">
        <v>18982739080</v>
      </c>
      <c r="G4" s="29" t="s">
        <v>1445</v>
      </c>
      <c r="H4" s="29">
        <v>2400</v>
      </c>
      <c r="I4" s="38">
        <v>30.8</v>
      </c>
    </row>
    <row r="5" spans="1:9">
      <c r="A5" s="29">
        <v>3</v>
      </c>
      <c r="B5" s="28" t="s">
        <v>1481</v>
      </c>
      <c r="C5" s="28">
        <v>20160831</v>
      </c>
      <c r="D5" s="27" t="s">
        <v>1470</v>
      </c>
      <c r="E5" s="29" t="s">
        <v>1482</v>
      </c>
      <c r="F5" s="29">
        <v>18956169389</v>
      </c>
      <c r="G5" s="29" t="s">
        <v>1483</v>
      </c>
      <c r="H5" s="29">
        <v>1000</v>
      </c>
      <c r="I5" s="38">
        <v>18.2</v>
      </c>
    </row>
    <row r="6" spans="1:9">
      <c r="A6" s="29">
        <v>4</v>
      </c>
      <c r="B6" s="28" t="s">
        <v>1484</v>
      </c>
      <c r="C6" s="28">
        <v>20160831</v>
      </c>
      <c r="D6" s="27" t="s">
        <v>1485</v>
      </c>
      <c r="E6" s="29" t="s">
        <v>1486</v>
      </c>
      <c r="F6" s="29">
        <v>13117654185</v>
      </c>
      <c r="G6" s="29" t="s">
        <v>1487</v>
      </c>
      <c r="H6" s="29">
        <v>100</v>
      </c>
      <c r="I6" s="38">
        <v>14</v>
      </c>
    </row>
    <row r="7" spans="1:9">
      <c r="A7" s="29">
        <v>5</v>
      </c>
      <c r="B7" s="28" t="s">
        <v>1496</v>
      </c>
      <c r="C7" s="28">
        <v>20160830</v>
      </c>
      <c r="D7" s="27" t="s">
        <v>1441</v>
      </c>
      <c r="E7" s="29" t="s">
        <v>1497</v>
      </c>
      <c r="F7" s="29">
        <v>13618722364</v>
      </c>
      <c r="G7" s="29" t="s">
        <v>1498</v>
      </c>
      <c r="H7" s="29">
        <v>2100</v>
      </c>
      <c r="I7" s="38">
        <v>30.8</v>
      </c>
    </row>
    <row r="8" spans="1:9">
      <c r="A8" s="29">
        <v>6</v>
      </c>
      <c r="B8" s="28" t="s">
        <v>1700</v>
      </c>
      <c r="C8" s="28">
        <v>20160830</v>
      </c>
      <c r="D8" s="27" t="s">
        <v>1441</v>
      </c>
      <c r="E8" s="29" t="s">
        <v>1499</v>
      </c>
      <c r="F8" s="29">
        <v>13330498461</v>
      </c>
      <c r="G8" s="29" t="s">
        <v>1500</v>
      </c>
      <c r="H8" s="29">
        <v>2300</v>
      </c>
      <c r="I8" s="38">
        <v>30.8</v>
      </c>
    </row>
    <row r="9" spans="1:9">
      <c r="A9" s="29">
        <v>7</v>
      </c>
      <c r="B9" s="28" t="s">
        <v>1501</v>
      </c>
      <c r="C9" s="28">
        <v>20160830</v>
      </c>
      <c r="D9" s="27" t="s">
        <v>1441</v>
      </c>
      <c r="E9" s="29" t="s">
        <v>1502</v>
      </c>
      <c r="F9" s="29">
        <v>13766207325</v>
      </c>
      <c r="G9" s="29" t="s">
        <v>1503</v>
      </c>
      <c r="H9" s="29">
        <v>2600</v>
      </c>
      <c r="I9" s="38">
        <v>35</v>
      </c>
    </row>
    <row r="10" spans="1:9">
      <c r="A10" s="29">
        <v>8</v>
      </c>
      <c r="B10" s="28" t="s">
        <v>1538</v>
      </c>
      <c r="C10" s="28">
        <v>20160826</v>
      </c>
      <c r="D10" s="27" t="s">
        <v>1470</v>
      </c>
      <c r="E10" s="29" t="s">
        <v>1539</v>
      </c>
      <c r="F10" s="29">
        <v>18660782389</v>
      </c>
      <c r="G10" s="29" t="s">
        <v>1540</v>
      </c>
      <c r="H10" s="29">
        <v>600</v>
      </c>
      <c r="I10" s="38">
        <v>20.3</v>
      </c>
    </row>
    <row r="11" spans="1:9">
      <c r="A11" s="29">
        <v>9</v>
      </c>
      <c r="B11" s="28" t="s">
        <v>1549</v>
      </c>
      <c r="C11" s="28">
        <v>20160824</v>
      </c>
      <c r="D11" s="27" t="s">
        <v>1485</v>
      </c>
      <c r="E11" s="29" t="s">
        <v>1550</v>
      </c>
      <c r="F11" s="29">
        <v>18775762790</v>
      </c>
      <c r="G11" s="29" t="s">
        <v>1551</v>
      </c>
      <c r="H11" s="29">
        <v>100</v>
      </c>
      <c r="I11" s="38">
        <v>14</v>
      </c>
    </row>
    <row r="12" spans="1:9">
      <c r="A12" s="29">
        <v>10</v>
      </c>
      <c r="B12" s="28" t="s">
        <v>1552</v>
      </c>
      <c r="C12" s="28">
        <v>20160824</v>
      </c>
      <c r="D12" s="27" t="s">
        <v>1470</v>
      </c>
      <c r="E12" s="29" t="s">
        <v>1553</v>
      </c>
      <c r="F12" s="29">
        <v>15865820567</v>
      </c>
      <c r="G12" s="29" t="s">
        <v>1554</v>
      </c>
      <c r="H12" s="29">
        <v>700</v>
      </c>
      <c r="I12" s="38">
        <v>20.3</v>
      </c>
    </row>
    <row r="13" spans="1:9">
      <c r="A13" s="29">
        <v>11</v>
      </c>
      <c r="B13" s="28" t="s">
        <v>1555</v>
      </c>
      <c r="C13" s="28">
        <v>20160824</v>
      </c>
      <c r="D13" s="27" t="s">
        <v>1470</v>
      </c>
      <c r="E13" s="29" t="s">
        <v>1556</v>
      </c>
      <c r="F13" s="29">
        <v>13102610902</v>
      </c>
      <c r="G13" s="29" t="s">
        <v>1557</v>
      </c>
      <c r="H13" s="29">
        <v>700</v>
      </c>
      <c r="I13" s="38">
        <v>20.3</v>
      </c>
    </row>
    <row r="14" spans="1:9">
      <c r="A14" s="29">
        <v>12</v>
      </c>
      <c r="B14" s="28" t="s">
        <v>1558</v>
      </c>
      <c r="C14" s="28">
        <v>20160823</v>
      </c>
      <c r="D14" s="27" t="s">
        <v>1441</v>
      </c>
      <c r="E14" s="29" t="s">
        <v>1559</v>
      </c>
      <c r="F14" s="29">
        <v>15821846031</v>
      </c>
      <c r="G14" s="29" t="s">
        <v>1560</v>
      </c>
      <c r="H14" s="29">
        <v>800</v>
      </c>
      <c r="I14" s="38">
        <v>18.2</v>
      </c>
    </row>
    <row r="15" spans="1:9">
      <c r="A15" s="29">
        <v>13</v>
      </c>
      <c r="B15" s="28" t="s">
        <v>1561</v>
      </c>
      <c r="C15" s="28">
        <v>20160818</v>
      </c>
      <c r="D15" s="27" t="s">
        <v>1449</v>
      </c>
      <c r="E15" s="29" t="s">
        <v>1562</v>
      </c>
      <c r="F15" s="29">
        <v>18909091096</v>
      </c>
      <c r="G15" s="29" t="s">
        <v>1563</v>
      </c>
      <c r="H15" s="29">
        <v>5000</v>
      </c>
      <c r="I15" s="38">
        <v>51.8</v>
      </c>
    </row>
    <row r="16" spans="1:9">
      <c r="A16" s="29">
        <v>14</v>
      </c>
      <c r="B16" s="28" t="s">
        <v>1570</v>
      </c>
      <c r="C16" s="28">
        <v>20160824</v>
      </c>
      <c r="D16" s="27" t="s">
        <v>1485</v>
      </c>
      <c r="E16" s="29" t="s">
        <v>1571</v>
      </c>
      <c r="F16" s="29">
        <v>13631181213</v>
      </c>
      <c r="G16" s="29" t="s">
        <v>1572</v>
      </c>
      <c r="H16" s="29">
        <v>800</v>
      </c>
      <c r="I16" s="38">
        <v>12</v>
      </c>
    </row>
    <row r="17" spans="1:9">
      <c r="A17" s="29">
        <v>15</v>
      </c>
      <c r="B17" s="28" t="s">
        <v>1573</v>
      </c>
      <c r="C17" s="28">
        <v>20160822</v>
      </c>
      <c r="D17" s="27" t="s">
        <v>1441</v>
      </c>
      <c r="E17" s="29" t="s">
        <v>1574</v>
      </c>
      <c r="F17" s="29">
        <v>13635377099</v>
      </c>
      <c r="G17" s="29" t="s">
        <v>1575</v>
      </c>
      <c r="H17" s="29">
        <v>4100</v>
      </c>
      <c r="I17" s="38">
        <v>47.6</v>
      </c>
    </row>
    <row r="18" spans="1:9">
      <c r="A18" s="29">
        <v>16</v>
      </c>
      <c r="B18" s="28" t="s">
        <v>1576</v>
      </c>
      <c r="C18" s="28">
        <v>20160822</v>
      </c>
      <c r="D18" s="27" t="s">
        <v>1441</v>
      </c>
      <c r="E18" s="29" t="s">
        <v>1577</v>
      </c>
      <c r="F18" s="29">
        <v>18083806230</v>
      </c>
      <c r="G18" s="29" t="s">
        <v>1500</v>
      </c>
      <c r="H18" s="29">
        <v>3900</v>
      </c>
      <c r="I18" s="38">
        <v>43.4</v>
      </c>
    </row>
    <row r="19" spans="1:9">
      <c r="A19" s="29">
        <v>17</v>
      </c>
      <c r="B19" s="28" t="s">
        <v>1578</v>
      </c>
      <c r="C19" s="28">
        <v>20160822</v>
      </c>
      <c r="D19" s="27" t="s">
        <v>1485</v>
      </c>
      <c r="E19" s="29" t="s">
        <v>1579</v>
      </c>
      <c r="F19" s="29">
        <v>13609629546</v>
      </c>
      <c r="G19" s="29" t="s">
        <v>1580</v>
      </c>
      <c r="H19" s="29">
        <v>600</v>
      </c>
      <c r="I19" s="38">
        <v>12</v>
      </c>
    </row>
    <row r="20" spans="1:9">
      <c r="A20" s="29">
        <v>18</v>
      </c>
      <c r="B20" s="28" t="s">
        <v>1581</v>
      </c>
      <c r="C20" s="28">
        <v>20160822</v>
      </c>
      <c r="D20" s="27" t="s">
        <v>1470</v>
      </c>
      <c r="E20" s="29" t="s">
        <v>1582</v>
      </c>
      <c r="F20" s="29">
        <v>13593266536</v>
      </c>
      <c r="G20" s="29" t="s">
        <v>1583</v>
      </c>
      <c r="H20" s="29">
        <v>1300</v>
      </c>
      <c r="I20" s="38">
        <v>26.6</v>
      </c>
    </row>
    <row r="21" spans="1:9">
      <c r="A21" s="29">
        <v>19</v>
      </c>
      <c r="B21" s="28" t="s">
        <v>1584</v>
      </c>
      <c r="C21" s="28">
        <v>20160822</v>
      </c>
      <c r="D21" s="27" t="s">
        <v>1470</v>
      </c>
      <c r="E21" s="29" t="s">
        <v>1585</v>
      </c>
      <c r="F21" s="29">
        <v>15536019019</v>
      </c>
      <c r="G21" s="29" t="s">
        <v>1586</v>
      </c>
      <c r="H21" s="29">
        <v>3100</v>
      </c>
      <c r="I21" s="38">
        <v>51.8</v>
      </c>
    </row>
    <row r="22" spans="1:9">
      <c r="A22" s="29">
        <v>20</v>
      </c>
      <c r="B22" s="28" t="s">
        <v>1590</v>
      </c>
      <c r="C22" s="28">
        <v>20160819</v>
      </c>
      <c r="D22" s="27" t="s">
        <v>1441</v>
      </c>
      <c r="E22" s="29" t="s">
        <v>1591</v>
      </c>
      <c r="F22" s="29">
        <v>18018100339</v>
      </c>
      <c r="G22" s="29" t="s">
        <v>1592</v>
      </c>
      <c r="H22" s="29">
        <v>4200</v>
      </c>
      <c r="I22" s="38">
        <v>47.6</v>
      </c>
    </row>
    <row r="23" spans="1:9">
      <c r="A23" s="29">
        <v>21</v>
      </c>
      <c r="B23" s="28" t="s">
        <v>1609</v>
      </c>
      <c r="C23" s="28">
        <v>20160818</v>
      </c>
      <c r="D23" s="27" t="s">
        <v>1441</v>
      </c>
      <c r="E23" s="29" t="s">
        <v>1610</v>
      </c>
      <c r="F23" s="29">
        <v>13618722364</v>
      </c>
      <c r="G23" s="29" t="s">
        <v>1611</v>
      </c>
      <c r="H23" s="29">
        <v>2200</v>
      </c>
      <c r="I23" s="38">
        <v>30.8</v>
      </c>
    </row>
    <row r="24" spans="1:9">
      <c r="A24" s="29">
        <v>22</v>
      </c>
      <c r="B24" s="28" t="s">
        <v>1612</v>
      </c>
      <c r="C24" s="28">
        <v>20160818</v>
      </c>
      <c r="D24" s="27" t="s">
        <v>1449</v>
      </c>
      <c r="E24" s="29" t="s">
        <v>1613</v>
      </c>
      <c r="F24" s="29">
        <v>13678066178</v>
      </c>
      <c r="G24" s="29" t="s">
        <v>1614</v>
      </c>
      <c r="H24" s="29">
        <v>4100</v>
      </c>
      <c r="I24" s="38">
        <v>47.6</v>
      </c>
    </row>
    <row r="25" spans="1:9">
      <c r="A25" s="29">
        <v>23</v>
      </c>
      <c r="B25" s="28" t="s">
        <v>1619</v>
      </c>
      <c r="C25" s="28">
        <v>20160817</v>
      </c>
      <c r="D25" s="27" t="s">
        <v>1449</v>
      </c>
      <c r="E25" s="29" t="s">
        <v>1620</v>
      </c>
      <c r="F25" s="29">
        <v>13919683068</v>
      </c>
      <c r="G25" s="29" t="s">
        <v>1621</v>
      </c>
      <c r="H25" s="29">
        <v>100</v>
      </c>
      <c r="I25" s="38">
        <v>12</v>
      </c>
    </row>
    <row r="26" spans="1:9">
      <c r="A26" s="29">
        <v>24</v>
      </c>
      <c r="B26" s="28" t="s">
        <v>1622</v>
      </c>
      <c r="C26" s="28">
        <v>20160815</v>
      </c>
      <c r="D26" s="27" t="s">
        <v>1441</v>
      </c>
      <c r="E26" s="29" t="s">
        <v>1623</v>
      </c>
      <c r="F26" s="29">
        <v>15687438928</v>
      </c>
      <c r="G26" s="29" t="s">
        <v>1624</v>
      </c>
      <c r="H26" s="29">
        <v>4200</v>
      </c>
      <c r="I26" s="38">
        <v>47.6</v>
      </c>
    </row>
    <row r="27" spans="1:9">
      <c r="A27" s="29">
        <v>25</v>
      </c>
      <c r="B27" s="28" t="s">
        <v>1631</v>
      </c>
      <c r="C27" s="28">
        <v>20160813</v>
      </c>
      <c r="D27" s="27" t="s">
        <v>1485</v>
      </c>
      <c r="E27" s="29" t="s">
        <v>1632</v>
      </c>
      <c r="F27" s="29">
        <v>13014973309</v>
      </c>
      <c r="G27" s="29" t="s">
        <v>1605</v>
      </c>
      <c r="H27" s="29">
        <v>750</v>
      </c>
      <c r="I27" s="38">
        <v>18.2</v>
      </c>
    </row>
    <row r="28" spans="1:9">
      <c r="A28" s="29">
        <v>26</v>
      </c>
      <c r="B28" s="28" t="s">
        <v>1633</v>
      </c>
      <c r="C28" s="28">
        <v>20160812</v>
      </c>
      <c r="D28" s="27" t="s">
        <v>1470</v>
      </c>
      <c r="E28" s="29" t="s">
        <v>1634</v>
      </c>
      <c r="F28" s="29">
        <v>13021777663</v>
      </c>
      <c r="G28" s="29" t="s">
        <v>1635</v>
      </c>
      <c r="H28" s="29">
        <v>700</v>
      </c>
      <c r="I28" s="38">
        <v>20.3</v>
      </c>
    </row>
    <row r="29" spans="1:9">
      <c r="A29" s="29">
        <v>27</v>
      </c>
      <c r="B29" s="28" t="s">
        <v>1648</v>
      </c>
      <c r="C29" s="28">
        <v>20160810</v>
      </c>
      <c r="D29" s="27" t="s">
        <v>1441</v>
      </c>
      <c r="E29" s="29" t="s">
        <v>1649</v>
      </c>
      <c r="F29" s="29">
        <v>13958681611</v>
      </c>
      <c r="G29" s="29" t="s">
        <v>1650</v>
      </c>
      <c r="H29" s="29">
        <v>700</v>
      </c>
      <c r="I29" s="38">
        <v>18.2</v>
      </c>
    </row>
    <row r="30" spans="1:9">
      <c r="A30" s="29">
        <v>28</v>
      </c>
      <c r="B30" s="28" t="s">
        <v>1651</v>
      </c>
      <c r="C30" s="28">
        <v>20160810</v>
      </c>
      <c r="D30" s="27" t="s">
        <v>1441</v>
      </c>
      <c r="E30" s="29" t="s">
        <v>1652</v>
      </c>
      <c r="F30" s="29">
        <v>13885503102</v>
      </c>
      <c r="G30" s="29" t="s">
        <v>1653</v>
      </c>
      <c r="H30" s="29">
        <v>700</v>
      </c>
      <c r="I30" s="38">
        <v>18.2</v>
      </c>
    </row>
    <row r="31" spans="1:9">
      <c r="A31" s="29">
        <v>29</v>
      </c>
      <c r="B31" s="28" t="s">
        <v>1654</v>
      </c>
      <c r="C31" s="28">
        <v>20160810</v>
      </c>
      <c r="D31" s="27" t="s">
        <v>1441</v>
      </c>
      <c r="E31" s="29" t="s">
        <v>1474</v>
      </c>
      <c r="F31" s="29">
        <v>13861989414</v>
      </c>
      <c r="G31" s="29" t="s">
        <v>1475</v>
      </c>
      <c r="H31" s="29">
        <v>700</v>
      </c>
      <c r="I31" s="38">
        <v>18.2</v>
      </c>
    </row>
    <row r="32" spans="1:9">
      <c r="A32" s="29">
        <v>30</v>
      </c>
      <c r="B32" s="28" t="s">
        <v>1655</v>
      </c>
      <c r="C32" s="28">
        <v>20160810</v>
      </c>
      <c r="D32" s="27" t="s">
        <v>1441</v>
      </c>
      <c r="E32" s="29" t="s">
        <v>1656</v>
      </c>
      <c r="F32" s="29">
        <v>13665753123</v>
      </c>
      <c r="G32" s="29" t="s">
        <v>1657</v>
      </c>
      <c r="H32" s="29">
        <v>700</v>
      </c>
      <c r="I32" s="38">
        <v>18.2</v>
      </c>
    </row>
    <row r="33" spans="1:9">
      <c r="A33" s="29">
        <v>31</v>
      </c>
      <c r="B33" s="28" t="s">
        <v>1681</v>
      </c>
      <c r="C33" s="28">
        <v>20160810</v>
      </c>
      <c r="D33" s="27" t="s">
        <v>1470</v>
      </c>
      <c r="E33" s="29" t="s">
        <v>1659</v>
      </c>
      <c r="F33" s="29">
        <v>1339963700</v>
      </c>
      <c r="G33" s="29" t="s">
        <v>1660</v>
      </c>
      <c r="H33" s="29">
        <v>700</v>
      </c>
      <c r="I33" s="38">
        <v>18.2</v>
      </c>
    </row>
    <row r="34" spans="1:9">
      <c r="A34" s="29">
        <v>32</v>
      </c>
      <c r="B34" s="28" t="s">
        <v>1661</v>
      </c>
      <c r="C34" s="28">
        <v>20160805</v>
      </c>
      <c r="D34" s="27" t="s">
        <v>1485</v>
      </c>
      <c r="E34" s="29" t="s">
        <v>1662</v>
      </c>
      <c r="F34" s="29">
        <v>18978681198</v>
      </c>
      <c r="G34" s="29" t="s">
        <v>1663</v>
      </c>
      <c r="H34" s="29">
        <v>3200</v>
      </c>
      <c r="I34" s="38">
        <v>39.200000000000003</v>
      </c>
    </row>
    <row r="35" spans="1:9">
      <c r="A35" s="29">
        <v>33</v>
      </c>
      <c r="B35" s="28" t="s">
        <v>1670</v>
      </c>
      <c r="C35" s="28">
        <v>20160810</v>
      </c>
      <c r="D35" s="27" t="s">
        <v>1485</v>
      </c>
      <c r="E35" s="29" t="s">
        <v>1671</v>
      </c>
      <c r="F35" s="29">
        <v>13826183848</v>
      </c>
      <c r="G35" s="29" t="s">
        <v>1640</v>
      </c>
      <c r="H35" s="29">
        <v>600</v>
      </c>
      <c r="I35" s="38">
        <v>12</v>
      </c>
    </row>
    <row r="36" spans="1:9">
      <c r="A36" s="29">
        <v>34</v>
      </c>
      <c r="B36" s="28" t="s">
        <v>1672</v>
      </c>
      <c r="C36" s="28">
        <v>20160810</v>
      </c>
      <c r="D36" s="27" t="s">
        <v>1485</v>
      </c>
      <c r="E36" s="29" t="s">
        <v>1673</v>
      </c>
      <c r="F36" s="29" t="s">
        <v>1674</v>
      </c>
      <c r="G36" s="29" t="s">
        <v>1675</v>
      </c>
      <c r="H36" s="29">
        <v>700</v>
      </c>
      <c r="I36" s="38">
        <v>18.2</v>
      </c>
    </row>
    <row r="37" spans="1:9">
      <c r="A37" s="29">
        <v>35</v>
      </c>
      <c r="B37" s="28" t="s">
        <v>1676</v>
      </c>
      <c r="C37" s="28">
        <v>20160822</v>
      </c>
      <c r="D37" s="27" t="s">
        <v>1677</v>
      </c>
      <c r="E37" s="29" t="s">
        <v>1678</v>
      </c>
      <c r="F37" s="29">
        <v>18952078365</v>
      </c>
      <c r="G37" s="29" t="s">
        <v>1520</v>
      </c>
      <c r="H37" s="29">
        <v>3400</v>
      </c>
      <c r="I37" s="38">
        <v>39.200000000000003</v>
      </c>
    </row>
    <row r="38" spans="1:9">
      <c r="A38" s="29">
        <v>36</v>
      </c>
      <c r="B38" s="28" t="s">
        <v>1682</v>
      </c>
      <c r="C38" s="28">
        <v>20160823</v>
      </c>
      <c r="D38" s="27" t="s">
        <v>63</v>
      </c>
      <c r="E38" s="29" t="s">
        <v>1683</v>
      </c>
      <c r="F38" s="29">
        <v>15984826288</v>
      </c>
      <c r="G38" s="29" t="s">
        <v>1684</v>
      </c>
      <c r="H38" s="29">
        <v>10800</v>
      </c>
      <c r="I38" s="38">
        <v>40</v>
      </c>
    </row>
    <row r="39" spans="1:9">
      <c r="A39" s="29">
        <v>37</v>
      </c>
      <c r="B39" s="28" t="s">
        <v>1685</v>
      </c>
      <c r="C39" s="28">
        <v>20160823</v>
      </c>
      <c r="D39" s="27" t="s">
        <v>63</v>
      </c>
      <c r="E39" s="29" t="s">
        <v>1683</v>
      </c>
      <c r="F39" s="29">
        <v>15984826288</v>
      </c>
      <c r="G39" s="29" t="s">
        <v>1684</v>
      </c>
      <c r="H39" s="29">
        <v>15000</v>
      </c>
      <c r="I39" s="38">
        <v>52</v>
      </c>
    </row>
    <row r="40" spans="1:9">
      <c r="A40" s="29">
        <v>38</v>
      </c>
      <c r="B40" s="28" t="s">
        <v>1686</v>
      </c>
      <c r="C40" s="28">
        <v>20160823</v>
      </c>
      <c r="D40" s="27" t="s">
        <v>63</v>
      </c>
      <c r="E40" s="29" t="s">
        <v>1683</v>
      </c>
      <c r="F40" s="29">
        <v>15984826288</v>
      </c>
      <c r="G40" s="29" t="s">
        <v>1684</v>
      </c>
      <c r="H40" s="29">
        <v>10800</v>
      </c>
      <c r="I40" s="38">
        <v>40</v>
      </c>
    </row>
    <row r="41" spans="1:9">
      <c r="A41" s="29">
        <v>39</v>
      </c>
      <c r="B41" s="28" t="s">
        <v>1690</v>
      </c>
      <c r="C41" s="28">
        <v>20160823</v>
      </c>
      <c r="D41" s="27" t="s">
        <v>63</v>
      </c>
      <c r="E41" s="29" t="s">
        <v>1683</v>
      </c>
      <c r="F41" s="29">
        <v>15984826288</v>
      </c>
      <c r="G41" s="29" t="s">
        <v>1684</v>
      </c>
      <c r="H41" s="29">
        <v>6200</v>
      </c>
      <c r="I41" s="38">
        <v>28</v>
      </c>
    </row>
    <row r="42" spans="1:9">
      <c r="A42" s="29">
        <v>40</v>
      </c>
      <c r="B42" s="28" t="s">
        <v>1691</v>
      </c>
      <c r="C42" s="28">
        <v>20160823</v>
      </c>
      <c r="D42" s="27" t="s">
        <v>63</v>
      </c>
      <c r="E42" s="29" t="s">
        <v>1683</v>
      </c>
      <c r="F42" s="29">
        <v>15984826288</v>
      </c>
      <c r="G42" s="29" t="s">
        <v>1684</v>
      </c>
      <c r="H42" s="29">
        <v>9500</v>
      </c>
      <c r="I42" s="38">
        <v>37</v>
      </c>
    </row>
    <row r="43" spans="1:9">
      <c r="A43" s="29">
        <v>41</v>
      </c>
      <c r="B43" s="28" t="s">
        <v>1692</v>
      </c>
      <c r="C43" s="28">
        <v>20160823</v>
      </c>
      <c r="D43" s="27" t="s">
        <v>63</v>
      </c>
      <c r="E43" s="29" t="s">
        <v>1683</v>
      </c>
      <c r="F43" s="29">
        <v>15984826288</v>
      </c>
      <c r="G43" s="29" t="s">
        <v>1684</v>
      </c>
      <c r="H43" s="29">
        <v>9100</v>
      </c>
      <c r="I43" s="38">
        <v>37</v>
      </c>
    </row>
    <row r="44" spans="1:9">
      <c r="A44" s="29">
        <v>42</v>
      </c>
      <c r="B44" s="28" t="s">
        <v>1698</v>
      </c>
      <c r="C44" s="28">
        <v>20160823</v>
      </c>
      <c r="D44" s="27" t="s">
        <v>63</v>
      </c>
      <c r="E44" s="29" t="s">
        <v>1683</v>
      </c>
      <c r="F44" s="29">
        <v>15984826288</v>
      </c>
      <c r="G44" s="29" t="s">
        <v>1684</v>
      </c>
      <c r="H44" s="29">
        <v>10800</v>
      </c>
      <c r="I44" s="38">
        <v>40</v>
      </c>
    </row>
    <row r="45" spans="1:9">
      <c r="A45" s="29">
        <v>43</v>
      </c>
      <c r="B45" s="28" t="s">
        <v>1701</v>
      </c>
      <c r="C45" s="28">
        <v>20160823</v>
      </c>
      <c r="D45" s="27" t="s">
        <v>1699</v>
      </c>
      <c r="E45" s="29" t="s">
        <v>1683</v>
      </c>
      <c r="F45" s="29">
        <v>15984826288</v>
      </c>
      <c r="G45" s="29" t="s">
        <v>1684</v>
      </c>
      <c r="H45" s="29">
        <v>9200</v>
      </c>
      <c r="I45" s="38">
        <v>37</v>
      </c>
    </row>
    <row r="46" spans="1:9">
      <c r="A46" s="171" t="s">
        <v>390</v>
      </c>
      <c r="B46" s="172"/>
      <c r="C46" s="172"/>
      <c r="D46" s="172"/>
      <c r="E46" s="172"/>
      <c r="F46" s="172"/>
      <c r="G46" s="172"/>
      <c r="H46" s="173"/>
      <c r="I46" s="74">
        <f>SUM(I3:I45)</f>
        <v>1250.8000000000004</v>
      </c>
    </row>
    <row r="47" spans="1:9">
      <c r="A47" s="29">
        <v>44</v>
      </c>
      <c r="B47" s="28" t="s">
        <v>1667</v>
      </c>
      <c r="C47" s="28">
        <v>20160805</v>
      </c>
      <c r="D47" s="29" t="s">
        <v>1637</v>
      </c>
      <c r="E47" s="29" t="s">
        <v>1668</v>
      </c>
      <c r="F47" s="29">
        <v>13737484934</v>
      </c>
      <c r="G47" s="29" t="s">
        <v>1669</v>
      </c>
      <c r="H47" s="29">
        <v>100</v>
      </c>
      <c r="I47" s="38">
        <v>14</v>
      </c>
    </row>
    <row r="48" spans="1:9">
      <c r="A48" s="29">
        <v>45</v>
      </c>
      <c r="B48" s="28" t="s">
        <v>1664</v>
      </c>
      <c r="C48" s="28">
        <v>20160805</v>
      </c>
      <c r="D48" s="29" t="s">
        <v>1637</v>
      </c>
      <c r="E48" s="29" t="s">
        <v>1665</v>
      </c>
      <c r="F48" s="29">
        <v>18926370230</v>
      </c>
      <c r="G48" s="29" t="s">
        <v>1666</v>
      </c>
      <c r="H48" s="29">
        <v>100</v>
      </c>
      <c r="I48" s="38">
        <v>12</v>
      </c>
    </row>
    <row r="49" spans="1:9">
      <c r="A49" s="29">
        <v>46</v>
      </c>
      <c r="B49" s="28" t="s">
        <v>1658</v>
      </c>
      <c r="C49" s="28">
        <v>20160805</v>
      </c>
      <c r="D49" s="29" t="s">
        <v>1637</v>
      </c>
      <c r="E49" s="29" t="s">
        <v>1490</v>
      </c>
      <c r="F49" s="29">
        <v>18078780665</v>
      </c>
      <c r="G49" s="29" t="s">
        <v>1491</v>
      </c>
      <c r="H49" s="29">
        <v>100</v>
      </c>
      <c r="I49" s="38">
        <v>14</v>
      </c>
    </row>
    <row r="50" spans="1:9" s="107" customFormat="1">
      <c r="A50" s="29">
        <v>47</v>
      </c>
      <c r="B50" s="28" t="s">
        <v>1636</v>
      </c>
      <c r="C50" s="29">
        <v>20160808</v>
      </c>
      <c r="D50" s="29" t="s">
        <v>1637</v>
      </c>
      <c r="E50" s="29" t="s">
        <v>1509</v>
      </c>
      <c r="F50" s="29">
        <v>13977886859</v>
      </c>
      <c r="G50" s="29" t="s">
        <v>1510</v>
      </c>
      <c r="H50" s="29">
        <v>100</v>
      </c>
      <c r="I50" s="38">
        <v>14</v>
      </c>
    </row>
    <row r="51" spans="1:9">
      <c r="A51" s="29">
        <v>48</v>
      </c>
      <c r="B51" s="28" t="s">
        <v>1641</v>
      </c>
      <c r="C51" s="28">
        <v>20160811</v>
      </c>
      <c r="D51" s="29" t="s">
        <v>1637</v>
      </c>
      <c r="E51" s="29" t="s">
        <v>1642</v>
      </c>
      <c r="F51" s="29">
        <v>85900988</v>
      </c>
      <c r="G51" s="29" t="s">
        <v>1643</v>
      </c>
      <c r="H51" s="29">
        <v>100</v>
      </c>
      <c r="I51" s="38">
        <v>8</v>
      </c>
    </row>
    <row r="52" spans="1:9">
      <c r="A52" s="29">
        <v>49</v>
      </c>
      <c r="B52" s="28" t="s">
        <v>1644</v>
      </c>
      <c r="C52" s="28">
        <v>20160811</v>
      </c>
      <c r="D52" s="29" t="s">
        <v>1637</v>
      </c>
      <c r="E52" s="29" t="s">
        <v>1645</v>
      </c>
      <c r="F52" s="29">
        <v>13619820618</v>
      </c>
      <c r="G52" s="29" t="s">
        <v>1646</v>
      </c>
      <c r="H52" s="29">
        <v>100</v>
      </c>
      <c r="I52" s="38">
        <v>8</v>
      </c>
    </row>
    <row r="53" spans="1:9">
      <c r="A53" s="29">
        <v>50</v>
      </c>
      <c r="B53" s="28" t="s">
        <v>1488</v>
      </c>
      <c r="C53" s="28">
        <v>20160826</v>
      </c>
      <c r="D53" s="29" t="s">
        <v>1489</v>
      </c>
      <c r="E53" s="29" t="s">
        <v>1490</v>
      </c>
      <c r="F53" s="29">
        <v>18078780665</v>
      </c>
      <c r="G53" s="29" t="s">
        <v>1491</v>
      </c>
      <c r="H53" s="29">
        <v>100</v>
      </c>
      <c r="I53" s="38">
        <v>14</v>
      </c>
    </row>
    <row r="54" spans="1:9">
      <c r="A54" s="29">
        <v>51</v>
      </c>
      <c r="B54" s="28" t="s">
        <v>1492</v>
      </c>
      <c r="C54" s="28">
        <v>20160830</v>
      </c>
      <c r="D54" s="29" t="s">
        <v>1493</v>
      </c>
      <c r="E54" s="29" t="s">
        <v>1494</v>
      </c>
      <c r="F54" s="29">
        <v>13433016622</v>
      </c>
      <c r="G54" s="29" t="s">
        <v>1495</v>
      </c>
      <c r="H54" s="29">
        <v>800</v>
      </c>
      <c r="I54" s="38">
        <v>8</v>
      </c>
    </row>
    <row r="55" spans="1:9">
      <c r="A55" s="29">
        <v>52</v>
      </c>
      <c r="B55" s="28" t="s">
        <v>1504</v>
      </c>
      <c r="C55" s="28">
        <v>20160827</v>
      </c>
      <c r="D55" s="29" t="s">
        <v>1505</v>
      </c>
      <c r="E55" s="29" t="s">
        <v>1506</v>
      </c>
      <c r="F55" s="29">
        <v>13827563598</v>
      </c>
      <c r="G55" s="29" t="s">
        <v>1507</v>
      </c>
      <c r="H55" s="29">
        <v>100</v>
      </c>
      <c r="I55" s="38">
        <v>12</v>
      </c>
    </row>
    <row r="56" spans="1:9">
      <c r="A56" s="29">
        <v>53</v>
      </c>
      <c r="B56" s="28" t="s">
        <v>1508</v>
      </c>
      <c r="C56" s="28">
        <v>20160827</v>
      </c>
      <c r="D56" s="29" t="s">
        <v>1505</v>
      </c>
      <c r="E56" s="29" t="s">
        <v>1509</v>
      </c>
      <c r="F56" s="29">
        <v>13977886859</v>
      </c>
      <c r="G56" s="29" t="s">
        <v>1510</v>
      </c>
      <c r="H56" s="29">
        <v>100</v>
      </c>
      <c r="I56" s="38">
        <v>14</v>
      </c>
    </row>
    <row r="57" spans="1:9">
      <c r="A57" s="29">
        <v>54</v>
      </c>
      <c r="B57" s="28" t="s">
        <v>1511</v>
      </c>
      <c r="C57" s="28">
        <v>20160827</v>
      </c>
      <c r="D57" s="29" t="s">
        <v>1505</v>
      </c>
      <c r="E57" s="29" t="s">
        <v>1512</v>
      </c>
      <c r="F57" s="29">
        <v>18022902836</v>
      </c>
      <c r="G57" s="29" t="s">
        <v>1513</v>
      </c>
      <c r="H57" s="29">
        <v>100</v>
      </c>
      <c r="I57" s="38">
        <v>12</v>
      </c>
    </row>
    <row r="58" spans="1:9">
      <c r="A58" s="29">
        <v>55</v>
      </c>
      <c r="B58" s="28" t="s">
        <v>1514</v>
      </c>
      <c r="C58" s="28">
        <v>20160827</v>
      </c>
      <c r="D58" s="29" t="s">
        <v>1505</v>
      </c>
      <c r="E58" s="29" t="s">
        <v>1515</v>
      </c>
      <c r="F58" s="29">
        <v>13421995799</v>
      </c>
      <c r="G58" s="29" t="s">
        <v>1516</v>
      </c>
      <c r="H58" s="29">
        <v>100</v>
      </c>
      <c r="I58" s="38">
        <v>8</v>
      </c>
    </row>
    <row r="59" spans="1:9">
      <c r="A59" s="29">
        <v>56</v>
      </c>
      <c r="B59" s="28" t="s">
        <v>1517</v>
      </c>
      <c r="C59" s="28">
        <v>20160827</v>
      </c>
      <c r="D59" s="29" t="s">
        <v>1505</v>
      </c>
      <c r="E59" s="29" t="s">
        <v>1518</v>
      </c>
      <c r="F59" s="29" t="s">
        <v>1519</v>
      </c>
      <c r="G59" s="29" t="s">
        <v>1520</v>
      </c>
      <c r="H59" s="29">
        <v>100</v>
      </c>
      <c r="I59" s="38">
        <v>14</v>
      </c>
    </row>
    <row r="60" spans="1:9">
      <c r="A60" s="29">
        <v>57</v>
      </c>
      <c r="B60" s="28" t="s">
        <v>1525</v>
      </c>
      <c r="C60" s="29">
        <v>20160827</v>
      </c>
      <c r="D60" s="29" t="s">
        <v>1505</v>
      </c>
      <c r="E60" s="29" t="s">
        <v>1526</v>
      </c>
      <c r="F60" s="29">
        <v>13321711136</v>
      </c>
      <c r="G60" s="29" t="s">
        <v>1527</v>
      </c>
      <c r="H60" s="29">
        <v>100</v>
      </c>
      <c r="I60" s="38">
        <v>14</v>
      </c>
    </row>
    <row r="61" spans="1:9">
      <c r="A61" s="29">
        <v>58</v>
      </c>
      <c r="B61" s="28" t="s">
        <v>1528</v>
      </c>
      <c r="C61" s="28">
        <v>20160826</v>
      </c>
      <c r="D61" s="29" t="s">
        <v>1505</v>
      </c>
      <c r="E61" s="29" t="s">
        <v>1529</v>
      </c>
      <c r="F61" s="29">
        <v>15296518251</v>
      </c>
      <c r="G61" s="29" t="s">
        <v>1530</v>
      </c>
      <c r="H61" s="29">
        <v>100</v>
      </c>
      <c r="I61" s="38">
        <v>14</v>
      </c>
    </row>
    <row r="62" spans="1:9">
      <c r="A62" s="29">
        <v>59</v>
      </c>
      <c r="B62" s="28" t="s">
        <v>1531</v>
      </c>
      <c r="C62" s="28">
        <v>20160826</v>
      </c>
      <c r="D62" s="29" t="s">
        <v>1505</v>
      </c>
      <c r="E62" s="29" t="s">
        <v>1532</v>
      </c>
      <c r="F62" s="29">
        <v>15007766689</v>
      </c>
      <c r="G62" s="29" t="s">
        <v>1533</v>
      </c>
      <c r="H62" s="29">
        <v>100</v>
      </c>
      <c r="I62" s="38">
        <v>14</v>
      </c>
    </row>
    <row r="63" spans="1:9">
      <c r="A63" s="29">
        <v>60</v>
      </c>
      <c r="B63" s="28" t="s">
        <v>1534</v>
      </c>
      <c r="C63" s="28">
        <v>20160826</v>
      </c>
      <c r="D63" s="29" t="s">
        <v>1505</v>
      </c>
      <c r="E63" s="29" t="s">
        <v>1535</v>
      </c>
      <c r="F63" s="29">
        <v>13928206121</v>
      </c>
      <c r="G63" s="29" t="s">
        <v>1536</v>
      </c>
      <c r="H63" s="29">
        <v>100</v>
      </c>
      <c r="I63" s="38">
        <v>12</v>
      </c>
    </row>
    <row r="64" spans="1:9">
      <c r="A64" s="29">
        <v>61</v>
      </c>
      <c r="B64" s="28" t="s">
        <v>1541</v>
      </c>
      <c r="C64" s="28">
        <v>20160825</v>
      </c>
      <c r="D64" s="29" t="s">
        <v>1505</v>
      </c>
      <c r="E64" s="29" t="s">
        <v>1542</v>
      </c>
      <c r="F64" s="29" t="s">
        <v>1519</v>
      </c>
      <c r="G64" s="29" t="s">
        <v>1520</v>
      </c>
      <c r="H64" s="29">
        <v>100</v>
      </c>
      <c r="I64" s="38">
        <v>14</v>
      </c>
    </row>
    <row r="65" spans="1:9">
      <c r="A65" s="29">
        <v>62</v>
      </c>
      <c r="B65" s="28" t="s">
        <v>1543</v>
      </c>
      <c r="C65" s="28">
        <v>20160825</v>
      </c>
      <c r="D65" s="29" t="s">
        <v>1505</v>
      </c>
      <c r="E65" s="29" t="s">
        <v>1544</v>
      </c>
      <c r="F65" s="29">
        <v>18959169351</v>
      </c>
      <c r="G65" s="29" t="s">
        <v>1545</v>
      </c>
      <c r="H65" s="29">
        <v>100</v>
      </c>
      <c r="I65" s="38">
        <v>14</v>
      </c>
    </row>
    <row r="66" spans="1:9">
      <c r="A66" s="29">
        <v>63</v>
      </c>
      <c r="B66" s="28" t="s">
        <v>1546</v>
      </c>
      <c r="C66" s="28">
        <v>20160824</v>
      </c>
      <c r="D66" s="29" t="s">
        <v>1505</v>
      </c>
      <c r="E66" s="29" t="s">
        <v>1547</v>
      </c>
      <c r="F66" s="29">
        <v>15240652315</v>
      </c>
      <c r="G66" s="29" t="s">
        <v>1548</v>
      </c>
      <c r="H66" s="29">
        <v>100</v>
      </c>
      <c r="I66" s="38">
        <v>14</v>
      </c>
    </row>
    <row r="67" spans="1:9">
      <c r="A67" s="29">
        <v>64</v>
      </c>
      <c r="B67" s="28" t="s">
        <v>1564</v>
      </c>
      <c r="C67" s="28">
        <v>20160824</v>
      </c>
      <c r="D67" s="29" t="s">
        <v>1505</v>
      </c>
      <c r="E67" s="29" t="s">
        <v>1565</v>
      </c>
      <c r="F67" s="29">
        <v>13307702590</v>
      </c>
      <c r="G67" s="29" t="s">
        <v>1566</v>
      </c>
      <c r="H67" s="29">
        <v>100</v>
      </c>
      <c r="I67" s="38">
        <v>14</v>
      </c>
    </row>
    <row r="68" spans="1:9">
      <c r="A68" s="29">
        <v>65</v>
      </c>
      <c r="B68" s="28" t="s">
        <v>1567</v>
      </c>
      <c r="C68" s="28">
        <v>20160824</v>
      </c>
      <c r="D68" s="29" t="s">
        <v>1505</v>
      </c>
      <c r="E68" s="29" t="s">
        <v>1568</v>
      </c>
      <c r="F68" s="29">
        <v>13729751068</v>
      </c>
      <c r="G68" s="29" t="s">
        <v>1569</v>
      </c>
      <c r="H68" s="29">
        <v>100</v>
      </c>
      <c r="I68" s="38">
        <v>12</v>
      </c>
    </row>
    <row r="69" spans="1:9">
      <c r="A69" s="29">
        <v>66</v>
      </c>
      <c r="B69" s="28" t="s">
        <v>1593</v>
      </c>
      <c r="C69" s="28">
        <v>20160819</v>
      </c>
      <c r="D69" s="29" t="s">
        <v>1505</v>
      </c>
      <c r="E69" s="29" t="s">
        <v>1550</v>
      </c>
      <c r="F69" s="29">
        <v>18775762790</v>
      </c>
      <c r="G69" s="29" t="s">
        <v>1551</v>
      </c>
      <c r="H69" s="29">
        <v>100</v>
      </c>
      <c r="I69" s="38">
        <v>14</v>
      </c>
    </row>
    <row r="70" spans="1:9">
      <c r="A70" s="29">
        <v>67</v>
      </c>
      <c r="B70" s="28" t="s">
        <v>1594</v>
      </c>
      <c r="C70" s="28">
        <v>20160819</v>
      </c>
      <c r="D70" s="29" t="s">
        <v>1505</v>
      </c>
      <c r="E70" s="29" t="s">
        <v>1486</v>
      </c>
      <c r="F70" s="29">
        <v>13117654185</v>
      </c>
      <c r="G70" s="29" t="s">
        <v>1595</v>
      </c>
      <c r="H70" s="29">
        <v>100</v>
      </c>
      <c r="I70" s="38">
        <v>14</v>
      </c>
    </row>
    <row r="71" spans="1:9">
      <c r="A71" s="29">
        <v>68</v>
      </c>
      <c r="B71" s="28" t="s">
        <v>1596</v>
      </c>
      <c r="C71" s="28">
        <v>20160819</v>
      </c>
      <c r="D71" s="29" t="s">
        <v>1505</v>
      </c>
      <c r="E71" s="29" t="s">
        <v>1529</v>
      </c>
      <c r="F71" s="29">
        <v>15296518251</v>
      </c>
      <c r="G71" s="29" t="s">
        <v>1530</v>
      </c>
      <c r="H71" s="29">
        <v>100</v>
      </c>
      <c r="I71" s="38">
        <v>14</v>
      </c>
    </row>
    <row r="72" spans="1:9">
      <c r="A72" s="29">
        <v>69</v>
      </c>
      <c r="B72" s="28" t="s">
        <v>1597</v>
      </c>
      <c r="C72" s="28">
        <v>20160818</v>
      </c>
      <c r="D72" s="29" t="s">
        <v>1505</v>
      </c>
      <c r="E72" s="29" t="s">
        <v>1598</v>
      </c>
      <c r="F72" s="29">
        <v>13922626881</v>
      </c>
      <c r="G72" s="29" t="s">
        <v>1599</v>
      </c>
      <c r="H72" s="29">
        <v>100</v>
      </c>
      <c r="I72" s="38">
        <v>12</v>
      </c>
    </row>
    <row r="73" spans="1:9">
      <c r="A73" s="29">
        <v>70</v>
      </c>
      <c r="B73" s="28" t="s">
        <v>1600</v>
      </c>
      <c r="C73" s="28">
        <v>20160818</v>
      </c>
      <c r="D73" s="29" t="s">
        <v>1505</v>
      </c>
      <c r="E73" s="29" t="s">
        <v>1526</v>
      </c>
      <c r="F73" s="29">
        <v>13321711136</v>
      </c>
      <c r="G73" s="29" t="s">
        <v>1601</v>
      </c>
      <c r="H73" s="29">
        <v>100</v>
      </c>
      <c r="I73" s="38">
        <v>14</v>
      </c>
    </row>
    <row r="74" spans="1:9">
      <c r="A74" s="29">
        <v>71</v>
      </c>
      <c r="B74" s="28" t="s">
        <v>1602</v>
      </c>
      <c r="C74" s="28">
        <v>20160818</v>
      </c>
      <c r="D74" s="29" t="s">
        <v>1505</v>
      </c>
      <c r="E74" s="29" t="s">
        <v>1603</v>
      </c>
      <c r="F74" s="29" t="s">
        <v>1604</v>
      </c>
      <c r="G74" s="29" t="s">
        <v>1605</v>
      </c>
      <c r="H74" s="29">
        <v>100</v>
      </c>
      <c r="I74" s="38">
        <v>14</v>
      </c>
    </row>
    <row r="75" spans="1:9">
      <c r="A75" s="29">
        <v>72</v>
      </c>
      <c r="B75" s="28" t="s">
        <v>1606</v>
      </c>
      <c r="C75" s="28">
        <v>20160818</v>
      </c>
      <c r="D75" s="29" t="s">
        <v>1505</v>
      </c>
      <c r="E75" s="29" t="s">
        <v>1607</v>
      </c>
      <c r="F75" s="29">
        <v>13421995799</v>
      </c>
      <c r="G75" s="29" t="s">
        <v>1608</v>
      </c>
      <c r="H75" s="29">
        <v>100</v>
      </c>
      <c r="I75" s="38">
        <v>8</v>
      </c>
    </row>
    <row r="76" spans="1:9">
      <c r="A76" s="29">
        <v>73</v>
      </c>
      <c r="B76" s="28" t="s">
        <v>1625</v>
      </c>
      <c r="C76" s="28">
        <v>20160813</v>
      </c>
      <c r="D76" s="29" t="s">
        <v>1505</v>
      </c>
      <c r="E76" s="29" t="s">
        <v>1626</v>
      </c>
      <c r="F76" s="29">
        <v>15103067977</v>
      </c>
      <c r="G76" s="29" t="s">
        <v>1627</v>
      </c>
      <c r="H76" s="29">
        <v>100</v>
      </c>
      <c r="I76" s="38">
        <v>14</v>
      </c>
    </row>
    <row r="77" spans="1:9">
      <c r="A77" s="29">
        <v>74</v>
      </c>
      <c r="B77" s="28" t="s">
        <v>1628</v>
      </c>
      <c r="C77" s="28">
        <v>20160813</v>
      </c>
      <c r="D77" s="29" t="s">
        <v>1505</v>
      </c>
      <c r="E77" s="29" t="s">
        <v>1629</v>
      </c>
      <c r="F77" s="29">
        <v>18976109288</v>
      </c>
      <c r="G77" s="29" t="s">
        <v>1630</v>
      </c>
      <c r="H77" s="29">
        <v>100</v>
      </c>
      <c r="I77" s="38">
        <v>14</v>
      </c>
    </row>
    <row r="78" spans="1:9">
      <c r="A78" s="29">
        <v>75</v>
      </c>
      <c r="B78" s="28" t="s">
        <v>1638</v>
      </c>
      <c r="C78" s="28">
        <v>20160811</v>
      </c>
      <c r="D78" s="29" t="s">
        <v>1505</v>
      </c>
      <c r="E78" s="29" t="s">
        <v>1639</v>
      </c>
      <c r="F78" s="29">
        <v>13416372720</v>
      </c>
      <c r="G78" s="29" t="s">
        <v>1640</v>
      </c>
      <c r="H78" s="29">
        <v>100</v>
      </c>
      <c r="I78" s="38">
        <v>12</v>
      </c>
    </row>
    <row r="79" spans="1:9">
      <c r="A79" s="29">
        <v>76</v>
      </c>
      <c r="B79" s="28" t="s">
        <v>1715</v>
      </c>
      <c r="C79" s="28">
        <v>20160810</v>
      </c>
      <c r="D79" s="29" t="s">
        <v>1702</v>
      </c>
      <c r="E79" s="29" t="s">
        <v>1707</v>
      </c>
      <c r="F79" s="29">
        <v>13928850039</v>
      </c>
      <c r="G79" s="29" t="s">
        <v>1703</v>
      </c>
      <c r="H79" s="29">
        <v>100</v>
      </c>
      <c r="I79" s="38">
        <v>12</v>
      </c>
    </row>
    <row r="80" spans="1:9">
      <c r="A80" s="29">
        <v>77</v>
      </c>
      <c r="B80" s="28" t="s">
        <v>1706</v>
      </c>
      <c r="C80" s="28">
        <v>20160819</v>
      </c>
      <c r="D80" s="29" t="s">
        <v>1702</v>
      </c>
      <c r="E80" s="29" t="s">
        <v>1704</v>
      </c>
      <c r="F80" s="29">
        <v>13822251352</v>
      </c>
      <c r="G80" s="29" t="s">
        <v>1705</v>
      </c>
      <c r="H80" s="29">
        <v>100</v>
      </c>
      <c r="I80" s="38">
        <v>12</v>
      </c>
    </row>
    <row r="81" spans="1:9">
      <c r="A81" s="171" t="s">
        <v>1709</v>
      </c>
      <c r="B81" s="172"/>
      <c r="C81" s="172"/>
      <c r="D81" s="172"/>
      <c r="E81" s="172"/>
      <c r="F81" s="172"/>
      <c r="G81" s="172"/>
      <c r="H81" s="173"/>
      <c r="I81" s="74">
        <f>SUM(I47:I80)</f>
        <v>428</v>
      </c>
    </row>
    <row r="82" spans="1:9">
      <c r="A82" s="29">
        <v>78</v>
      </c>
      <c r="B82" s="28" t="s">
        <v>1397</v>
      </c>
      <c r="C82" s="29">
        <v>20160803</v>
      </c>
      <c r="D82" s="29" t="s">
        <v>302</v>
      </c>
      <c r="E82" s="29" t="s">
        <v>142</v>
      </c>
      <c r="F82" s="29">
        <v>13592870120</v>
      </c>
      <c r="G82" s="29" t="s">
        <v>749</v>
      </c>
      <c r="H82" s="29">
        <v>100</v>
      </c>
      <c r="I82" s="38">
        <v>12</v>
      </c>
    </row>
    <row r="83" spans="1:9">
      <c r="A83" s="29">
        <v>79</v>
      </c>
      <c r="B83" s="28" t="s">
        <v>1400</v>
      </c>
      <c r="C83" s="29">
        <v>20160801</v>
      </c>
      <c r="D83" s="29" t="s">
        <v>302</v>
      </c>
      <c r="E83" s="29" t="s">
        <v>941</v>
      </c>
      <c r="F83" s="29">
        <v>18859799787</v>
      </c>
      <c r="G83" s="29" t="s">
        <v>1376</v>
      </c>
      <c r="H83" s="29">
        <v>100</v>
      </c>
      <c r="I83" s="38">
        <v>14</v>
      </c>
    </row>
    <row r="84" spans="1:9">
      <c r="A84" s="29">
        <v>80</v>
      </c>
      <c r="B84" s="28" t="s">
        <v>1401</v>
      </c>
      <c r="C84" s="29">
        <v>20160801</v>
      </c>
      <c r="D84" s="29" t="s">
        <v>302</v>
      </c>
      <c r="E84" s="29" t="s">
        <v>1193</v>
      </c>
      <c r="F84" s="29">
        <v>38819031</v>
      </c>
      <c r="G84" s="29" t="s">
        <v>394</v>
      </c>
      <c r="H84" s="29">
        <v>100</v>
      </c>
      <c r="I84" s="38">
        <v>8</v>
      </c>
    </row>
    <row r="85" spans="1:9">
      <c r="A85" s="29">
        <v>81</v>
      </c>
      <c r="B85" s="28" t="s">
        <v>1402</v>
      </c>
      <c r="C85" s="29">
        <v>20160801</v>
      </c>
      <c r="D85" s="29" t="s">
        <v>302</v>
      </c>
      <c r="E85" s="29" t="s">
        <v>111</v>
      </c>
      <c r="F85" s="29">
        <v>18761832975</v>
      </c>
      <c r="G85" s="29" t="s">
        <v>82</v>
      </c>
      <c r="H85" s="29">
        <v>100</v>
      </c>
      <c r="I85" s="38">
        <v>14</v>
      </c>
    </row>
    <row r="86" spans="1:9">
      <c r="A86" s="29">
        <v>82</v>
      </c>
      <c r="B86" s="28" t="s">
        <v>1403</v>
      </c>
      <c r="C86" s="29">
        <v>20160801</v>
      </c>
      <c r="D86" s="29" t="s">
        <v>302</v>
      </c>
      <c r="E86" s="29" t="s">
        <v>1404</v>
      </c>
      <c r="F86" s="29">
        <v>13382780809</v>
      </c>
      <c r="G86" s="29" t="s">
        <v>1329</v>
      </c>
      <c r="H86" s="29">
        <v>100</v>
      </c>
      <c r="I86" s="38">
        <v>14</v>
      </c>
    </row>
    <row r="87" spans="1:9">
      <c r="A87" s="29">
        <v>83</v>
      </c>
      <c r="B87" s="28" t="s">
        <v>1537</v>
      </c>
      <c r="C87" s="29">
        <v>20160826</v>
      </c>
      <c r="D87" s="29" t="s">
        <v>1477</v>
      </c>
      <c r="E87" s="29" t="s">
        <v>1193</v>
      </c>
      <c r="F87" s="29">
        <v>38819031</v>
      </c>
      <c r="G87" s="29" t="s">
        <v>394</v>
      </c>
      <c r="H87" s="29">
        <v>300</v>
      </c>
      <c r="I87" s="38">
        <v>8</v>
      </c>
    </row>
    <row r="88" spans="1:9">
      <c r="A88" s="29">
        <v>84</v>
      </c>
      <c r="B88" s="28" t="s">
        <v>1587</v>
      </c>
      <c r="C88" s="29">
        <v>20160816</v>
      </c>
      <c r="D88" s="29" t="s">
        <v>1477</v>
      </c>
      <c r="E88" s="29" t="s">
        <v>1588</v>
      </c>
      <c r="F88" s="29">
        <v>13877367969</v>
      </c>
      <c r="G88" s="29" t="s">
        <v>1589</v>
      </c>
      <c r="H88" s="29">
        <v>100</v>
      </c>
      <c r="I88" s="38">
        <v>14</v>
      </c>
    </row>
    <row r="89" spans="1:9">
      <c r="A89" s="29">
        <v>85</v>
      </c>
      <c r="B89" s="28" t="s">
        <v>1680</v>
      </c>
      <c r="C89" s="29">
        <v>20160811</v>
      </c>
      <c r="D89" s="29" t="s">
        <v>1477</v>
      </c>
      <c r="E89" s="29" t="s">
        <v>1193</v>
      </c>
      <c r="F89" s="29">
        <v>38819031</v>
      </c>
      <c r="G89" s="29" t="s">
        <v>394</v>
      </c>
      <c r="H89" s="29">
        <v>100</v>
      </c>
      <c r="I89" s="38">
        <v>8</v>
      </c>
    </row>
    <row r="90" spans="1:9">
      <c r="A90" s="29">
        <v>86</v>
      </c>
      <c r="B90" s="28" t="s">
        <v>1647</v>
      </c>
      <c r="C90" s="29">
        <v>20160811</v>
      </c>
      <c r="D90" s="29" t="s">
        <v>57</v>
      </c>
      <c r="E90" s="29" t="s">
        <v>111</v>
      </c>
      <c r="F90" s="29">
        <v>18761832975</v>
      </c>
      <c r="G90" s="29" t="s">
        <v>82</v>
      </c>
      <c r="H90" s="29">
        <v>100</v>
      </c>
      <c r="I90" s="38">
        <v>14</v>
      </c>
    </row>
    <row r="91" spans="1:9">
      <c r="A91" s="29">
        <v>87</v>
      </c>
      <c r="B91" s="28" t="s">
        <v>1687</v>
      </c>
      <c r="C91" s="29">
        <v>20160808</v>
      </c>
      <c r="D91" s="29" t="s">
        <v>1688</v>
      </c>
      <c r="E91" s="29" t="s">
        <v>1689</v>
      </c>
      <c r="F91" s="29">
        <v>13602624313</v>
      </c>
      <c r="G91" s="29" t="s">
        <v>1468</v>
      </c>
      <c r="H91" s="29">
        <v>100</v>
      </c>
      <c r="I91" s="38">
        <v>12</v>
      </c>
    </row>
    <row r="92" spans="1:9">
      <c r="A92" s="171" t="s">
        <v>25</v>
      </c>
      <c r="B92" s="172"/>
      <c r="C92" s="172"/>
      <c r="D92" s="172"/>
      <c r="E92" s="172"/>
      <c r="F92" s="172"/>
      <c r="G92" s="172"/>
      <c r="H92" s="173"/>
      <c r="I92" s="74">
        <f>SUM(I82:I91)</f>
        <v>118</v>
      </c>
    </row>
    <row r="93" spans="1:9" s="107" customFormat="1">
      <c r="A93" s="29">
        <v>88</v>
      </c>
      <c r="B93" s="28" t="s">
        <v>1693</v>
      </c>
      <c r="C93" s="29">
        <v>20160830</v>
      </c>
      <c r="D93" s="29" t="s">
        <v>1695</v>
      </c>
      <c r="E93" s="29" t="s">
        <v>1696</v>
      </c>
      <c r="F93" s="29">
        <v>13705196035</v>
      </c>
      <c r="G93" s="29" t="s">
        <v>1697</v>
      </c>
      <c r="H93" s="29">
        <v>10500</v>
      </c>
      <c r="I93" s="38">
        <v>98</v>
      </c>
    </row>
    <row r="94" spans="1:9" s="107" customFormat="1">
      <c r="A94" s="29">
        <v>89</v>
      </c>
      <c r="B94" s="28" t="s">
        <v>1694</v>
      </c>
      <c r="C94" s="29">
        <v>20160830</v>
      </c>
      <c r="D94" s="29" t="s">
        <v>1695</v>
      </c>
      <c r="E94" s="29" t="s">
        <v>1696</v>
      </c>
      <c r="F94" s="29">
        <v>13705196035</v>
      </c>
      <c r="G94" s="29" t="s">
        <v>1697</v>
      </c>
      <c r="H94" s="29">
        <v>9400</v>
      </c>
      <c r="I94" s="38">
        <v>89.6</v>
      </c>
    </row>
    <row r="95" spans="1:9">
      <c r="A95" s="171" t="s">
        <v>26</v>
      </c>
      <c r="B95" s="172"/>
      <c r="C95" s="172"/>
      <c r="D95" s="172"/>
      <c r="E95" s="172"/>
      <c r="F95" s="172"/>
      <c r="G95" s="172"/>
      <c r="H95" s="173"/>
      <c r="I95" s="74">
        <f>SUM(I93:I94)</f>
        <v>187.6</v>
      </c>
    </row>
    <row r="96" spans="1:9">
      <c r="A96" s="29">
        <v>90</v>
      </c>
      <c r="B96" s="28" t="s">
        <v>1392</v>
      </c>
      <c r="C96" s="29">
        <v>20160803</v>
      </c>
      <c r="D96" s="29" t="s">
        <v>164</v>
      </c>
      <c r="E96" s="29" t="s">
        <v>1393</v>
      </c>
      <c r="F96" s="29">
        <v>13502849596</v>
      </c>
      <c r="G96" s="29" t="s">
        <v>1394</v>
      </c>
      <c r="H96" s="29">
        <v>2000</v>
      </c>
      <c r="I96" s="38">
        <v>14</v>
      </c>
    </row>
    <row r="97" spans="1:9">
      <c r="A97" s="29">
        <v>91</v>
      </c>
      <c r="B97" s="28" t="s">
        <v>1615</v>
      </c>
      <c r="C97" s="29">
        <v>20160817</v>
      </c>
      <c r="D97" s="29" t="s">
        <v>1616</v>
      </c>
      <c r="E97" s="29" t="s">
        <v>1617</v>
      </c>
      <c r="F97" s="29">
        <v>13556395798</v>
      </c>
      <c r="G97" s="29" t="s">
        <v>1618</v>
      </c>
      <c r="H97" s="29">
        <v>100</v>
      </c>
      <c r="I97" s="38">
        <v>12</v>
      </c>
    </row>
    <row r="98" spans="1:9">
      <c r="A98" s="171" t="s">
        <v>27</v>
      </c>
      <c r="B98" s="172"/>
      <c r="C98" s="172"/>
      <c r="D98" s="172"/>
      <c r="E98" s="172"/>
      <c r="F98" s="172"/>
      <c r="G98" s="172"/>
      <c r="H98" s="173"/>
      <c r="I98" s="74">
        <f>SUM(I96:I97)</f>
        <v>26</v>
      </c>
    </row>
    <row r="99" spans="1:9" s="108" customFormat="1">
      <c r="A99" s="27">
        <v>92</v>
      </c>
      <c r="B99" s="28" t="s">
        <v>1710</v>
      </c>
      <c r="C99" s="27">
        <v>20160811</v>
      </c>
      <c r="D99" s="27" t="s">
        <v>1711</v>
      </c>
      <c r="E99" s="27" t="s">
        <v>1712</v>
      </c>
      <c r="F99" s="27">
        <v>13612797631</v>
      </c>
      <c r="G99" s="27" t="s">
        <v>1713</v>
      </c>
      <c r="H99" s="29">
        <v>100</v>
      </c>
      <c r="I99" s="38">
        <v>8</v>
      </c>
    </row>
    <row r="100" spans="1:9">
      <c r="A100" s="171" t="s">
        <v>86</v>
      </c>
      <c r="B100" s="172"/>
      <c r="C100" s="172"/>
      <c r="D100" s="172"/>
      <c r="E100" s="172"/>
      <c r="F100" s="172"/>
      <c r="G100" s="172"/>
      <c r="H100" s="173"/>
      <c r="I100" s="74">
        <f>SUM(I99)</f>
        <v>8</v>
      </c>
    </row>
    <row r="101" spans="1:9" s="107" customFormat="1">
      <c r="A101" s="29"/>
      <c r="B101" s="28" t="s">
        <v>1718</v>
      </c>
      <c r="C101" s="29"/>
      <c r="D101" s="29"/>
      <c r="E101" s="29"/>
      <c r="F101" s="29"/>
      <c r="G101" s="29"/>
      <c r="H101" s="29"/>
      <c r="I101" s="38">
        <v>0</v>
      </c>
    </row>
    <row r="102" spans="1:9">
      <c r="A102" s="171" t="s">
        <v>28</v>
      </c>
      <c r="B102" s="172"/>
      <c r="C102" s="172"/>
      <c r="D102" s="172"/>
      <c r="E102" s="172"/>
      <c r="F102" s="172"/>
      <c r="G102" s="172"/>
      <c r="H102" s="173"/>
      <c r="I102" s="74">
        <f>SUM(I101)</f>
        <v>0</v>
      </c>
    </row>
    <row r="103" spans="1:9">
      <c r="A103" s="29">
        <v>93</v>
      </c>
      <c r="B103" s="28" t="s">
        <v>1395</v>
      </c>
      <c r="C103" s="29">
        <v>20160803</v>
      </c>
      <c r="D103" s="29" t="s">
        <v>949</v>
      </c>
      <c r="E103" s="29" t="s">
        <v>1396</v>
      </c>
      <c r="F103" s="29">
        <v>18323792398</v>
      </c>
      <c r="G103" s="29" t="s">
        <v>594</v>
      </c>
      <c r="H103" s="29">
        <v>2200</v>
      </c>
      <c r="I103" s="38">
        <v>30.8</v>
      </c>
    </row>
    <row r="104" spans="1:9">
      <c r="A104" s="29">
        <v>94</v>
      </c>
      <c r="B104" s="28" t="s">
        <v>1521</v>
      </c>
      <c r="C104" s="29">
        <v>20160827</v>
      </c>
      <c r="D104" s="29" t="s">
        <v>1522</v>
      </c>
      <c r="E104" s="29" t="s">
        <v>1523</v>
      </c>
      <c r="F104" s="29">
        <v>13922029762</v>
      </c>
      <c r="G104" s="29" t="s">
        <v>1524</v>
      </c>
      <c r="H104" s="29">
        <v>100</v>
      </c>
      <c r="I104" s="38">
        <v>12</v>
      </c>
    </row>
    <row r="105" spans="1:9">
      <c r="A105" s="29">
        <v>95</v>
      </c>
      <c r="B105" s="28" t="s">
        <v>1679</v>
      </c>
      <c r="C105" s="29">
        <v>20160817</v>
      </c>
      <c r="D105" s="29" t="s">
        <v>1522</v>
      </c>
      <c r="E105" s="29" t="s">
        <v>1716</v>
      </c>
      <c r="F105" s="29">
        <v>13838918981</v>
      </c>
      <c r="G105" s="29" t="s">
        <v>1708</v>
      </c>
      <c r="H105" s="29">
        <v>1600</v>
      </c>
      <c r="I105" s="38">
        <v>26.6</v>
      </c>
    </row>
    <row r="106" spans="1:9">
      <c r="A106" s="171" t="s">
        <v>22</v>
      </c>
      <c r="B106" s="172"/>
      <c r="C106" s="172"/>
      <c r="D106" s="172"/>
      <c r="E106" s="172"/>
      <c r="F106" s="172"/>
      <c r="G106" s="172"/>
      <c r="H106" s="173"/>
      <c r="I106" s="74">
        <f>SUM(I103:I105)</f>
        <v>69.400000000000006</v>
      </c>
    </row>
    <row r="107" spans="1:9" s="33" customFormat="1" ht="25.5" customHeight="1">
      <c r="A107" s="165" t="s">
        <v>1714</v>
      </c>
      <c r="B107" s="165"/>
      <c r="C107" s="165"/>
      <c r="D107" s="165"/>
      <c r="E107" s="165"/>
      <c r="F107" s="165"/>
      <c r="G107" s="165"/>
      <c r="H107" s="165"/>
      <c r="I107" s="44">
        <f>SUM(I106,I102,I100,I98,I95,I92,I81,I46)</f>
        <v>2087.8000000000002</v>
      </c>
    </row>
    <row r="108" spans="1:9" s="33" customFormat="1" ht="19.5" customHeight="1">
      <c r="A108" s="170" t="s">
        <v>1717</v>
      </c>
      <c r="B108" s="170"/>
      <c r="C108" s="170"/>
      <c r="D108" s="170"/>
      <c r="E108" s="170"/>
      <c r="F108" s="170"/>
      <c r="G108" s="170"/>
      <c r="H108" s="170"/>
      <c r="I108" s="170"/>
    </row>
  </sheetData>
  <autoFilter ref="A2:I108"/>
  <mergeCells count="11">
    <mergeCell ref="A1:I1"/>
    <mergeCell ref="A107:H107"/>
    <mergeCell ref="A108:I108"/>
    <mergeCell ref="A46:H46"/>
    <mergeCell ref="A81:H81"/>
    <mergeCell ref="A92:H92"/>
    <mergeCell ref="A95:H95"/>
    <mergeCell ref="A98:H98"/>
    <mergeCell ref="A100:H100"/>
    <mergeCell ref="A102:H102"/>
    <mergeCell ref="A106:H106"/>
  </mergeCells>
  <phoneticPr fontId="1" type="noConversion"/>
  <pageMargins left="0.23622047244094491" right="0.23622047244094491" top="0.35" bottom="0.41" header="0.17" footer="0.31496062992125984"/>
  <pageSetup paperSize="9" orientation="portrait" horizontalDpi="4294967292" verticalDpi="0" r:id="rId1"/>
  <headerFooter>
    <oddHeader>第 &amp;P 页，共 &amp;N 页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J82"/>
  <sheetViews>
    <sheetView tabSelected="1" workbookViewId="0">
      <pane ySplit="2" topLeftCell="A28" activePane="bottomLeft" state="frozen"/>
      <selection pane="bottomLeft" activeCell="M54" sqref="M54"/>
    </sheetView>
  </sheetViews>
  <sheetFormatPr defaultColWidth="13.375" defaultRowHeight="13.5"/>
  <cols>
    <col min="1" max="1" width="5.5" customWidth="1"/>
    <col min="2" max="2" width="16.5" customWidth="1"/>
    <col min="3" max="3" width="11.375" style="1" customWidth="1"/>
    <col min="4" max="4" width="10.25" style="1" customWidth="1"/>
    <col min="5" max="5" width="8.875" customWidth="1"/>
    <col min="8" max="8" width="9.625" customWidth="1"/>
    <col min="9" max="9" width="12.125" customWidth="1"/>
    <col min="10" max="10" width="8.875" customWidth="1"/>
  </cols>
  <sheetData>
    <row r="1" spans="1:10" s="12" customFormat="1" ht="25.5" customHeight="1" thickBot="1">
      <c r="A1" s="158" t="s">
        <v>1914</v>
      </c>
      <c r="B1" s="158"/>
      <c r="C1" s="158"/>
      <c r="D1" s="158"/>
      <c r="E1" s="158"/>
      <c r="F1" s="158"/>
      <c r="G1" s="158"/>
      <c r="H1" s="158"/>
      <c r="I1" s="158"/>
    </row>
    <row r="2" spans="1:10" ht="21.75" customHeight="1">
      <c r="A2" s="40" t="s">
        <v>0</v>
      </c>
      <c r="B2" s="40" t="s">
        <v>1</v>
      </c>
      <c r="C2" s="41" t="s">
        <v>18</v>
      </c>
      <c r="D2" s="40" t="s">
        <v>2</v>
      </c>
      <c r="E2" s="40" t="s">
        <v>4</v>
      </c>
      <c r="F2" s="40" t="s">
        <v>19</v>
      </c>
      <c r="G2" s="40" t="s">
        <v>5</v>
      </c>
      <c r="H2" s="66" t="s">
        <v>734</v>
      </c>
      <c r="I2" s="42" t="s">
        <v>6</v>
      </c>
    </row>
    <row r="3" spans="1:10" ht="14.25" customHeight="1">
      <c r="A3" s="29">
        <v>1</v>
      </c>
      <c r="B3" s="28" t="s">
        <v>1446</v>
      </c>
      <c r="C3" s="28">
        <v>20160906</v>
      </c>
      <c r="D3" s="27" t="s">
        <v>63</v>
      </c>
      <c r="E3" s="29" t="s">
        <v>1447</v>
      </c>
      <c r="F3" s="29">
        <v>15779926199</v>
      </c>
      <c r="G3" s="29" t="s">
        <v>579</v>
      </c>
      <c r="H3" s="106">
        <v>100</v>
      </c>
      <c r="I3" s="38">
        <v>14</v>
      </c>
      <c r="J3">
        <f>COUNTIF(B3:B85,B3)</f>
        <v>1</v>
      </c>
    </row>
    <row r="4" spans="1:10" ht="14.25" customHeight="1">
      <c r="A4" s="29">
        <v>2</v>
      </c>
      <c r="B4" s="28" t="s">
        <v>1448</v>
      </c>
      <c r="C4" s="28">
        <v>20160906</v>
      </c>
      <c r="D4" s="27" t="s">
        <v>1449</v>
      </c>
      <c r="E4" s="29" t="s">
        <v>1450</v>
      </c>
      <c r="F4" s="29">
        <v>13502805895</v>
      </c>
      <c r="G4" s="29" t="s">
        <v>1451</v>
      </c>
      <c r="H4" s="111">
        <v>1100</v>
      </c>
      <c r="I4" s="38">
        <v>14</v>
      </c>
      <c r="J4">
        <f t="shared" ref="J4:J67" si="0">COUNTIF(B4:B86,B4)</f>
        <v>1</v>
      </c>
    </row>
    <row r="5" spans="1:10" ht="14.25" customHeight="1">
      <c r="A5" s="29">
        <v>3</v>
      </c>
      <c r="B5" s="28" t="s">
        <v>1460</v>
      </c>
      <c r="C5" s="28">
        <v>20160905</v>
      </c>
      <c r="D5" s="27" t="s">
        <v>63</v>
      </c>
      <c r="E5" s="29" t="s">
        <v>1256</v>
      </c>
      <c r="F5" s="29">
        <v>18107968873</v>
      </c>
      <c r="G5" s="29" t="s">
        <v>1221</v>
      </c>
      <c r="H5" s="111">
        <v>2500</v>
      </c>
      <c r="I5" s="38">
        <v>30.8</v>
      </c>
      <c r="J5">
        <f t="shared" si="0"/>
        <v>1</v>
      </c>
    </row>
    <row r="6" spans="1:10" ht="14.25" customHeight="1">
      <c r="A6" s="29">
        <v>4</v>
      </c>
      <c r="B6" s="28" t="s">
        <v>1461</v>
      </c>
      <c r="C6" s="28">
        <v>20160905</v>
      </c>
      <c r="D6" s="27" t="s">
        <v>63</v>
      </c>
      <c r="E6" s="29" t="s">
        <v>1462</v>
      </c>
      <c r="F6" s="29">
        <v>13507959439</v>
      </c>
      <c r="G6" s="29" t="s">
        <v>1463</v>
      </c>
      <c r="H6" s="111">
        <v>700</v>
      </c>
      <c r="I6" s="38">
        <v>18.2</v>
      </c>
      <c r="J6">
        <f t="shared" si="0"/>
        <v>1</v>
      </c>
    </row>
    <row r="7" spans="1:10" ht="14.25" customHeight="1">
      <c r="A7" s="29">
        <v>5</v>
      </c>
      <c r="B7" s="28" t="s">
        <v>1469</v>
      </c>
      <c r="C7" s="28">
        <v>20160902</v>
      </c>
      <c r="D7" s="27" t="s">
        <v>281</v>
      </c>
      <c r="E7" s="29" t="s">
        <v>1471</v>
      </c>
      <c r="F7" s="29">
        <v>13865708973</v>
      </c>
      <c r="G7" s="29" t="s">
        <v>1472</v>
      </c>
      <c r="H7" s="111">
        <v>1300</v>
      </c>
      <c r="I7" s="38">
        <v>22.4</v>
      </c>
      <c r="J7">
        <f t="shared" si="0"/>
        <v>1</v>
      </c>
    </row>
    <row r="8" spans="1:10" ht="14.25" customHeight="1">
      <c r="A8" s="29">
        <v>6</v>
      </c>
      <c r="B8" s="28" t="s">
        <v>1473</v>
      </c>
      <c r="C8" s="28">
        <v>20160901</v>
      </c>
      <c r="D8" s="27" t="s">
        <v>63</v>
      </c>
      <c r="E8" s="29" t="s">
        <v>1474</v>
      </c>
      <c r="F8" s="29">
        <v>13861989414</v>
      </c>
      <c r="G8" s="29" t="s">
        <v>1475</v>
      </c>
      <c r="H8" s="111">
        <v>1300</v>
      </c>
      <c r="I8" s="38">
        <v>22.4</v>
      </c>
      <c r="J8">
        <f t="shared" si="0"/>
        <v>1</v>
      </c>
    </row>
    <row r="9" spans="1:10" ht="14.25" customHeight="1">
      <c r="A9" s="29">
        <v>7</v>
      </c>
      <c r="B9" s="28" t="s">
        <v>1727</v>
      </c>
      <c r="C9" s="28">
        <v>20160919</v>
      </c>
      <c r="D9" s="27" t="s">
        <v>1728</v>
      </c>
      <c r="E9" s="29" t="s">
        <v>1729</v>
      </c>
      <c r="F9" s="29">
        <v>18366056509</v>
      </c>
      <c r="G9" s="29" t="s">
        <v>1730</v>
      </c>
      <c r="H9" s="111">
        <v>1700</v>
      </c>
      <c r="I9" s="38">
        <v>32.9</v>
      </c>
      <c r="J9">
        <f t="shared" si="0"/>
        <v>1</v>
      </c>
    </row>
    <row r="10" spans="1:10" ht="14.25" customHeight="1">
      <c r="A10" s="29">
        <v>8</v>
      </c>
      <c r="B10" s="28" t="s">
        <v>1731</v>
      </c>
      <c r="C10" s="28">
        <v>20160918</v>
      </c>
      <c r="D10" s="27" t="s">
        <v>1732</v>
      </c>
      <c r="E10" s="29" t="s">
        <v>1733</v>
      </c>
      <c r="F10" s="29">
        <v>13958681611</v>
      </c>
      <c r="G10" s="29" t="s">
        <v>1734</v>
      </c>
      <c r="H10" s="111">
        <v>600</v>
      </c>
      <c r="I10" s="38">
        <v>18.2</v>
      </c>
      <c r="J10">
        <f t="shared" si="0"/>
        <v>1</v>
      </c>
    </row>
    <row r="11" spans="1:10" ht="14.25" customHeight="1">
      <c r="A11" s="29">
        <v>9</v>
      </c>
      <c r="B11" s="28" t="s">
        <v>1739</v>
      </c>
      <c r="C11" s="28">
        <v>20160930</v>
      </c>
      <c r="D11" s="27" t="s">
        <v>1740</v>
      </c>
      <c r="E11" s="29" t="s">
        <v>1741</v>
      </c>
      <c r="F11" s="29">
        <v>18926370230</v>
      </c>
      <c r="G11" s="29" t="s">
        <v>1742</v>
      </c>
      <c r="H11" s="111">
        <v>100</v>
      </c>
      <c r="I11" s="38">
        <v>12</v>
      </c>
      <c r="J11">
        <f t="shared" si="0"/>
        <v>1</v>
      </c>
    </row>
    <row r="12" spans="1:10" ht="14.25" customHeight="1">
      <c r="A12" s="29">
        <v>10</v>
      </c>
      <c r="B12" s="28" t="s">
        <v>1759</v>
      </c>
      <c r="C12" s="28">
        <v>20160927</v>
      </c>
      <c r="D12" s="27" t="s">
        <v>1449</v>
      </c>
      <c r="E12" s="29" t="s">
        <v>1760</v>
      </c>
      <c r="F12" s="29">
        <v>13656283272</v>
      </c>
      <c r="G12" s="29" t="s">
        <v>1761</v>
      </c>
      <c r="H12" s="111">
        <v>1000</v>
      </c>
      <c r="I12" s="38">
        <v>18.2</v>
      </c>
      <c r="J12">
        <f t="shared" si="0"/>
        <v>1</v>
      </c>
    </row>
    <row r="13" spans="1:10" ht="14.25" customHeight="1">
      <c r="A13" s="29">
        <v>11</v>
      </c>
      <c r="B13" s="28" t="s">
        <v>1767</v>
      </c>
      <c r="C13" s="28">
        <v>20160922</v>
      </c>
      <c r="D13" s="27" t="s">
        <v>1768</v>
      </c>
      <c r="E13" s="29" t="s">
        <v>1737</v>
      </c>
      <c r="F13" s="29" t="s">
        <v>1769</v>
      </c>
      <c r="G13" s="29" t="s">
        <v>1738</v>
      </c>
      <c r="H13" s="111">
        <v>100</v>
      </c>
      <c r="I13" s="38">
        <v>14</v>
      </c>
      <c r="J13">
        <f t="shared" si="0"/>
        <v>1</v>
      </c>
    </row>
    <row r="14" spans="1:10" ht="14.25" customHeight="1">
      <c r="A14" s="29">
        <v>12</v>
      </c>
      <c r="B14" s="28" t="s">
        <v>1770</v>
      </c>
      <c r="C14" s="28">
        <v>20160922</v>
      </c>
      <c r="D14" s="27" t="s">
        <v>1728</v>
      </c>
      <c r="E14" s="29" t="s">
        <v>1771</v>
      </c>
      <c r="F14" s="29">
        <v>18693168655</v>
      </c>
      <c r="G14" s="29" t="s">
        <v>1772</v>
      </c>
      <c r="H14" s="111">
        <v>1500</v>
      </c>
      <c r="I14" s="38">
        <v>36</v>
      </c>
      <c r="J14">
        <f t="shared" si="0"/>
        <v>1</v>
      </c>
    </row>
    <row r="15" spans="1:10" ht="14.25" customHeight="1">
      <c r="A15" s="29">
        <v>13</v>
      </c>
      <c r="B15" s="28" t="s">
        <v>1777</v>
      </c>
      <c r="C15" s="28">
        <v>20160926</v>
      </c>
      <c r="D15" s="27" t="s">
        <v>1768</v>
      </c>
      <c r="E15" s="29" t="s">
        <v>1778</v>
      </c>
      <c r="F15" s="29">
        <v>15325911533</v>
      </c>
      <c r="G15" s="29" t="s">
        <v>1779</v>
      </c>
      <c r="H15" s="111">
        <v>100</v>
      </c>
      <c r="I15" s="38">
        <v>14</v>
      </c>
      <c r="J15">
        <f t="shared" si="0"/>
        <v>1</v>
      </c>
    </row>
    <row r="16" spans="1:10" ht="14.25" customHeight="1">
      <c r="A16" s="29">
        <v>14</v>
      </c>
      <c r="B16" s="28" t="s">
        <v>1780</v>
      </c>
      <c r="C16" s="28">
        <v>20160926</v>
      </c>
      <c r="D16" s="27" t="s">
        <v>1768</v>
      </c>
      <c r="E16" s="29" t="s">
        <v>1781</v>
      </c>
      <c r="F16" s="29">
        <v>13888344649</v>
      </c>
      <c r="G16" s="29" t="s">
        <v>1782</v>
      </c>
      <c r="H16" s="111">
        <v>100</v>
      </c>
      <c r="I16" s="38">
        <v>14</v>
      </c>
      <c r="J16">
        <f t="shared" si="0"/>
        <v>1</v>
      </c>
    </row>
    <row r="17" spans="1:10" ht="14.25" customHeight="1">
      <c r="A17" s="29">
        <v>15</v>
      </c>
      <c r="B17" s="28" t="s">
        <v>1783</v>
      </c>
      <c r="C17" s="28">
        <v>20160926</v>
      </c>
      <c r="D17" s="27" t="s">
        <v>1768</v>
      </c>
      <c r="E17" s="29" t="s">
        <v>1784</v>
      </c>
      <c r="F17" s="29">
        <v>13766207325</v>
      </c>
      <c r="G17" s="29" t="s">
        <v>1785</v>
      </c>
      <c r="H17" s="111">
        <v>100</v>
      </c>
      <c r="I17" s="38">
        <v>14</v>
      </c>
      <c r="J17">
        <f t="shared" si="0"/>
        <v>1</v>
      </c>
    </row>
    <row r="18" spans="1:10" ht="14.25" customHeight="1">
      <c r="A18" s="29">
        <v>16</v>
      </c>
      <c r="B18" s="28" t="s">
        <v>1786</v>
      </c>
      <c r="C18" s="28">
        <v>20160926</v>
      </c>
      <c r="D18" s="27" t="s">
        <v>1768</v>
      </c>
      <c r="E18" s="29" t="s">
        <v>1787</v>
      </c>
      <c r="F18" s="29">
        <v>13618722364</v>
      </c>
      <c r="G18" s="29" t="s">
        <v>1788</v>
      </c>
      <c r="H18" s="111">
        <v>100</v>
      </c>
      <c r="I18" s="38">
        <v>14</v>
      </c>
      <c r="J18">
        <f t="shared" si="0"/>
        <v>1</v>
      </c>
    </row>
    <row r="19" spans="1:10" ht="14.25" customHeight="1">
      <c r="A19" s="29">
        <v>17</v>
      </c>
      <c r="B19" s="28" t="s">
        <v>1806</v>
      </c>
      <c r="C19" s="28">
        <v>20160921</v>
      </c>
      <c r="D19" s="27" t="s">
        <v>1768</v>
      </c>
      <c r="E19" s="29" t="s">
        <v>1807</v>
      </c>
      <c r="F19" s="29">
        <v>13629236469</v>
      </c>
      <c r="G19" s="29" t="s">
        <v>1808</v>
      </c>
      <c r="H19" s="111">
        <v>1700</v>
      </c>
      <c r="I19" s="38">
        <v>9</v>
      </c>
      <c r="J19">
        <f t="shared" si="0"/>
        <v>1</v>
      </c>
    </row>
    <row r="20" spans="1:10" ht="14.25" customHeight="1">
      <c r="A20" s="29">
        <v>18</v>
      </c>
      <c r="B20" s="28" t="s">
        <v>1809</v>
      </c>
      <c r="C20" s="28">
        <v>20160920</v>
      </c>
      <c r="D20" s="27" t="s">
        <v>1728</v>
      </c>
      <c r="E20" s="29" t="s">
        <v>1810</v>
      </c>
      <c r="F20" s="29">
        <v>18705551817</v>
      </c>
      <c r="G20" s="29" t="s">
        <v>1811</v>
      </c>
      <c r="H20" s="111">
        <v>1000</v>
      </c>
      <c r="I20" s="38">
        <v>18.2</v>
      </c>
      <c r="J20">
        <f t="shared" si="0"/>
        <v>1</v>
      </c>
    </row>
    <row r="21" spans="1:10" ht="14.25" customHeight="1">
      <c r="A21" s="29">
        <v>19</v>
      </c>
      <c r="B21" s="28" t="s">
        <v>1812</v>
      </c>
      <c r="C21" s="28">
        <v>20160920</v>
      </c>
      <c r="D21" s="27" t="s">
        <v>1728</v>
      </c>
      <c r="E21" s="29" t="s">
        <v>1813</v>
      </c>
      <c r="F21" s="29">
        <v>1822626111</v>
      </c>
      <c r="G21" s="29" t="s">
        <v>1814</v>
      </c>
      <c r="H21" s="111">
        <v>1300</v>
      </c>
      <c r="I21" s="38">
        <v>22.4</v>
      </c>
      <c r="J21">
        <f t="shared" si="0"/>
        <v>1</v>
      </c>
    </row>
    <row r="22" spans="1:10" ht="14.25" customHeight="1">
      <c r="A22" s="29">
        <v>20</v>
      </c>
      <c r="B22" s="28" t="s">
        <v>1820</v>
      </c>
      <c r="C22" s="28">
        <v>20160920</v>
      </c>
      <c r="D22" s="27" t="s">
        <v>1768</v>
      </c>
      <c r="E22" s="29" t="s">
        <v>1821</v>
      </c>
      <c r="F22" s="29">
        <v>15952062133</v>
      </c>
      <c r="G22" s="29" t="s">
        <v>1822</v>
      </c>
      <c r="H22" s="111">
        <v>1500</v>
      </c>
      <c r="I22" s="38">
        <v>22.4</v>
      </c>
      <c r="J22">
        <f t="shared" si="0"/>
        <v>1</v>
      </c>
    </row>
    <row r="23" spans="1:10" ht="14.25" customHeight="1">
      <c r="A23" s="29">
        <v>21</v>
      </c>
      <c r="B23" s="28" t="s">
        <v>1823</v>
      </c>
      <c r="C23" s="28">
        <v>20160920</v>
      </c>
      <c r="D23" s="27" t="s">
        <v>1768</v>
      </c>
      <c r="E23" s="29" t="s">
        <v>1824</v>
      </c>
      <c r="F23" s="29">
        <v>18860996208</v>
      </c>
      <c r="G23" s="29" t="s">
        <v>1825</v>
      </c>
      <c r="H23" s="111">
        <v>1500</v>
      </c>
      <c r="I23" s="38">
        <v>22.4</v>
      </c>
      <c r="J23">
        <f t="shared" si="0"/>
        <v>1</v>
      </c>
    </row>
    <row r="24" spans="1:10" ht="14.25" customHeight="1">
      <c r="A24" s="29">
        <v>22</v>
      </c>
      <c r="B24" s="28" t="s">
        <v>1834</v>
      </c>
      <c r="C24" s="28">
        <v>20160910</v>
      </c>
      <c r="D24" s="27" t="s">
        <v>1728</v>
      </c>
      <c r="E24" s="29" t="s">
        <v>1835</v>
      </c>
      <c r="F24" s="29">
        <v>13102610902</v>
      </c>
      <c r="G24" s="29" t="s">
        <v>1836</v>
      </c>
      <c r="H24" s="111">
        <v>100</v>
      </c>
      <c r="I24" s="38">
        <v>14</v>
      </c>
      <c r="J24">
        <f t="shared" si="0"/>
        <v>1</v>
      </c>
    </row>
    <row r="25" spans="1:10" ht="14.25" customHeight="1">
      <c r="A25" s="29">
        <v>23</v>
      </c>
      <c r="B25" s="28" t="s">
        <v>1904</v>
      </c>
      <c r="C25" s="28">
        <v>20160912</v>
      </c>
      <c r="D25" s="27" t="s">
        <v>1449</v>
      </c>
      <c r="E25" s="29" t="s">
        <v>1905</v>
      </c>
      <c r="F25" s="29">
        <v>13923107031</v>
      </c>
      <c r="G25" s="29" t="s">
        <v>1906</v>
      </c>
      <c r="H25" s="111">
        <v>1300</v>
      </c>
      <c r="I25" s="38">
        <v>14</v>
      </c>
      <c r="J25">
        <f t="shared" si="0"/>
        <v>1</v>
      </c>
    </row>
    <row r="26" spans="1:10" ht="14.25" customHeight="1">
      <c r="A26" s="29">
        <v>24</v>
      </c>
      <c r="B26" s="28" t="s">
        <v>1909</v>
      </c>
      <c r="C26" s="28">
        <v>20160912</v>
      </c>
      <c r="D26" s="27" t="s">
        <v>1449</v>
      </c>
      <c r="E26" s="29" t="s">
        <v>1907</v>
      </c>
      <c r="F26" s="29">
        <v>13920130502</v>
      </c>
      <c r="G26" s="29" t="s">
        <v>1908</v>
      </c>
      <c r="H26" s="111">
        <v>1200</v>
      </c>
      <c r="I26" s="38">
        <v>22.4</v>
      </c>
      <c r="J26">
        <f t="shared" si="0"/>
        <v>1</v>
      </c>
    </row>
    <row r="27" spans="1:10" ht="14.25" customHeight="1">
      <c r="A27" s="29">
        <v>25</v>
      </c>
      <c r="B27" s="28" t="s">
        <v>1837</v>
      </c>
      <c r="C27" s="28">
        <v>20160910</v>
      </c>
      <c r="D27" s="27" t="s">
        <v>1728</v>
      </c>
      <c r="E27" s="29" t="s">
        <v>1838</v>
      </c>
      <c r="F27" s="29">
        <v>13603514536</v>
      </c>
      <c r="G27" s="29" t="s">
        <v>1839</v>
      </c>
      <c r="H27" s="111">
        <v>100</v>
      </c>
      <c r="I27" s="38">
        <v>14</v>
      </c>
      <c r="J27">
        <f t="shared" si="0"/>
        <v>1</v>
      </c>
    </row>
    <row r="28" spans="1:10" ht="14.25" customHeight="1">
      <c r="A28" s="29">
        <v>26</v>
      </c>
      <c r="B28" s="28" t="s">
        <v>1840</v>
      </c>
      <c r="C28" s="28">
        <v>20160910</v>
      </c>
      <c r="D28" s="27" t="s">
        <v>1728</v>
      </c>
      <c r="E28" s="29" t="s">
        <v>1841</v>
      </c>
      <c r="F28" s="29">
        <v>18202659997</v>
      </c>
      <c r="G28" s="29" t="s">
        <v>1842</v>
      </c>
      <c r="H28" s="111">
        <v>100</v>
      </c>
      <c r="I28" s="38">
        <v>14</v>
      </c>
      <c r="J28">
        <f t="shared" si="0"/>
        <v>1</v>
      </c>
    </row>
    <row r="29" spans="1:10" ht="14.25" customHeight="1">
      <c r="A29" s="29">
        <v>27</v>
      </c>
      <c r="B29" s="28" t="s">
        <v>1843</v>
      </c>
      <c r="C29" s="28">
        <v>20160910</v>
      </c>
      <c r="D29" s="27" t="s">
        <v>1728</v>
      </c>
      <c r="E29" s="29" t="s">
        <v>1844</v>
      </c>
      <c r="F29" s="29">
        <v>13839528011</v>
      </c>
      <c r="G29" s="29" t="s">
        <v>1845</v>
      </c>
      <c r="H29" s="111">
        <v>100</v>
      </c>
      <c r="I29" s="38">
        <v>14</v>
      </c>
      <c r="J29">
        <f t="shared" si="0"/>
        <v>1</v>
      </c>
    </row>
    <row r="30" spans="1:10" ht="14.25" customHeight="1">
      <c r="A30" s="29">
        <v>28</v>
      </c>
      <c r="B30" s="28" t="s">
        <v>1846</v>
      </c>
      <c r="C30" s="28">
        <v>20160910</v>
      </c>
      <c r="D30" s="27" t="s">
        <v>1728</v>
      </c>
      <c r="E30" s="29" t="s">
        <v>1847</v>
      </c>
      <c r="F30" s="29">
        <v>18360529230</v>
      </c>
      <c r="G30" s="29" t="s">
        <v>1848</v>
      </c>
      <c r="H30" s="111">
        <v>100</v>
      </c>
      <c r="I30" s="38">
        <v>14</v>
      </c>
      <c r="J30">
        <f t="shared" si="0"/>
        <v>1</v>
      </c>
    </row>
    <row r="31" spans="1:10" ht="14.25" customHeight="1">
      <c r="A31" s="29">
        <v>29</v>
      </c>
      <c r="B31" s="28" t="s">
        <v>1852</v>
      </c>
      <c r="C31" s="28">
        <v>20160909</v>
      </c>
      <c r="D31" s="27" t="s">
        <v>1728</v>
      </c>
      <c r="E31" s="29" t="s">
        <v>1853</v>
      </c>
      <c r="F31" s="29">
        <v>13947265519</v>
      </c>
      <c r="G31" s="29" t="s">
        <v>1854</v>
      </c>
      <c r="H31" s="111">
        <v>1300</v>
      </c>
      <c r="I31" s="38">
        <v>36</v>
      </c>
      <c r="J31">
        <f t="shared" si="0"/>
        <v>1</v>
      </c>
    </row>
    <row r="32" spans="1:10" ht="14.25" customHeight="1">
      <c r="A32" s="29">
        <v>30</v>
      </c>
      <c r="B32" s="28" t="s">
        <v>1868</v>
      </c>
      <c r="C32" s="28">
        <v>20160907</v>
      </c>
      <c r="D32" s="27" t="s">
        <v>1728</v>
      </c>
      <c r="E32" s="29" t="s">
        <v>1869</v>
      </c>
      <c r="F32" s="29">
        <v>13526679921</v>
      </c>
      <c r="G32" s="29" t="s">
        <v>1870</v>
      </c>
      <c r="H32" s="111">
        <v>1100</v>
      </c>
      <c r="I32" s="38">
        <v>22.4</v>
      </c>
      <c r="J32">
        <f t="shared" si="0"/>
        <v>1</v>
      </c>
    </row>
    <row r="33" spans="1:10" ht="14.25" customHeight="1">
      <c r="A33" s="29">
        <v>31</v>
      </c>
      <c r="B33" s="28" t="s">
        <v>1871</v>
      </c>
      <c r="C33" s="28">
        <v>20160921</v>
      </c>
      <c r="D33" s="27" t="s">
        <v>1768</v>
      </c>
      <c r="E33" s="29" t="s">
        <v>1872</v>
      </c>
      <c r="F33" s="29">
        <v>13207970026</v>
      </c>
      <c r="G33" s="29" t="s">
        <v>1873</v>
      </c>
      <c r="H33" s="111">
        <v>1000</v>
      </c>
      <c r="I33" s="38">
        <v>18.2</v>
      </c>
      <c r="J33">
        <f t="shared" si="0"/>
        <v>1</v>
      </c>
    </row>
    <row r="34" spans="1:10" ht="14.25" customHeight="1">
      <c r="A34" s="29">
        <v>32</v>
      </c>
      <c r="B34" s="28" t="s">
        <v>1874</v>
      </c>
      <c r="C34" s="28">
        <v>20160909</v>
      </c>
      <c r="D34" s="27" t="s">
        <v>1732</v>
      </c>
      <c r="E34" s="29" t="s">
        <v>1875</v>
      </c>
      <c r="F34" s="29">
        <v>18657335599</v>
      </c>
      <c r="G34" s="29" t="s">
        <v>1876</v>
      </c>
      <c r="H34" s="111">
        <v>840</v>
      </c>
      <c r="I34" s="38">
        <v>18.2</v>
      </c>
      <c r="J34">
        <f t="shared" si="0"/>
        <v>1</v>
      </c>
    </row>
    <row r="35" spans="1:10" ht="14.25" customHeight="1">
      <c r="A35" s="29">
        <v>33</v>
      </c>
      <c r="B35" s="28" t="s">
        <v>1885</v>
      </c>
      <c r="C35" s="28">
        <v>20160909</v>
      </c>
      <c r="D35" s="27" t="s">
        <v>1882</v>
      </c>
      <c r="E35" s="29" t="s">
        <v>1883</v>
      </c>
      <c r="F35" s="29">
        <v>18944930196</v>
      </c>
      <c r="G35" s="29" t="s">
        <v>1884</v>
      </c>
      <c r="H35" s="111">
        <v>800</v>
      </c>
      <c r="I35" s="38">
        <v>18.2</v>
      </c>
      <c r="J35">
        <f t="shared" si="0"/>
        <v>1</v>
      </c>
    </row>
    <row r="36" spans="1:10" ht="14.25" customHeight="1">
      <c r="A36" s="29">
        <v>34</v>
      </c>
      <c r="B36" s="28" t="s">
        <v>1881</v>
      </c>
      <c r="C36" s="28">
        <v>20160905</v>
      </c>
      <c r="D36" s="27" t="s">
        <v>1882</v>
      </c>
      <c r="E36" s="29" t="s">
        <v>1886</v>
      </c>
      <c r="F36" s="29">
        <v>18785273578</v>
      </c>
      <c r="G36" s="29" t="s">
        <v>1887</v>
      </c>
      <c r="H36" s="111">
        <v>8500</v>
      </c>
      <c r="I36" s="38">
        <v>81.2</v>
      </c>
      <c r="J36">
        <f t="shared" si="0"/>
        <v>1</v>
      </c>
    </row>
    <row r="37" spans="1:10" ht="14.25" customHeight="1">
      <c r="A37" s="29">
        <v>35</v>
      </c>
      <c r="B37" s="28" t="s">
        <v>1888</v>
      </c>
      <c r="C37" s="28">
        <v>20160905</v>
      </c>
      <c r="D37" s="27" t="s">
        <v>1882</v>
      </c>
      <c r="E37" s="29" t="s">
        <v>1458</v>
      </c>
      <c r="F37" s="29">
        <v>13320138511</v>
      </c>
      <c r="G37" s="29" t="s">
        <v>1459</v>
      </c>
      <c r="H37" s="111">
        <v>1000</v>
      </c>
      <c r="I37" s="38">
        <v>18.2</v>
      </c>
      <c r="J37">
        <f t="shared" si="0"/>
        <v>1</v>
      </c>
    </row>
    <row r="38" spans="1:10" ht="14.25" customHeight="1">
      <c r="A38" s="29">
        <v>36</v>
      </c>
      <c r="B38" s="28" t="s">
        <v>1889</v>
      </c>
      <c r="C38" s="28">
        <v>20160905</v>
      </c>
      <c r="D38" s="27" t="s">
        <v>1882</v>
      </c>
      <c r="E38" s="29" t="s">
        <v>1890</v>
      </c>
      <c r="F38" s="27">
        <v>17785617009</v>
      </c>
      <c r="G38" s="27" t="s">
        <v>772</v>
      </c>
      <c r="H38" s="111">
        <v>12200</v>
      </c>
      <c r="I38" s="38">
        <v>114.8</v>
      </c>
      <c r="J38">
        <f t="shared" si="0"/>
        <v>1</v>
      </c>
    </row>
    <row r="39" spans="1:10" ht="14.25" customHeight="1">
      <c r="A39" s="29">
        <v>37</v>
      </c>
      <c r="B39" s="28" t="s">
        <v>1891</v>
      </c>
      <c r="C39" s="28">
        <v>20160905</v>
      </c>
      <c r="D39" s="27" t="s">
        <v>1882</v>
      </c>
      <c r="E39" s="29" t="s">
        <v>1892</v>
      </c>
      <c r="F39" s="29">
        <v>13985195644</v>
      </c>
      <c r="G39" s="29" t="s">
        <v>1893</v>
      </c>
      <c r="H39" s="111">
        <v>6500</v>
      </c>
      <c r="I39" s="38">
        <v>64.400000000000006</v>
      </c>
      <c r="J39">
        <f t="shared" si="0"/>
        <v>1</v>
      </c>
    </row>
    <row r="40" spans="1:10" ht="14.25" customHeight="1">
      <c r="A40" s="29">
        <v>38</v>
      </c>
      <c r="B40" s="28" t="s">
        <v>1894</v>
      </c>
      <c r="C40" s="28">
        <v>20160904</v>
      </c>
      <c r="D40" s="27" t="s">
        <v>1897</v>
      </c>
      <c r="E40" s="29" t="s">
        <v>1895</v>
      </c>
      <c r="F40" s="29">
        <v>13902977847</v>
      </c>
      <c r="G40" s="29" t="s">
        <v>1896</v>
      </c>
      <c r="H40" s="111">
        <v>1500</v>
      </c>
      <c r="I40" s="38">
        <v>14</v>
      </c>
      <c r="J40">
        <f t="shared" si="0"/>
        <v>1</v>
      </c>
    </row>
    <row r="41" spans="1:10" ht="14.25" customHeight="1">
      <c r="A41" s="29">
        <v>39</v>
      </c>
      <c r="B41" s="28" t="s">
        <v>1898</v>
      </c>
      <c r="C41" s="28">
        <v>20160908</v>
      </c>
      <c r="D41" s="27" t="s">
        <v>1897</v>
      </c>
      <c r="E41" s="29" t="s">
        <v>1899</v>
      </c>
      <c r="F41" s="29">
        <v>13678066178</v>
      </c>
      <c r="G41" s="29" t="s">
        <v>1900</v>
      </c>
      <c r="H41" s="111">
        <v>1500</v>
      </c>
      <c r="I41" s="38">
        <v>22.4</v>
      </c>
      <c r="J41">
        <f t="shared" si="0"/>
        <v>1</v>
      </c>
    </row>
    <row r="42" spans="1:10" ht="14.25" customHeight="1">
      <c r="A42" s="29">
        <v>40</v>
      </c>
      <c r="B42" s="28" t="s">
        <v>1901</v>
      </c>
      <c r="C42" s="28">
        <v>20160909</v>
      </c>
      <c r="D42" s="27"/>
      <c r="E42" s="29" t="s">
        <v>1902</v>
      </c>
      <c r="F42" s="29">
        <v>13547187050</v>
      </c>
      <c r="G42" s="29" t="s">
        <v>1903</v>
      </c>
      <c r="H42" s="111">
        <v>100</v>
      </c>
      <c r="I42" s="38">
        <v>14</v>
      </c>
      <c r="J42">
        <f t="shared" si="0"/>
        <v>1</v>
      </c>
    </row>
    <row r="43" spans="1:10" ht="14.25" customHeight="1">
      <c r="A43" s="112" t="s">
        <v>390</v>
      </c>
      <c r="B43" s="112"/>
      <c r="C43" s="113"/>
      <c r="D43" s="113"/>
      <c r="E43" s="112"/>
      <c r="F43" s="112"/>
      <c r="G43" s="112"/>
      <c r="H43" s="110"/>
      <c r="I43" s="74">
        <f>SUM(I3:I42)</f>
        <v>951.9</v>
      </c>
      <c r="J43">
        <f t="shared" si="0"/>
        <v>0</v>
      </c>
    </row>
    <row r="44" spans="1:10" s="107" customFormat="1" ht="14.25" customHeight="1">
      <c r="A44" s="29">
        <v>41</v>
      </c>
      <c r="B44" s="28" t="s">
        <v>1745</v>
      </c>
      <c r="C44" s="29">
        <v>20160927</v>
      </c>
      <c r="D44" s="29" t="s">
        <v>1746</v>
      </c>
      <c r="E44" s="62" t="s">
        <v>1747</v>
      </c>
      <c r="F44" s="62">
        <v>13421995799</v>
      </c>
      <c r="G44" s="62" t="s">
        <v>1748</v>
      </c>
      <c r="H44" s="111">
        <v>100</v>
      </c>
      <c r="I44" s="38">
        <v>8</v>
      </c>
      <c r="J44">
        <f t="shared" si="0"/>
        <v>1</v>
      </c>
    </row>
    <row r="45" spans="1:10" s="107" customFormat="1" ht="14.25" customHeight="1">
      <c r="A45" s="29">
        <v>42</v>
      </c>
      <c r="B45" s="28" t="s">
        <v>1753</v>
      </c>
      <c r="C45" s="29">
        <v>20160927</v>
      </c>
      <c r="D45" s="29" t="s">
        <v>1746</v>
      </c>
      <c r="E45" s="62" t="s">
        <v>1754</v>
      </c>
      <c r="F45" s="62">
        <v>15007766689</v>
      </c>
      <c r="G45" s="62" t="s">
        <v>1755</v>
      </c>
      <c r="H45" s="111">
        <v>100</v>
      </c>
      <c r="I45" s="38">
        <v>14</v>
      </c>
      <c r="J45">
        <f t="shared" si="0"/>
        <v>1</v>
      </c>
    </row>
    <row r="46" spans="1:10" s="107" customFormat="1" ht="14.25" customHeight="1">
      <c r="A46" s="29">
        <v>43</v>
      </c>
      <c r="B46" s="28" t="s">
        <v>1756</v>
      </c>
      <c r="C46" s="29">
        <v>20160927</v>
      </c>
      <c r="D46" s="29" t="s">
        <v>1746</v>
      </c>
      <c r="E46" s="62" t="s">
        <v>1757</v>
      </c>
      <c r="F46" s="62">
        <v>18959169351</v>
      </c>
      <c r="G46" s="62" t="s">
        <v>1758</v>
      </c>
      <c r="H46" s="111">
        <v>100</v>
      </c>
      <c r="I46" s="38">
        <v>14</v>
      </c>
      <c r="J46">
        <f t="shared" si="0"/>
        <v>1</v>
      </c>
    </row>
    <row r="47" spans="1:10" s="107" customFormat="1" ht="14.25" customHeight="1">
      <c r="A47" s="29">
        <v>44</v>
      </c>
      <c r="B47" s="28" t="s">
        <v>1789</v>
      </c>
      <c r="C47" s="29">
        <v>20160924</v>
      </c>
      <c r="D47" s="29" t="s">
        <v>1746</v>
      </c>
      <c r="E47" s="62" t="s">
        <v>1790</v>
      </c>
      <c r="F47" s="62">
        <v>13768506938</v>
      </c>
      <c r="G47" s="62" t="s">
        <v>1791</v>
      </c>
      <c r="H47" s="111">
        <v>100</v>
      </c>
      <c r="I47" s="38">
        <v>14</v>
      </c>
      <c r="J47">
        <f t="shared" si="0"/>
        <v>1</v>
      </c>
    </row>
    <row r="48" spans="1:10" s="107" customFormat="1" ht="14.25" customHeight="1">
      <c r="A48" s="29">
        <v>45</v>
      </c>
      <c r="B48" s="28" t="s">
        <v>1792</v>
      </c>
      <c r="C48" s="29">
        <v>20160924</v>
      </c>
      <c r="D48" s="29" t="s">
        <v>1746</v>
      </c>
      <c r="E48" s="62" t="s">
        <v>1793</v>
      </c>
      <c r="F48" s="62">
        <v>13729751068</v>
      </c>
      <c r="G48" s="62" t="s">
        <v>1794</v>
      </c>
      <c r="H48" s="111">
        <v>100</v>
      </c>
      <c r="I48" s="38">
        <v>12</v>
      </c>
      <c r="J48">
        <f t="shared" si="0"/>
        <v>1</v>
      </c>
    </row>
    <row r="49" spans="1:10" s="107" customFormat="1" ht="14.25" customHeight="1">
      <c r="A49" s="29">
        <v>46</v>
      </c>
      <c r="B49" s="28" t="s">
        <v>1795</v>
      </c>
      <c r="C49" s="29">
        <v>20160924</v>
      </c>
      <c r="D49" s="29" t="s">
        <v>1746</v>
      </c>
      <c r="E49" s="62" t="s">
        <v>1754</v>
      </c>
      <c r="F49" s="62">
        <v>15007766689</v>
      </c>
      <c r="G49" s="62" t="s">
        <v>1755</v>
      </c>
      <c r="H49" s="111">
        <v>100</v>
      </c>
      <c r="I49" s="38">
        <v>14</v>
      </c>
      <c r="J49">
        <f t="shared" si="0"/>
        <v>1</v>
      </c>
    </row>
    <row r="50" spans="1:10" s="107" customFormat="1" ht="14.25" customHeight="1">
      <c r="A50" s="29">
        <v>47</v>
      </c>
      <c r="B50" s="28" t="s">
        <v>1796</v>
      </c>
      <c r="C50" s="29">
        <v>20160924</v>
      </c>
      <c r="D50" s="29" t="s">
        <v>1746</v>
      </c>
      <c r="E50" s="62" t="s">
        <v>1797</v>
      </c>
      <c r="F50" s="62">
        <v>13707797122</v>
      </c>
      <c r="G50" s="62" t="s">
        <v>1798</v>
      </c>
      <c r="H50" s="111">
        <v>100</v>
      </c>
      <c r="I50" s="38">
        <v>14</v>
      </c>
      <c r="J50">
        <f t="shared" si="0"/>
        <v>1</v>
      </c>
    </row>
    <row r="51" spans="1:10" s="107" customFormat="1" ht="14.25" customHeight="1">
      <c r="A51" s="29">
        <v>48</v>
      </c>
      <c r="B51" s="28" t="s">
        <v>1799</v>
      </c>
      <c r="C51" s="29">
        <v>20160924</v>
      </c>
      <c r="D51" s="29" t="s">
        <v>1746</v>
      </c>
      <c r="E51" s="62" t="s">
        <v>1800</v>
      </c>
      <c r="F51" s="62" t="s">
        <v>1801</v>
      </c>
      <c r="G51" s="62" t="s">
        <v>1802</v>
      </c>
      <c r="H51" s="111">
        <v>100</v>
      </c>
      <c r="I51" s="38">
        <v>14</v>
      </c>
      <c r="J51">
        <f t="shared" si="0"/>
        <v>1</v>
      </c>
    </row>
    <row r="52" spans="1:10" s="107" customFormat="1" ht="14.25" customHeight="1">
      <c r="A52" s="29">
        <v>49</v>
      </c>
      <c r="B52" s="28" t="s">
        <v>1803</v>
      </c>
      <c r="C52" s="29">
        <v>20160924</v>
      </c>
      <c r="D52" s="29" t="s">
        <v>1746</v>
      </c>
      <c r="E52" s="62" t="s">
        <v>1804</v>
      </c>
      <c r="F52" s="62">
        <v>13391711136</v>
      </c>
      <c r="G52" s="62" t="s">
        <v>1805</v>
      </c>
      <c r="H52" s="111">
        <v>100</v>
      </c>
      <c r="I52" s="38">
        <v>14</v>
      </c>
      <c r="J52">
        <f t="shared" si="0"/>
        <v>1</v>
      </c>
    </row>
    <row r="53" spans="1:10" s="107" customFormat="1" ht="14.25" customHeight="1">
      <c r="A53" s="29">
        <v>50</v>
      </c>
      <c r="B53" s="28" t="s">
        <v>1819</v>
      </c>
      <c r="C53" s="29">
        <v>20160920</v>
      </c>
      <c r="D53" s="29" t="s">
        <v>1746</v>
      </c>
      <c r="E53" s="62" t="s">
        <v>1747</v>
      </c>
      <c r="F53" s="62">
        <v>13421995799</v>
      </c>
      <c r="G53" s="62" t="s">
        <v>1748</v>
      </c>
      <c r="H53" s="111">
        <v>100</v>
      </c>
      <c r="I53" s="38">
        <v>8</v>
      </c>
      <c r="J53">
        <f t="shared" si="0"/>
        <v>1</v>
      </c>
    </row>
    <row r="54" spans="1:10" s="107" customFormat="1" ht="14.25" customHeight="1">
      <c r="A54" s="29">
        <v>51</v>
      </c>
      <c r="B54" s="28" t="s">
        <v>1827</v>
      </c>
      <c r="C54" s="29">
        <v>20160914</v>
      </c>
      <c r="D54" s="29" t="s">
        <v>1746</v>
      </c>
      <c r="E54" s="62" t="s">
        <v>1828</v>
      </c>
      <c r="F54" s="62">
        <v>13649820618</v>
      </c>
      <c r="G54" s="62" t="s">
        <v>1829</v>
      </c>
      <c r="H54" s="111">
        <v>100</v>
      </c>
      <c r="I54" s="38">
        <v>8</v>
      </c>
      <c r="J54">
        <f t="shared" si="0"/>
        <v>1</v>
      </c>
    </row>
    <row r="55" spans="1:10" s="107" customFormat="1" ht="14.25" customHeight="1">
      <c r="A55" s="29">
        <v>52</v>
      </c>
      <c r="B55" s="28" t="s">
        <v>1831</v>
      </c>
      <c r="C55" s="29">
        <v>20160914</v>
      </c>
      <c r="D55" s="29" t="s">
        <v>1746</v>
      </c>
      <c r="E55" s="62" t="s">
        <v>1832</v>
      </c>
      <c r="F55" s="62">
        <v>85967088</v>
      </c>
      <c r="G55" s="62" t="s">
        <v>1833</v>
      </c>
      <c r="H55" s="111">
        <v>100</v>
      </c>
      <c r="I55" s="38">
        <v>8</v>
      </c>
      <c r="J55">
        <f t="shared" si="0"/>
        <v>1</v>
      </c>
    </row>
    <row r="56" spans="1:10" s="107" customFormat="1" ht="14.25" customHeight="1">
      <c r="A56" s="29">
        <v>53</v>
      </c>
      <c r="B56" s="28" t="s">
        <v>1858</v>
      </c>
      <c r="C56" s="29">
        <v>20160909</v>
      </c>
      <c r="D56" s="29" t="s">
        <v>1746</v>
      </c>
      <c r="E56" s="62" t="s">
        <v>1859</v>
      </c>
      <c r="F56" s="62">
        <v>13416372720</v>
      </c>
      <c r="G56" s="62" t="s">
        <v>1860</v>
      </c>
      <c r="H56" s="111">
        <v>100</v>
      </c>
      <c r="I56" s="38">
        <v>12</v>
      </c>
      <c r="J56">
        <f t="shared" si="0"/>
        <v>1</v>
      </c>
    </row>
    <row r="57" spans="1:10" s="107" customFormat="1" ht="14.25" customHeight="1">
      <c r="A57" s="29">
        <v>54</v>
      </c>
      <c r="B57" s="28" t="s">
        <v>1861</v>
      </c>
      <c r="C57" s="29">
        <v>20160908</v>
      </c>
      <c r="D57" s="29" t="s">
        <v>1746</v>
      </c>
      <c r="E57" s="62" t="s">
        <v>1862</v>
      </c>
      <c r="F57" s="62">
        <v>13928206121</v>
      </c>
      <c r="G57" s="62" t="s">
        <v>1863</v>
      </c>
      <c r="H57" s="111">
        <v>100</v>
      </c>
      <c r="I57" s="38">
        <v>12</v>
      </c>
      <c r="J57">
        <f t="shared" si="0"/>
        <v>1</v>
      </c>
    </row>
    <row r="58" spans="1:10" s="107" customFormat="1" ht="14.25" customHeight="1">
      <c r="A58" s="29">
        <v>55</v>
      </c>
      <c r="B58" s="28" t="s">
        <v>1864</v>
      </c>
      <c r="C58" s="29">
        <v>20160908</v>
      </c>
      <c r="D58" s="29" t="s">
        <v>1746</v>
      </c>
      <c r="E58" s="62" t="s">
        <v>1859</v>
      </c>
      <c r="F58" s="62">
        <v>13416372720</v>
      </c>
      <c r="G58" s="62" t="s">
        <v>1860</v>
      </c>
      <c r="H58" s="111">
        <v>100</v>
      </c>
      <c r="I58" s="38">
        <v>12</v>
      </c>
      <c r="J58">
        <f t="shared" si="0"/>
        <v>1</v>
      </c>
    </row>
    <row r="59" spans="1:10" s="107" customFormat="1" ht="14.25" customHeight="1">
      <c r="A59" s="29">
        <v>56</v>
      </c>
      <c r="B59" s="28" t="s">
        <v>1865</v>
      </c>
      <c r="C59" s="29">
        <v>20160908</v>
      </c>
      <c r="D59" s="29" t="s">
        <v>1746</v>
      </c>
      <c r="E59" s="62" t="s">
        <v>1866</v>
      </c>
      <c r="F59" s="62">
        <v>13737484934</v>
      </c>
      <c r="G59" s="62" t="s">
        <v>1867</v>
      </c>
      <c r="H59" s="111">
        <v>100</v>
      </c>
      <c r="I59" s="38">
        <v>14</v>
      </c>
      <c r="J59">
        <f t="shared" si="0"/>
        <v>1</v>
      </c>
    </row>
    <row r="60" spans="1:10" s="107" customFormat="1" ht="14.25" customHeight="1">
      <c r="A60" s="29">
        <v>57</v>
      </c>
      <c r="B60" s="28" t="s">
        <v>1877</v>
      </c>
      <c r="C60" s="29">
        <v>20160914</v>
      </c>
      <c r="D60" s="29" t="s">
        <v>1878</v>
      </c>
      <c r="E60" s="62" t="s">
        <v>1879</v>
      </c>
      <c r="F60" s="62">
        <v>15296518251</v>
      </c>
      <c r="G60" s="62" t="s">
        <v>1880</v>
      </c>
      <c r="H60" s="111">
        <v>100</v>
      </c>
      <c r="I60" s="38">
        <v>14</v>
      </c>
      <c r="J60">
        <f t="shared" si="0"/>
        <v>1</v>
      </c>
    </row>
    <row r="61" spans="1:10" ht="14.25" customHeight="1">
      <c r="A61" s="112" t="s">
        <v>24</v>
      </c>
      <c r="B61" s="112"/>
      <c r="C61" s="113"/>
      <c r="D61" s="113"/>
      <c r="E61" s="112"/>
      <c r="F61" s="112"/>
      <c r="G61" s="112"/>
      <c r="H61" s="110"/>
      <c r="I61" s="74">
        <f>SUM(I44:I60)</f>
        <v>206</v>
      </c>
      <c r="J61">
        <f t="shared" si="0"/>
        <v>0</v>
      </c>
    </row>
    <row r="62" spans="1:10" ht="14.25" customHeight="1">
      <c r="A62" s="29">
        <v>58</v>
      </c>
      <c r="B62" s="72" t="s">
        <v>1476</v>
      </c>
      <c r="C62" s="29">
        <v>20160901</v>
      </c>
      <c r="D62" s="29" t="s">
        <v>57</v>
      </c>
      <c r="E62" s="62" t="s">
        <v>312</v>
      </c>
      <c r="F62" s="62">
        <v>13592870120</v>
      </c>
      <c r="G62" s="62" t="s">
        <v>389</v>
      </c>
      <c r="H62" s="111">
        <v>100</v>
      </c>
      <c r="I62" s="38">
        <v>12</v>
      </c>
      <c r="J62">
        <f t="shared" si="0"/>
        <v>1</v>
      </c>
    </row>
    <row r="63" spans="1:10" ht="14.25" customHeight="1">
      <c r="A63" s="29">
        <v>59</v>
      </c>
      <c r="B63" s="72" t="s">
        <v>1478</v>
      </c>
      <c r="C63" s="29">
        <v>20160901</v>
      </c>
      <c r="D63" s="29" t="s">
        <v>57</v>
      </c>
      <c r="E63" s="62" t="s">
        <v>1479</v>
      </c>
      <c r="F63" s="62">
        <v>15160531052</v>
      </c>
      <c r="G63" s="62" t="s">
        <v>1480</v>
      </c>
      <c r="H63" s="111">
        <v>400</v>
      </c>
      <c r="I63" s="38">
        <v>14</v>
      </c>
      <c r="J63">
        <f t="shared" si="0"/>
        <v>1</v>
      </c>
    </row>
    <row r="64" spans="1:10" ht="14.25" customHeight="1">
      <c r="A64" s="29">
        <v>60</v>
      </c>
      <c r="B64" s="72" t="s">
        <v>1735</v>
      </c>
      <c r="C64" s="29">
        <v>20160930</v>
      </c>
      <c r="D64" s="29" t="s">
        <v>1736</v>
      </c>
      <c r="E64" s="62" t="s">
        <v>1737</v>
      </c>
      <c r="F64" s="62">
        <v>18175206383</v>
      </c>
      <c r="G64" s="62" t="s">
        <v>1738</v>
      </c>
      <c r="H64" s="111">
        <v>100</v>
      </c>
      <c r="I64" s="38">
        <v>14</v>
      </c>
      <c r="J64">
        <f t="shared" si="0"/>
        <v>1</v>
      </c>
    </row>
    <row r="65" spans="1:10" ht="14.25" customHeight="1">
      <c r="A65" s="29">
        <v>61</v>
      </c>
      <c r="B65" s="72" t="s">
        <v>1749</v>
      </c>
      <c r="C65" s="29">
        <v>20160920</v>
      </c>
      <c r="D65" s="29" t="s">
        <v>1750</v>
      </c>
      <c r="E65" s="62" t="s">
        <v>1751</v>
      </c>
      <c r="F65" s="62">
        <v>15015446552</v>
      </c>
      <c r="G65" s="62" t="s">
        <v>1752</v>
      </c>
      <c r="H65" s="111">
        <v>100</v>
      </c>
      <c r="I65" s="38">
        <v>8</v>
      </c>
      <c r="J65">
        <f t="shared" si="0"/>
        <v>1</v>
      </c>
    </row>
    <row r="66" spans="1:10" ht="14.25" customHeight="1">
      <c r="A66" s="29">
        <v>62</v>
      </c>
      <c r="B66" s="72" t="s">
        <v>1764</v>
      </c>
      <c r="C66" s="29">
        <v>20160930</v>
      </c>
      <c r="D66" s="29" t="s">
        <v>1736</v>
      </c>
      <c r="E66" s="62" t="s">
        <v>1765</v>
      </c>
      <c r="F66" s="62">
        <v>15959857555</v>
      </c>
      <c r="G66" s="62" t="s">
        <v>1766</v>
      </c>
      <c r="H66" s="111">
        <v>100</v>
      </c>
      <c r="I66" s="38">
        <v>14</v>
      </c>
      <c r="J66">
        <f t="shared" si="0"/>
        <v>1</v>
      </c>
    </row>
    <row r="67" spans="1:10" ht="14.25" customHeight="1">
      <c r="A67" s="29">
        <v>63</v>
      </c>
      <c r="B67" s="28" t="s">
        <v>1826</v>
      </c>
      <c r="C67" s="29">
        <v>20160920</v>
      </c>
      <c r="D67" s="29" t="s">
        <v>1750</v>
      </c>
      <c r="E67" s="62" t="s">
        <v>1737</v>
      </c>
      <c r="F67" s="62">
        <v>18175206383</v>
      </c>
      <c r="G67" s="62" t="s">
        <v>1738</v>
      </c>
      <c r="H67" s="111">
        <v>100</v>
      </c>
      <c r="I67" s="38">
        <v>14</v>
      </c>
      <c r="J67">
        <f t="shared" si="0"/>
        <v>1</v>
      </c>
    </row>
    <row r="68" spans="1:10" ht="14.25" customHeight="1">
      <c r="A68" s="29">
        <v>64</v>
      </c>
      <c r="B68" s="72" t="s">
        <v>1849</v>
      </c>
      <c r="C68" s="29">
        <v>20160912</v>
      </c>
      <c r="D68" s="29" t="s">
        <v>1750</v>
      </c>
      <c r="E68" s="62" t="s">
        <v>1850</v>
      </c>
      <c r="F68" s="62">
        <v>13532323180</v>
      </c>
      <c r="G68" s="62" t="s">
        <v>1851</v>
      </c>
      <c r="H68" s="111">
        <v>100</v>
      </c>
      <c r="I68" s="38">
        <v>8</v>
      </c>
      <c r="J68">
        <f t="shared" ref="J68:J80" si="1">COUNTIF(B68:B150,B68)</f>
        <v>1</v>
      </c>
    </row>
    <row r="69" spans="1:10" ht="14.25" customHeight="1">
      <c r="A69" s="112" t="s">
        <v>25</v>
      </c>
      <c r="B69" s="112"/>
      <c r="C69" s="113"/>
      <c r="D69" s="113"/>
      <c r="E69" s="112"/>
      <c r="F69" s="112"/>
      <c r="G69" s="112"/>
      <c r="H69" s="110"/>
      <c r="I69" s="74">
        <f>SUM(I62:I68)</f>
        <v>84</v>
      </c>
      <c r="J69">
        <f t="shared" si="1"/>
        <v>0</v>
      </c>
    </row>
    <row r="70" spans="1:10" ht="14.25" customHeight="1">
      <c r="A70" s="29">
        <v>65</v>
      </c>
      <c r="B70" s="28" t="s">
        <v>1467</v>
      </c>
      <c r="C70" s="29">
        <v>20160905</v>
      </c>
      <c r="D70" s="29" t="s">
        <v>536</v>
      </c>
      <c r="E70" s="62" t="s">
        <v>161</v>
      </c>
      <c r="F70" s="62">
        <v>13602624313</v>
      </c>
      <c r="G70" s="62" t="s">
        <v>1468</v>
      </c>
      <c r="H70" s="111">
        <v>100</v>
      </c>
      <c r="I70" s="38">
        <v>12</v>
      </c>
      <c r="J70">
        <f t="shared" si="1"/>
        <v>1</v>
      </c>
    </row>
    <row r="71" spans="1:10" ht="14.25" customHeight="1">
      <c r="A71" s="29">
        <v>66</v>
      </c>
      <c r="B71" s="28" t="s">
        <v>1815</v>
      </c>
      <c r="C71" s="29">
        <v>20160920</v>
      </c>
      <c r="D71" s="29" t="s">
        <v>1816</v>
      </c>
      <c r="E71" s="62" t="s">
        <v>1817</v>
      </c>
      <c r="F71" s="62">
        <v>13705196035</v>
      </c>
      <c r="G71" s="62" t="s">
        <v>1738</v>
      </c>
      <c r="H71" s="111">
        <v>13700</v>
      </c>
      <c r="I71" s="38">
        <v>127.4</v>
      </c>
      <c r="J71">
        <f t="shared" si="1"/>
        <v>1</v>
      </c>
    </row>
    <row r="72" spans="1:10" ht="14.25" customHeight="1">
      <c r="A72" s="29">
        <v>67</v>
      </c>
      <c r="B72" s="28" t="s">
        <v>1818</v>
      </c>
      <c r="C72" s="29">
        <v>20160920</v>
      </c>
      <c r="D72" s="29" t="s">
        <v>1816</v>
      </c>
      <c r="E72" s="62" t="s">
        <v>1817</v>
      </c>
      <c r="F72" s="62">
        <v>13705196035</v>
      </c>
      <c r="G72" s="62" t="s">
        <v>1738</v>
      </c>
      <c r="H72" s="111">
        <v>14000</v>
      </c>
      <c r="I72" s="38">
        <v>127.4</v>
      </c>
      <c r="J72">
        <f t="shared" si="1"/>
        <v>1</v>
      </c>
    </row>
    <row r="73" spans="1:10" ht="14.25" customHeight="1">
      <c r="A73" s="112" t="s">
        <v>26</v>
      </c>
      <c r="B73" s="112"/>
      <c r="C73" s="113"/>
      <c r="D73" s="113"/>
      <c r="E73" s="112"/>
      <c r="F73" s="112"/>
      <c r="G73" s="112"/>
      <c r="H73" s="110"/>
      <c r="I73" s="74">
        <f>SUM(I70:I72)</f>
        <v>266.8</v>
      </c>
      <c r="J73">
        <f t="shared" si="1"/>
        <v>0</v>
      </c>
    </row>
    <row r="74" spans="1:10" ht="14.25" customHeight="1">
      <c r="A74" s="62">
        <v>68</v>
      </c>
      <c r="B74" s="28" t="s">
        <v>1773</v>
      </c>
      <c r="C74" s="29">
        <v>20160926</v>
      </c>
      <c r="D74" s="29" t="s">
        <v>1774</v>
      </c>
      <c r="E74" s="62" t="s">
        <v>1775</v>
      </c>
      <c r="F74" s="62">
        <v>15820466485</v>
      </c>
      <c r="G74" s="62" t="s">
        <v>1776</v>
      </c>
      <c r="H74" s="111">
        <v>1400</v>
      </c>
      <c r="I74" s="38">
        <v>14</v>
      </c>
      <c r="J74">
        <f t="shared" si="1"/>
        <v>1</v>
      </c>
    </row>
    <row r="75" spans="1:10" ht="14.25" customHeight="1">
      <c r="A75" s="112" t="s">
        <v>27</v>
      </c>
      <c r="B75" s="112"/>
      <c r="C75" s="113"/>
      <c r="D75" s="113"/>
      <c r="E75" s="112"/>
      <c r="F75" s="112"/>
      <c r="G75" s="112"/>
      <c r="H75" s="110"/>
      <c r="I75" s="74">
        <f>SUM(I74)</f>
        <v>14</v>
      </c>
      <c r="J75">
        <f t="shared" si="1"/>
        <v>0</v>
      </c>
    </row>
    <row r="76" spans="1:10" s="107" customFormat="1" ht="14.25" customHeight="1">
      <c r="A76" s="62">
        <v>69</v>
      </c>
      <c r="B76" s="71" t="s">
        <v>1855</v>
      </c>
      <c r="C76" s="29">
        <v>20160909</v>
      </c>
      <c r="D76" s="29" t="s">
        <v>1856</v>
      </c>
      <c r="E76" s="62" t="s">
        <v>1857</v>
      </c>
      <c r="F76" s="62">
        <v>13612792631</v>
      </c>
      <c r="G76" s="62" t="s">
        <v>1752</v>
      </c>
      <c r="H76" s="111">
        <v>100</v>
      </c>
      <c r="I76" s="38">
        <v>8</v>
      </c>
      <c r="J76">
        <f t="shared" si="1"/>
        <v>1</v>
      </c>
    </row>
    <row r="77" spans="1:10" ht="14.25" customHeight="1">
      <c r="A77" s="112" t="s">
        <v>86</v>
      </c>
      <c r="B77" s="112"/>
      <c r="C77" s="113"/>
      <c r="D77" s="113"/>
      <c r="E77" s="112"/>
      <c r="F77" s="112"/>
      <c r="G77" s="112"/>
      <c r="H77" s="110"/>
      <c r="I77" s="74">
        <f>SUM(I76)</f>
        <v>8</v>
      </c>
      <c r="J77">
        <f t="shared" si="1"/>
        <v>0</v>
      </c>
    </row>
    <row r="78" spans="1:10" ht="14.25" customHeight="1">
      <c r="A78" s="62">
        <v>70</v>
      </c>
      <c r="B78" s="28" t="s">
        <v>1464</v>
      </c>
      <c r="C78" s="29">
        <v>20160905</v>
      </c>
      <c r="D78" s="29" t="s">
        <v>270</v>
      </c>
      <c r="E78" s="62" t="s">
        <v>1465</v>
      </c>
      <c r="F78" s="62">
        <v>13033342296</v>
      </c>
      <c r="G78" s="62" t="s">
        <v>1466</v>
      </c>
      <c r="H78" s="111">
        <v>4300</v>
      </c>
      <c r="I78" s="38">
        <v>47.6</v>
      </c>
      <c r="J78">
        <f t="shared" si="1"/>
        <v>1</v>
      </c>
    </row>
    <row r="79" spans="1:10" ht="14.25" customHeight="1">
      <c r="A79" s="112" t="s">
        <v>28</v>
      </c>
      <c r="B79" s="112"/>
      <c r="C79" s="113" t="s">
        <v>1910</v>
      </c>
      <c r="D79" s="113"/>
      <c r="E79" s="112"/>
      <c r="F79" s="112"/>
      <c r="G79" s="112"/>
      <c r="H79" s="110"/>
      <c r="I79" s="74">
        <f>SUM(I78)</f>
        <v>47.6</v>
      </c>
      <c r="J79">
        <f t="shared" si="1"/>
        <v>0</v>
      </c>
    </row>
    <row r="80" spans="1:10" ht="14.25" customHeight="1">
      <c r="A80" s="43" t="s">
        <v>22</v>
      </c>
      <c r="B80" s="43"/>
      <c r="C80" s="109" t="s">
        <v>1910</v>
      </c>
      <c r="D80" s="109"/>
      <c r="E80" s="43"/>
      <c r="F80" s="43"/>
      <c r="G80" s="43"/>
      <c r="H80" s="111"/>
      <c r="I80" s="38">
        <v>0</v>
      </c>
      <c r="J80">
        <f t="shared" si="1"/>
        <v>0</v>
      </c>
    </row>
    <row r="81" spans="1:9" s="33" customFormat="1" ht="25.5" customHeight="1">
      <c r="A81" s="165" t="s">
        <v>1911</v>
      </c>
      <c r="B81" s="165"/>
      <c r="C81" s="165"/>
      <c r="D81" s="165"/>
      <c r="E81" s="165"/>
      <c r="F81" s="165"/>
      <c r="G81" s="165"/>
      <c r="H81" s="165"/>
      <c r="I81" s="44">
        <f>I43+I61+I69+I73+I75+I77+I79+I80</f>
        <v>1578.3</v>
      </c>
    </row>
    <row r="82" spans="1:9" s="33" customFormat="1" ht="19.5" customHeight="1">
      <c r="A82" s="170" t="s">
        <v>1912</v>
      </c>
      <c r="B82" s="170"/>
      <c r="C82" s="170"/>
      <c r="D82" s="170"/>
      <c r="E82" s="170"/>
      <c r="F82" s="170"/>
      <c r="G82" s="170"/>
      <c r="H82" s="170"/>
      <c r="I82" s="170"/>
    </row>
  </sheetData>
  <autoFilter ref="A2:J80">
    <filterColumn colId="9"/>
  </autoFilter>
  <mergeCells count="3">
    <mergeCell ref="A1:I1"/>
    <mergeCell ref="A81:H81"/>
    <mergeCell ref="A82:I82"/>
  </mergeCells>
  <phoneticPr fontId="1" type="noConversion"/>
  <pageMargins left="0.23622047244094491" right="0.23622047244094491" top="0.36" bottom="0.74803149606299213" header="0.41" footer="0.31496062992125984"/>
  <pageSetup paperSize="9"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pane ySplit="2" topLeftCell="A21" activePane="bottomLeft" state="frozen"/>
      <selection pane="bottomLeft" activeCell="I44" sqref="I44"/>
    </sheetView>
  </sheetViews>
  <sheetFormatPr defaultColWidth="13.375" defaultRowHeight="13.5"/>
  <cols>
    <col min="1" max="1" width="9.5" customWidth="1"/>
    <col min="2" max="2" width="16" customWidth="1"/>
    <col min="3" max="3" width="13.375" style="1"/>
    <col min="10" max="10" width="8.875" customWidth="1"/>
    <col min="11" max="11" width="14.875" customWidth="1"/>
  </cols>
  <sheetData>
    <row r="1" spans="1:12" s="12" customFormat="1" ht="34.5" customHeight="1" thickBot="1">
      <c r="A1" s="158" t="s">
        <v>1915</v>
      </c>
      <c r="B1" s="158"/>
      <c r="C1" s="158"/>
      <c r="D1" s="158"/>
      <c r="E1" s="158"/>
      <c r="F1" s="158"/>
      <c r="G1" s="158"/>
      <c r="H1" s="158"/>
      <c r="I1" s="158"/>
    </row>
    <row r="2" spans="1:12">
      <c r="A2" s="40" t="s">
        <v>0</v>
      </c>
      <c r="B2" s="40" t="s">
        <v>1</v>
      </c>
      <c r="C2" s="41" t="s">
        <v>18</v>
      </c>
      <c r="D2" s="40" t="s">
        <v>2</v>
      </c>
      <c r="E2" s="40" t="s">
        <v>4</v>
      </c>
      <c r="F2" s="40" t="s">
        <v>19</v>
      </c>
      <c r="G2" s="40" t="s">
        <v>5</v>
      </c>
      <c r="H2" s="66" t="s">
        <v>734</v>
      </c>
      <c r="I2" s="42" t="s">
        <v>6</v>
      </c>
    </row>
    <row r="3" spans="1:12">
      <c r="A3" s="29">
        <v>1</v>
      </c>
      <c r="B3" s="28" t="s">
        <v>574</v>
      </c>
      <c r="C3" s="28" t="e">
        <v>#N/A</v>
      </c>
      <c r="D3" s="27" t="s">
        <v>63</v>
      </c>
      <c r="E3" s="29" t="s">
        <v>575</v>
      </c>
      <c r="F3" s="29">
        <v>13909651075</v>
      </c>
      <c r="G3" s="29" t="s">
        <v>576</v>
      </c>
      <c r="H3" s="111" t="e">
        <f>VLOOKUP(B3,[2]Sheet1!$D$3:$I$97,6,0)</f>
        <v>#N/A</v>
      </c>
      <c r="I3" s="38" t="e">
        <f>VLOOKUP(B3,[2]Sheet1!$D$3:$L$97,9,0)</f>
        <v>#N/A</v>
      </c>
      <c r="J3">
        <f t="shared" ref="J3:J8" si="0">COUNTIF(B3:B34,B3)</f>
        <v>1</v>
      </c>
      <c r="K3" t="e">
        <f>VLOOKUP(B3,[1]Sheet1!$D$3:$D$413,1,0)</f>
        <v>#N/A</v>
      </c>
      <c r="L3" t="e">
        <f>VLOOKUP(B3,[1]Sheet1!$B$3:$C$413,2,0)</f>
        <v>#N/A</v>
      </c>
    </row>
    <row r="4" spans="1:12">
      <c r="A4" s="29">
        <v>2</v>
      </c>
      <c r="B4" s="28" t="s">
        <v>577</v>
      </c>
      <c r="C4" s="28" t="e">
        <v>#N/A</v>
      </c>
      <c r="D4" s="27" t="s">
        <v>63</v>
      </c>
      <c r="E4" s="29" t="s">
        <v>578</v>
      </c>
      <c r="F4" s="29">
        <v>13968303130</v>
      </c>
      <c r="G4" s="29" t="s">
        <v>579</v>
      </c>
      <c r="H4" s="111" t="e">
        <f>VLOOKUP(B4,[2]Sheet1!$D$3:$I$97,6,0)</f>
        <v>#N/A</v>
      </c>
      <c r="I4" s="38" t="e">
        <f>VLOOKUP(B4,[2]Sheet1!$D$3:$L$97,9,0)</f>
        <v>#N/A</v>
      </c>
      <c r="J4">
        <f t="shared" si="0"/>
        <v>1</v>
      </c>
      <c r="K4" t="e">
        <f>VLOOKUP(B4,[1]Sheet1!$D$3:$D$413,1,0)</f>
        <v>#N/A</v>
      </c>
      <c r="L4" t="e">
        <f>VLOOKUP(B4,[1]Sheet1!$B$3:$C$413,2,0)</f>
        <v>#N/A</v>
      </c>
    </row>
    <row r="5" spans="1:12">
      <c r="A5" s="29">
        <v>3</v>
      </c>
      <c r="B5" s="59" t="s">
        <v>898</v>
      </c>
      <c r="C5" s="59" t="e">
        <v>#N/A</v>
      </c>
      <c r="D5" s="60" t="s">
        <v>61</v>
      </c>
      <c r="E5" s="61" t="s">
        <v>93</v>
      </c>
      <c r="F5" s="61">
        <v>18269400080</v>
      </c>
      <c r="G5" s="61" t="s">
        <v>94</v>
      </c>
      <c r="H5" s="111" t="e">
        <f>VLOOKUP(B5,[2]Sheet1!$D$3:$I$97,6,0)</f>
        <v>#N/A</v>
      </c>
      <c r="I5" s="38" t="e">
        <f>VLOOKUP(B5,[2]Sheet1!$D$3:$L$97,9,0)</f>
        <v>#N/A</v>
      </c>
      <c r="J5">
        <f t="shared" si="0"/>
        <v>1</v>
      </c>
      <c r="K5" t="e">
        <f>VLOOKUP(B5,[1]Sheet1!$D$3:$D$413,1,0)</f>
        <v>#N/A</v>
      </c>
      <c r="L5" t="e">
        <f>VLOOKUP(B5,[1]Sheet1!$B$3:$C$413,2,0)</f>
        <v>#N/A</v>
      </c>
    </row>
    <row r="6" spans="1:12">
      <c r="A6" s="29">
        <v>4</v>
      </c>
      <c r="B6" s="59" t="s">
        <v>897</v>
      </c>
      <c r="C6" s="59" t="e">
        <v>#N/A</v>
      </c>
      <c r="D6" s="60" t="s">
        <v>61</v>
      </c>
      <c r="E6" s="61" t="s">
        <v>136</v>
      </c>
      <c r="F6" s="61">
        <v>13729751068</v>
      </c>
      <c r="G6" s="61"/>
      <c r="H6" s="111" t="e">
        <f>VLOOKUP(B6,[2]Sheet1!$D$3:$I$97,6,0)</f>
        <v>#N/A</v>
      </c>
      <c r="I6" s="38" t="e">
        <f>VLOOKUP(B6,[2]Sheet1!$D$3:$L$97,9,0)</f>
        <v>#N/A</v>
      </c>
      <c r="J6">
        <f t="shared" si="0"/>
        <v>1</v>
      </c>
      <c r="K6" t="e">
        <f>VLOOKUP(B6,[1]Sheet1!$D$3:$D$413,1,0)</f>
        <v>#N/A</v>
      </c>
      <c r="L6" t="e">
        <f>VLOOKUP(B6,[1]Sheet1!$B$3:$C$413,2,0)</f>
        <v>#N/A</v>
      </c>
    </row>
    <row r="7" spans="1:12">
      <c r="A7" s="29">
        <v>5</v>
      </c>
      <c r="B7" s="28" t="s">
        <v>1308</v>
      </c>
      <c r="C7" s="28" t="e">
        <v>#N/A</v>
      </c>
      <c r="D7" s="27" t="s">
        <v>281</v>
      </c>
      <c r="E7" s="29" t="s">
        <v>659</v>
      </c>
      <c r="F7" s="29">
        <v>13905149467</v>
      </c>
      <c r="G7" s="29" t="s">
        <v>82</v>
      </c>
      <c r="H7" s="111" t="e">
        <f>VLOOKUP(B7,[2]Sheet1!$D$3:$I$97,6,0)</f>
        <v>#N/A</v>
      </c>
      <c r="I7" s="38" t="e">
        <f>VLOOKUP(B7,[2]Sheet1!$D$3:$L$97,9,0)</f>
        <v>#N/A</v>
      </c>
      <c r="J7">
        <f t="shared" si="0"/>
        <v>1</v>
      </c>
      <c r="K7" t="e">
        <f>VLOOKUP(B7,[1]Sheet1!$D$3:$D$413,1,0)</f>
        <v>#N/A</v>
      </c>
      <c r="L7" t="e">
        <f>VLOOKUP(B7,[1]Sheet1!$B$3:$C$413,2,0)</f>
        <v>#N/A</v>
      </c>
    </row>
    <row r="8" spans="1:12">
      <c r="A8" s="29">
        <v>6</v>
      </c>
      <c r="B8" s="28" t="s">
        <v>1427</v>
      </c>
      <c r="C8" s="28" t="e">
        <v>#N/A</v>
      </c>
      <c r="D8" s="27" t="s">
        <v>63</v>
      </c>
      <c r="E8" s="29" t="s">
        <v>1421</v>
      </c>
      <c r="F8" s="29">
        <v>13987076719</v>
      </c>
      <c r="G8" s="29" t="s">
        <v>1442</v>
      </c>
      <c r="H8" s="111" t="e">
        <f>VLOOKUP(B8,[2]Sheet1!$D$3:$I$97,6,0)</f>
        <v>#N/A</v>
      </c>
      <c r="I8" s="38" t="e">
        <f>VLOOKUP(B8,[2]Sheet1!$D$3:$L$97,9,0)</f>
        <v>#N/A</v>
      </c>
      <c r="J8">
        <f t="shared" si="0"/>
        <v>1</v>
      </c>
      <c r="K8" t="e">
        <f>VLOOKUP(B8,[1]Sheet1!$D$3:$D$413,1,0)</f>
        <v>#N/A</v>
      </c>
      <c r="L8" t="e">
        <f>VLOOKUP(B8,[1]Sheet1!$B$3:$C$413,2,0)</f>
        <v>#N/A</v>
      </c>
    </row>
    <row r="9" spans="1:12">
      <c r="A9" s="29">
        <v>9</v>
      </c>
      <c r="B9" s="28" t="s">
        <v>1452</v>
      </c>
      <c r="C9" s="28" t="e">
        <v>#N/A</v>
      </c>
      <c r="D9" s="27" t="s">
        <v>63</v>
      </c>
      <c r="E9" s="29" t="s">
        <v>1453</v>
      </c>
      <c r="F9" s="29">
        <v>15958195644</v>
      </c>
      <c r="G9" s="29" t="s">
        <v>1454</v>
      </c>
      <c r="H9" s="111" t="e">
        <f>VLOOKUP(B9,[2]Sheet1!$D$3:$I$97,6,0)</f>
        <v>#N/A</v>
      </c>
      <c r="I9" s="38" t="e">
        <f>VLOOKUP(B9,[2]Sheet1!$D$3:$L$97,9,0)</f>
        <v>#N/A</v>
      </c>
      <c r="J9">
        <f>COUNTIF(B9:B42,B9)</f>
        <v>1</v>
      </c>
      <c r="K9" t="e">
        <f>VLOOKUP(B9,[1]Sheet1!$D$3:$D$413,1,0)</f>
        <v>#N/A</v>
      </c>
      <c r="L9" t="e">
        <f>VLOOKUP(B9,[1]Sheet1!$B$3:$C$413,2,0)</f>
        <v>#N/A</v>
      </c>
    </row>
    <row r="10" spans="1:12">
      <c r="A10" s="29">
        <v>10</v>
      </c>
      <c r="B10" s="28" t="s">
        <v>1455</v>
      </c>
      <c r="C10" s="28" t="e">
        <v>#N/A</v>
      </c>
      <c r="D10" s="27" t="s">
        <v>63</v>
      </c>
      <c r="E10" s="29" t="s">
        <v>1456</v>
      </c>
      <c r="F10" s="29">
        <v>18785273578</v>
      </c>
      <c r="G10" s="29" t="s">
        <v>78</v>
      </c>
      <c r="H10" s="111" t="e">
        <f>VLOOKUP(B10,[2]Sheet1!$D$3:$I$97,6,0)</f>
        <v>#N/A</v>
      </c>
      <c r="I10" s="38" t="e">
        <f>VLOOKUP(B10,[2]Sheet1!$D$3:$L$97,9,0)</f>
        <v>#N/A</v>
      </c>
      <c r="J10">
        <f>COUNTIF(B10:B43,B10)</f>
        <v>1</v>
      </c>
      <c r="K10" t="e">
        <f>VLOOKUP(B10,[1]Sheet1!$D$3:$D$413,1,0)</f>
        <v>#N/A</v>
      </c>
      <c r="L10" t="e">
        <f>VLOOKUP(B10,[1]Sheet1!$B$3:$C$413,2,0)</f>
        <v>#N/A</v>
      </c>
    </row>
    <row r="11" spans="1:12">
      <c r="A11" s="29">
        <v>11</v>
      </c>
      <c r="B11" s="28" t="s">
        <v>1457</v>
      </c>
      <c r="C11" s="28" t="e">
        <v>#N/A</v>
      </c>
      <c r="D11" s="27" t="s">
        <v>63</v>
      </c>
      <c r="E11" s="29" t="s">
        <v>1458</v>
      </c>
      <c r="F11" s="29">
        <v>13320138511</v>
      </c>
      <c r="G11" s="29" t="s">
        <v>1459</v>
      </c>
      <c r="H11" s="111" t="e">
        <f>VLOOKUP(B11,[2]Sheet1!$D$3:$I$97,6,0)</f>
        <v>#N/A</v>
      </c>
      <c r="I11" s="38" t="e">
        <f>VLOOKUP(B11,[2]Sheet1!$D$3:$L$97,9,0)</f>
        <v>#N/A</v>
      </c>
      <c r="J11">
        <f>COUNTIF(B11:B44,B11)</f>
        <v>1</v>
      </c>
      <c r="K11" t="e">
        <f>VLOOKUP(B11,[1]Sheet1!$D$3:$D$413,1,0)</f>
        <v>#N/A</v>
      </c>
      <c r="L11" t="e">
        <f>VLOOKUP(B11,[1]Sheet1!$B$3:$C$413,2,0)</f>
        <v>#N/A</v>
      </c>
    </row>
    <row r="12" spans="1:12">
      <c r="A12" s="29">
        <v>20</v>
      </c>
      <c r="B12" s="28" t="s">
        <v>1762</v>
      </c>
      <c r="C12" s="28" t="e">
        <v>#N/A</v>
      </c>
      <c r="D12" s="27" t="s">
        <v>384</v>
      </c>
      <c r="E12" s="29" t="s">
        <v>713</v>
      </c>
      <c r="F12" s="29">
        <v>18675887091</v>
      </c>
      <c r="G12" s="29" t="s">
        <v>1763</v>
      </c>
      <c r="H12" s="111"/>
      <c r="I12" s="38"/>
      <c r="J12">
        <f>COUNTIF(B12:B53,B12)</f>
        <v>1</v>
      </c>
      <c r="K12" t="e">
        <f>VLOOKUP(B12,[1]Sheet1!$D$3:$D$413,1,0)</f>
        <v>#N/A</v>
      </c>
      <c r="L12" t="e">
        <f>VLOOKUP(B12,[1]Sheet1!$B$3:$C$413,2,0)</f>
        <v>#N/A</v>
      </c>
    </row>
    <row r="13" spans="1:12">
      <c r="A13" s="29"/>
      <c r="B13" s="28"/>
      <c r="C13" s="28" t="e">
        <v>#N/A</v>
      </c>
      <c r="D13" s="27"/>
      <c r="E13" s="29"/>
      <c r="F13" s="29"/>
      <c r="G13" s="29"/>
      <c r="H13" s="111"/>
      <c r="I13" s="38"/>
      <c r="J13">
        <f>COUNTIF(B13:B84,B13)</f>
        <v>0</v>
      </c>
      <c r="K13" t="e">
        <f>VLOOKUP(B13,[1]Sheet1!$D$3:$D$413,1,0)</f>
        <v>#N/A</v>
      </c>
      <c r="L13" t="e">
        <f>VLOOKUP(B13,[1]Sheet1!$B$3:$C$413,2,0)</f>
        <v>#N/A</v>
      </c>
    </row>
    <row r="14" spans="1:12">
      <c r="A14" s="43" t="s">
        <v>390</v>
      </c>
      <c r="B14" s="43"/>
      <c r="C14" s="109" t="e">
        <v>#N/A</v>
      </c>
      <c r="D14" s="43"/>
      <c r="E14" s="43"/>
      <c r="F14" s="43"/>
      <c r="G14" s="43"/>
      <c r="H14" s="111" t="e">
        <f>VLOOKUP(B14,[2]Sheet1!$D$3:$I$97,6,0)</f>
        <v>#N/A</v>
      </c>
      <c r="I14" s="38" t="e">
        <f>VLOOKUP(B14,[2]Sheet1!$D$3:$L$97,9,0)</f>
        <v>#N/A</v>
      </c>
      <c r="J14">
        <f>COUNTIF(B14:B85,B14)</f>
        <v>0</v>
      </c>
      <c r="K14" t="e">
        <f>VLOOKUP(B14,[1]Sheet1!$D$3:$D$413,1,0)</f>
        <v>#N/A</v>
      </c>
      <c r="L14" t="e">
        <f>VLOOKUP(B14,[1]Sheet1!$B$3:$C$413,2,0)</f>
        <v>#N/A</v>
      </c>
    </row>
    <row r="15" spans="1:12" s="107" customFormat="1">
      <c r="A15" s="62"/>
      <c r="B15" s="28" t="s">
        <v>1830</v>
      </c>
      <c r="C15" s="29" t="e">
        <v>#N/A</v>
      </c>
      <c r="D15" s="62" t="s">
        <v>1489</v>
      </c>
      <c r="E15" s="62" t="s">
        <v>130</v>
      </c>
      <c r="F15" s="62">
        <v>15296518251</v>
      </c>
      <c r="G15" s="62" t="s">
        <v>131</v>
      </c>
      <c r="H15" s="111"/>
      <c r="I15" s="38"/>
      <c r="J15">
        <f>COUNTIF(B15:B97,B15)</f>
        <v>1</v>
      </c>
      <c r="K15" t="e">
        <f>VLOOKUP(B15,[1]Sheet1!$D$3:$D$413,1,0)</f>
        <v>#N/A</v>
      </c>
      <c r="L15" t="e">
        <f>VLOOKUP(B15,[1]Sheet1!$B$3:$C$413,2,0)</f>
        <v>#N/A</v>
      </c>
    </row>
    <row r="16" spans="1:12" s="107" customFormat="1">
      <c r="A16" s="62"/>
      <c r="B16" s="28"/>
      <c r="C16" s="29" t="e">
        <v>#N/A</v>
      </c>
      <c r="D16" s="62"/>
      <c r="E16" s="62"/>
      <c r="F16" s="62"/>
      <c r="G16" s="62"/>
      <c r="H16" s="111"/>
      <c r="I16" s="38"/>
      <c r="J16">
        <f t="shared" ref="J16:J21" si="1">COUNTIF(B16:B104,B16)</f>
        <v>0</v>
      </c>
      <c r="K16" t="e">
        <f>VLOOKUP(B16,[1]Sheet1!$D$3:$D$413,1,0)</f>
        <v>#N/A</v>
      </c>
      <c r="L16" t="e">
        <f>VLOOKUP(B16,[1]Sheet1!$B$3:$C$413,2,0)</f>
        <v>#N/A</v>
      </c>
    </row>
    <row r="17" spans="1:12" s="107" customFormat="1">
      <c r="A17" s="62"/>
      <c r="B17" s="28"/>
      <c r="C17" s="29" t="e">
        <v>#N/A</v>
      </c>
      <c r="D17" s="62"/>
      <c r="E17" s="62"/>
      <c r="F17" s="62"/>
      <c r="G17" s="62"/>
      <c r="H17" s="111"/>
      <c r="I17" s="38"/>
      <c r="J17">
        <f t="shared" si="1"/>
        <v>0</v>
      </c>
      <c r="K17" t="e">
        <f>VLOOKUP(B17,[1]Sheet1!$D$3:$D$413,1,0)</f>
        <v>#N/A</v>
      </c>
      <c r="L17" t="e">
        <f>VLOOKUP(B17,[1]Sheet1!$B$3:$C$413,2,0)</f>
        <v>#N/A</v>
      </c>
    </row>
    <row r="18" spans="1:12">
      <c r="A18" s="62">
        <v>93</v>
      </c>
      <c r="B18" s="28"/>
      <c r="C18" s="28" t="e">
        <v>#N/A</v>
      </c>
      <c r="D18" s="62"/>
      <c r="E18" s="62"/>
      <c r="F18" s="62"/>
      <c r="G18" s="62"/>
      <c r="H18" s="111" t="e">
        <f>VLOOKUP(B18,[2]Sheet1!$D$3:$I$97,6,0)</f>
        <v>#N/A</v>
      </c>
      <c r="I18" s="38" t="e">
        <f>VLOOKUP(B18,[2]Sheet1!$D$3:$L$97,9,0)</f>
        <v>#N/A</v>
      </c>
      <c r="J18">
        <f t="shared" si="1"/>
        <v>0</v>
      </c>
      <c r="K18" t="e">
        <f>VLOOKUP(B18,[1]Sheet1!$D$3:$D$413,1,0)</f>
        <v>#N/A</v>
      </c>
      <c r="L18" t="e">
        <f>VLOOKUP(B18,[1]Sheet1!$B$3:$C$413,2,0)</f>
        <v>#N/A</v>
      </c>
    </row>
    <row r="19" spans="1:12">
      <c r="A19" s="43" t="s">
        <v>24</v>
      </c>
      <c r="B19" s="43"/>
      <c r="C19" s="109" t="e">
        <v>#N/A</v>
      </c>
      <c r="D19" s="43"/>
      <c r="E19" s="43"/>
      <c r="F19" s="43"/>
      <c r="G19" s="43"/>
      <c r="H19" s="111" t="e">
        <f>VLOOKUP(B19,[2]Sheet1!$D$3:$I$97,6,0)</f>
        <v>#N/A</v>
      </c>
      <c r="I19" s="38" t="e">
        <f>VLOOKUP(B19,[2]Sheet1!$D$3:$L$97,9,0)</f>
        <v>#N/A</v>
      </c>
      <c r="J19">
        <f t="shared" si="1"/>
        <v>0</v>
      </c>
      <c r="K19" t="e">
        <f>VLOOKUP(B19,[1]Sheet1!$D$3:$D$413,1,0)</f>
        <v>#N/A</v>
      </c>
      <c r="L19" t="e">
        <f>VLOOKUP(B19,[1]Sheet1!$B$3:$C$413,2,0)</f>
        <v>#N/A</v>
      </c>
    </row>
    <row r="20" spans="1:12">
      <c r="A20" s="62">
        <v>95</v>
      </c>
      <c r="B20" s="72" t="s">
        <v>747</v>
      </c>
      <c r="C20" s="29" t="e">
        <v>#N/A</v>
      </c>
      <c r="D20" s="62" t="s">
        <v>57</v>
      </c>
      <c r="E20" s="62" t="s">
        <v>142</v>
      </c>
      <c r="F20" s="62" t="s">
        <v>748</v>
      </c>
      <c r="G20" s="62" t="s">
        <v>749</v>
      </c>
      <c r="H20" s="111" t="e">
        <f>VLOOKUP(B20,[2]Sheet1!$D$3:$I$97,6,0)</f>
        <v>#N/A</v>
      </c>
      <c r="I20" s="38" t="e">
        <f>VLOOKUP(B20,[2]Sheet1!$D$3:$L$97,9,0)</f>
        <v>#N/A</v>
      </c>
      <c r="J20">
        <f t="shared" si="1"/>
        <v>1</v>
      </c>
      <c r="K20" t="e">
        <f>VLOOKUP(B20,[1]Sheet1!$D$3:$D$413,1,0)</f>
        <v>#N/A</v>
      </c>
      <c r="L20" t="e">
        <f>VLOOKUP(B20,[1]Sheet1!$B$3:$C$413,2,0)</f>
        <v>#N/A</v>
      </c>
    </row>
    <row r="21" spans="1:12">
      <c r="A21" s="62">
        <v>96</v>
      </c>
      <c r="B21" s="72" t="s">
        <v>1367</v>
      </c>
      <c r="C21" s="29" t="e">
        <v>#N/A</v>
      </c>
      <c r="D21" s="62" t="s">
        <v>57</v>
      </c>
      <c r="E21" s="62" t="s">
        <v>1193</v>
      </c>
      <c r="F21" s="62">
        <v>38819031</v>
      </c>
      <c r="G21" s="62" t="s">
        <v>394</v>
      </c>
      <c r="H21" s="111" t="e">
        <f>VLOOKUP(B21,[2]Sheet1!$D$3:$I$97,6,0)</f>
        <v>#N/A</v>
      </c>
      <c r="I21" s="38" t="e">
        <f>VLOOKUP(B21,[2]Sheet1!$D$3:$L$97,9,0)</f>
        <v>#N/A</v>
      </c>
      <c r="J21">
        <f t="shared" si="1"/>
        <v>1</v>
      </c>
      <c r="K21" t="e">
        <f>VLOOKUP(B21,[1]Sheet1!$D$3:$D$413,1,0)</f>
        <v>#N/A</v>
      </c>
      <c r="L21" t="e">
        <f>VLOOKUP(B21,[1]Sheet1!$B$3:$C$413,2,0)</f>
        <v>#N/A</v>
      </c>
    </row>
    <row r="22" spans="1:12">
      <c r="A22" s="62"/>
      <c r="B22" s="72"/>
      <c r="C22" s="29" t="e">
        <v>#N/A</v>
      </c>
      <c r="D22" s="62"/>
      <c r="E22" s="62"/>
      <c r="F22" s="62"/>
      <c r="G22" s="62"/>
      <c r="H22" s="111"/>
      <c r="I22" s="38"/>
      <c r="J22">
        <f>COUNTIF(B22:B117,B22)</f>
        <v>0</v>
      </c>
      <c r="K22" t="e">
        <f>VLOOKUP(B22,[1]Sheet1!$D$3:$D$413,1,0)</f>
        <v>#N/A</v>
      </c>
      <c r="L22" t="e">
        <f>VLOOKUP(B22,[1]Sheet1!$B$3:$C$413,2,0)</f>
        <v>#N/A</v>
      </c>
    </row>
    <row r="23" spans="1:12">
      <c r="A23" s="62"/>
      <c r="B23" s="72"/>
      <c r="C23" s="29" t="e">
        <v>#N/A</v>
      </c>
      <c r="D23" s="62"/>
      <c r="E23" s="62"/>
      <c r="F23" s="62"/>
      <c r="G23" s="62"/>
      <c r="H23" s="111"/>
      <c r="I23" s="38"/>
      <c r="J23">
        <f>COUNTIF(B23:B118,B23)</f>
        <v>0</v>
      </c>
      <c r="K23" t="e">
        <f>VLOOKUP(B23,[1]Sheet1!$D$3:$D$413,1,0)</f>
        <v>#N/A</v>
      </c>
      <c r="L23" t="e">
        <f>VLOOKUP(B23,[1]Sheet1!$B$3:$C$413,2,0)</f>
        <v>#N/A</v>
      </c>
    </row>
    <row r="24" spans="1:12">
      <c r="A24" s="62"/>
      <c r="B24" s="72"/>
      <c r="C24" s="29" t="e">
        <v>#N/A</v>
      </c>
      <c r="D24" s="62"/>
      <c r="E24" s="62"/>
      <c r="F24" s="62"/>
      <c r="G24" s="62"/>
      <c r="H24" s="111"/>
      <c r="I24" s="38"/>
      <c r="J24">
        <f>COUNTIF(B24:B119,B24)</f>
        <v>0</v>
      </c>
      <c r="K24" t="e">
        <f>VLOOKUP(B24,[1]Sheet1!$D$3:$D$413,1,0)</f>
        <v>#N/A</v>
      </c>
      <c r="L24" t="e">
        <f>VLOOKUP(B24,[1]Sheet1!$B$3:$C$413,2,0)</f>
        <v>#N/A</v>
      </c>
    </row>
    <row r="25" spans="1:12">
      <c r="A25" s="43" t="s">
        <v>25</v>
      </c>
      <c r="B25" s="43"/>
      <c r="C25" s="109" t="e">
        <v>#N/A</v>
      </c>
      <c r="D25" s="43"/>
      <c r="E25" s="43"/>
      <c r="F25" s="43"/>
      <c r="G25" s="43"/>
      <c r="H25" s="111" t="e">
        <f>VLOOKUP(B25,[2]Sheet1!$D$3:$I$97,6,0)</f>
        <v>#N/A</v>
      </c>
      <c r="I25" s="38" t="e">
        <f>VLOOKUP(B25,[2]Sheet1!$D$3:$L$97,9,0)</f>
        <v>#N/A</v>
      </c>
      <c r="J25">
        <f>COUNTIF(B25:B120,B25)</f>
        <v>0</v>
      </c>
      <c r="K25" t="e">
        <f>VLOOKUP(B25,[1]Sheet1!$D$3:$D$413,1,0)</f>
        <v>#N/A</v>
      </c>
      <c r="L25" t="e">
        <f>VLOOKUP(B25,[1]Sheet1!$B$3:$C$413,2,0)</f>
        <v>#N/A</v>
      </c>
    </row>
    <row r="26" spans="1:12">
      <c r="A26" s="62"/>
      <c r="B26" s="28"/>
      <c r="C26" s="29" t="e">
        <v>#N/A</v>
      </c>
      <c r="D26" s="62"/>
      <c r="E26" s="62"/>
      <c r="F26" s="62"/>
      <c r="G26" s="62"/>
      <c r="H26" s="111"/>
      <c r="I26" s="38"/>
      <c r="J26">
        <f>COUNTIF(B26:B124,B26)</f>
        <v>0</v>
      </c>
      <c r="K26" t="e">
        <f>VLOOKUP(B26,[1]Sheet1!$D$3:$D$413,1,0)</f>
        <v>#N/A</v>
      </c>
      <c r="L26" t="e">
        <f>VLOOKUP(B26,[1]Sheet1!$B$3:$C$413,2,0)</f>
        <v>#N/A</v>
      </c>
    </row>
    <row r="27" spans="1:12">
      <c r="A27" s="62"/>
      <c r="B27" s="28"/>
      <c r="C27" s="29" t="e">
        <v>#N/A</v>
      </c>
      <c r="D27" s="62"/>
      <c r="E27" s="62"/>
      <c r="F27" s="62"/>
      <c r="G27" s="62"/>
      <c r="H27" s="111"/>
      <c r="I27" s="38"/>
      <c r="J27">
        <f>COUNTIF(B27:B125,B27)</f>
        <v>0</v>
      </c>
      <c r="K27" t="e">
        <f>VLOOKUP(B27,[1]Sheet1!$D$3:$D$413,1,0)</f>
        <v>#N/A</v>
      </c>
      <c r="L27" t="e">
        <f>VLOOKUP(B27,[1]Sheet1!$B$3:$C$413,2,0)</f>
        <v>#N/A</v>
      </c>
    </row>
    <row r="28" spans="1:12">
      <c r="A28" s="43" t="s">
        <v>26</v>
      </c>
      <c r="B28" s="43"/>
      <c r="C28" s="109" t="e">
        <v>#N/A</v>
      </c>
      <c r="D28" s="43"/>
      <c r="E28" s="43"/>
      <c r="F28" s="43"/>
      <c r="G28" s="43"/>
      <c r="H28" s="111" t="e">
        <f>VLOOKUP(B28,[2]Sheet1!$D$3:$I$97,6,0)</f>
        <v>#N/A</v>
      </c>
      <c r="I28" s="38" t="e">
        <f>VLOOKUP(B28,[2]Sheet1!$D$3:$L$97,9,0)</f>
        <v>#N/A</v>
      </c>
      <c r="J28">
        <f>COUNTIF(B28:B126,B28)</f>
        <v>0</v>
      </c>
      <c r="K28" t="e">
        <f>VLOOKUP(B28,[1]Sheet1!$D$3:$D$413,1,0)</f>
        <v>#N/A</v>
      </c>
      <c r="L28" t="e">
        <f>VLOOKUP(B28,[1]Sheet1!$B$3:$C$413,2,0)</f>
        <v>#N/A</v>
      </c>
    </row>
    <row r="29" spans="1:12">
      <c r="A29" s="62"/>
      <c r="B29" s="28"/>
      <c r="C29" s="29" t="e">
        <v>#N/A</v>
      </c>
      <c r="D29" s="62"/>
      <c r="E29" s="62"/>
      <c r="F29" s="62"/>
      <c r="G29" s="62"/>
      <c r="H29" s="111" t="e">
        <f>VLOOKUP(B29,[2]Sheet1!$D$3:$I$97,6,0)</f>
        <v>#N/A</v>
      </c>
      <c r="I29" s="38" t="e">
        <f>VLOOKUP(B29,[2]Sheet1!$D$3:$L$97,9,0)</f>
        <v>#N/A</v>
      </c>
      <c r="J29">
        <f>COUNTIF(B29:B128,B29)</f>
        <v>0</v>
      </c>
      <c r="K29" t="e">
        <f>VLOOKUP(B29,[1]Sheet1!$D$3:$D$413,1,0)</f>
        <v>#N/A</v>
      </c>
      <c r="L29" t="e">
        <f>VLOOKUP(B29,[1]Sheet1!$B$3:$C$413,2,0)</f>
        <v>#N/A</v>
      </c>
    </row>
    <row r="30" spans="1:12">
      <c r="A30" s="43" t="s">
        <v>27</v>
      </c>
      <c r="B30" s="43"/>
      <c r="C30" s="109" t="e">
        <v>#N/A</v>
      </c>
      <c r="D30" s="43"/>
      <c r="E30" s="43"/>
      <c r="F30" s="43"/>
      <c r="G30" s="43"/>
      <c r="H30" s="111" t="e">
        <f>VLOOKUP(B30,[2]Sheet1!$D$3:$I$97,6,0)</f>
        <v>#N/A</v>
      </c>
      <c r="I30" s="38" t="e">
        <f>VLOOKUP(B30,[2]Sheet1!$D$3:$L$97,9,0)</f>
        <v>#N/A</v>
      </c>
      <c r="J30">
        <f>COUNTIF(B30:B129,B30)</f>
        <v>0</v>
      </c>
      <c r="K30" t="e">
        <f>VLOOKUP(B30,[1]Sheet1!$D$3:$D$413,1,0)</f>
        <v>#N/A</v>
      </c>
      <c r="L30" t="e">
        <f>VLOOKUP(B30,[1]Sheet1!$B$3:$C$413,2,0)</f>
        <v>#N/A</v>
      </c>
    </row>
    <row r="31" spans="1:12">
      <c r="A31" s="43" t="s">
        <v>86</v>
      </c>
      <c r="B31" s="43"/>
      <c r="C31" s="109" t="e">
        <v>#N/A</v>
      </c>
      <c r="D31" s="43"/>
      <c r="E31" s="43"/>
      <c r="F31" s="43"/>
      <c r="G31" s="43"/>
      <c r="H31" s="111" t="e">
        <f>VLOOKUP(B31,[2]Sheet1!$D$3:$I$97,6,0)</f>
        <v>#N/A</v>
      </c>
      <c r="I31" s="38" t="e">
        <f>VLOOKUP(B31,[2]Sheet1!$D$3:$L$97,9,0)</f>
        <v>#N/A</v>
      </c>
      <c r="J31">
        <f>COUNTIF(B31:B131,B31)</f>
        <v>0</v>
      </c>
      <c r="K31" t="e">
        <f>VLOOKUP(B31,[1]Sheet1!$D$3:$D$413,1,0)</f>
        <v>#N/A</v>
      </c>
      <c r="L31" t="e">
        <f>VLOOKUP(B31,[1]Sheet1!$B$3:$C$413,2,0)</f>
        <v>#N/A</v>
      </c>
    </row>
    <row r="32" spans="1:12">
      <c r="A32" s="43" t="s">
        <v>28</v>
      </c>
      <c r="B32" s="43"/>
      <c r="C32" s="109" t="e">
        <v>#N/A</v>
      </c>
      <c r="D32" s="43"/>
      <c r="E32" s="43"/>
      <c r="F32" s="43"/>
      <c r="G32" s="43"/>
      <c r="H32" s="111" t="e">
        <f>VLOOKUP(B32,[2]Sheet1!$D$3:$I$97,6,0)</f>
        <v>#N/A</v>
      </c>
      <c r="I32" s="38" t="e">
        <f>VLOOKUP(B32,[2]Sheet1!$D$3:$L$97,9,0)</f>
        <v>#N/A</v>
      </c>
      <c r="J32">
        <f t="shared" ref="J32:J35" si="2">COUNTIF(B32:B133,B32)</f>
        <v>0</v>
      </c>
      <c r="K32" t="e">
        <f>VLOOKUP(B32,[1]Sheet1!$D$3:$D$413,1,0)</f>
        <v>#N/A</v>
      </c>
      <c r="L32" t="e">
        <f>VLOOKUP(B32,[1]Sheet1!$B$3:$C$413,2,0)</f>
        <v>#N/A</v>
      </c>
    </row>
    <row r="33" spans="1:12">
      <c r="A33" s="27">
        <v>97</v>
      </c>
      <c r="B33" s="28" t="s">
        <v>905</v>
      </c>
      <c r="C33" s="28" t="e">
        <v>#N/A</v>
      </c>
      <c r="D33" s="29" t="s">
        <v>20</v>
      </c>
      <c r="E33" s="29" t="s">
        <v>176</v>
      </c>
      <c r="F33" s="29">
        <v>1874888721</v>
      </c>
      <c r="G33" s="29" t="s">
        <v>177</v>
      </c>
      <c r="H33" s="111" t="e">
        <f>VLOOKUP(B33,[2]Sheet1!$D$3:$I$97,6,0)</f>
        <v>#N/A</v>
      </c>
      <c r="I33" s="38" t="e">
        <f>VLOOKUP(B33,[2]Sheet1!$D$3:$L$97,9,0)</f>
        <v>#N/A</v>
      </c>
      <c r="J33">
        <f t="shared" si="2"/>
        <v>1</v>
      </c>
      <c r="K33" t="e">
        <f>VLOOKUP(B33,[1]Sheet1!$D$3:$D$413,1,0)</f>
        <v>#N/A</v>
      </c>
      <c r="L33" t="e">
        <f>VLOOKUP(B33,[1]Sheet1!$B$3:$C$413,2,0)</f>
        <v>#N/A</v>
      </c>
    </row>
    <row r="34" spans="1:12">
      <c r="A34" s="62"/>
      <c r="B34" s="28" t="s">
        <v>1743</v>
      </c>
      <c r="C34" s="29" t="e">
        <v>#N/A</v>
      </c>
      <c r="D34" s="62" t="s">
        <v>20</v>
      </c>
      <c r="E34" s="62" t="s">
        <v>1744</v>
      </c>
      <c r="F34" s="62">
        <v>13599070289</v>
      </c>
      <c r="G34" s="62" t="s">
        <v>1234</v>
      </c>
      <c r="H34" s="111" t="e">
        <f>VLOOKUP(B34,[2]Sheet1!$D$3:$I$97,6,0)</f>
        <v>#N/A</v>
      </c>
      <c r="I34" s="38" t="e">
        <f>VLOOKUP(B34,[2]Sheet1!$D$3:$L$97,9,0)</f>
        <v>#N/A</v>
      </c>
      <c r="J34">
        <f t="shared" si="2"/>
        <v>1</v>
      </c>
      <c r="K34" t="e">
        <f>VLOOKUP(B34,[1]Sheet1!$D$3:$D$413,1,0)</f>
        <v>#N/A</v>
      </c>
      <c r="L34" t="e">
        <f>VLOOKUP(B34,[1]Sheet1!$B$3:$C$413,2,0)</f>
        <v>#N/A</v>
      </c>
    </row>
    <row r="35" spans="1:12">
      <c r="A35" s="43" t="s">
        <v>22</v>
      </c>
      <c r="B35" s="43"/>
      <c r="C35" s="109" t="e">
        <v>#N/A</v>
      </c>
      <c r="D35" s="43"/>
      <c r="E35" s="43"/>
      <c r="F35" s="43"/>
      <c r="G35" s="43"/>
      <c r="H35" s="111" t="e">
        <f>VLOOKUP(B35,[2]Sheet1!$D$3:$I$97,6,0)</f>
        <v>#N/A</v>
      </c>
      <c r="I35" s="38" t="e">
        <f>VLOOKUP(B35,[2]Sheet1!$D$3:$L$97,9,0)</f>
        <v>#N/A</v>
      </c>
      <c r="J35">
        <f t="shared" si="2"/>
        <v>0</v>
      </c>
      <c r="K35" t="e">
        <f>VLOOKUP(B35,[1]Sheet1!$D$3:$D$413,1,0)</f>
        <v>#N/A</v>
      </c>
      <c r="L35" t="e">
        <f>VLOOKUP(B35,[1]Sheet1!$B$3:$C$413,2,0)</f>
        <v>#N/A</v>
      </c>
    </row>
  </sheetData>
  <autoFilter ref="A2:L35">
    <filterColumn colId="9"/>
  </autoFilter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5"/>
  <sheetViews>
    <sheetView workbookViewId="0">
      <pane ySplit="2" topLeftCell="A3" activePane="bottomLeft" state="frozen"/>
      <selection pane="bottomLeft" activeCell="H97" sqref="H97"/>
    </sheetView>
  </sheetViews>
  <sheetFormatPr defaultRowHeight="8.25" customHeight="1"/>
  <cols>
    <col min="1" max="1" width="17.875" customWidth="1"/>
    <col min="2" max="2" width="16.75" style="1" customWidth="1"/>
    <col min="3" max="3" width="16" customWidth="1"/>
    <col min="4" max="4" width="23.75" customWidth="1"/>
    <col min="5" max="5" width="26.75" customWidth="1"/>
  </cols>
  <sheetData>
    <row r="1" spans="1:5" ht="60" hidden="1" customHeight="1" thickBot="1">
      <c r="A1" s="148" t="s">
        <v>375</v>
      </c>
      <c r="B1" s="148"/>
      <c r="C1" s="148"/>
      <c r="D1" s="148"/>
      <c r="E1" s="148"/>
    </row>
    <row r="2" spans="1:5" ht="48" hidden="1" customHeight="1">
      <c r="A2" s="23" t="s">
        <v>3</v>
      </c>
      <c r="B2" s="24" t="s">
        <v>376</v>
      </c>
      <c r="C2" s="25" t="s">
        <v>377</v>
      </c>
      <c r="D2" s="84"/>
      <c r="E2" s="26" t="s">
        <v>17</v>
      </c>
    </row>
    <row r="3" spans="1:5" ht="42.75" hidden="1" customHeight="1">
      <c r="A3" s="19" t="s">
        <v>7</v>
      </c>
      <c r="B3" s="2">
        <v>29</v>
      </c>
      <c r="C3" s="3">
        <v>362</v>
      </c>
      <c r="D3" s="85"/>
      <c r="E3" s="20"/>
    </row>
    <row r="4" spans="1:5" ht="42.75" hidden="1" customHeight="1">
      <c r="A4" s="19" t="s">
        <v>346</v>
      </c>
      <c r="B4" s="2">
        <v>7</v>
      </c>
      <c r="C4" s="3">
        <v>375.20000000000005</v>
      </c>
      <c r="D4" s="85"/>
      <c r="E4" s="20"/>
    </row>
    <row r="5" spans="1:5" ht="42.75" hidden="1" customHeight="1">
      <c r="A5" s="19" t="s">
        <v>380</v>
      </c>
      <c r="B5" s="2">
        <v>3</v>
      </c>
      <c r="C5" s="3">
        <v>75.599999999999994</v>
      </c>
      <c r="D5" s="85"/>
      <c r="E5" s="20"/>
    </row>
    <row r="6" spans="1:5" ht="42.75" hidden="1" customHeight="1">
      <c r="A6" s="19" t="s">
        <v>13</v>
      </c>
      <c r="B6" s="2">
        <v>2</v>
      </c>
      <c r="C6" s="3">
        <v>28</v>
      </c>
      <c r="D6" s="85"/>
      <c r="E6" s="20"/>
    </row>
    <row r="7" spans="1:5" ht="42.75" hidden="1" customHeight="1">
      <c r="A7" s="19" t="s">
        <v>9</v>
      </c>
      <c r="B7" s="2">
        <v>10</v>
      </c>
      <c r="C7" s="4">
        <v>184.4</v>
      </c>
      <c r="D7" s="86"/>
      <c r="E7" s="154"/>
    </row>
    <row r="8" spans="1:5" ht="42.75" hidden="1" customHeight="1">
      <c r="A8" s="19" t="s">
        <v>14</v>
      </c>
      <c r="B8" s="2">
        <v>0</v>
      </c>
      <c r="C8" s="4">
        <v>0</v>
      </c>
      <c r="D8" s="86"/>
      <c r="E8" s="154"/>
    </row>
    <row r="9" spans="1:5" ht="42.75" hidden="1" customHeight="1">
      <c r="A9" s="19" t="s">
        <v>8</v>
      </c>
      <c r="B9" s="2">
        <v>0</v>
      </c>
      <c r="C9" s="4">
        <v>0</v>
      </c>
      <c r="D9" s="86"/>
      <c r="E9" s="154"/>
    </row>
    <row r="10" spans="1:5" ht="42.75" hidden="1" customHeight="1">
      <c r="A10" s="19" t="s">
        <v>10</v>
      </c>
      <c r="B10" s="2">
        <v>1</v>
      </c>
      <c r="C10" s="4">
        <v>17</v>
      </c>
      <c r="D10" s="86"/>
      <c r="E10" s="154"/>
    </row>
    <row r="11" spans="1:5" ht="42.75" hidden="1" customHeight="1">
      <c r="A11" s="19" t="s">
        <v>352</v>
      </c>
      <c r="B11" s="2">
        <v>0</v>
      </c>
      <c r="C11" s="4">
        <v>0</v>
      </c>
      <c r="D11" s="86"/>
      <c r="E11" s="154"/>
    </row>
    <row r="12" spans="1:5" ht="42.75" hidden="1" customHeight="1">
      <c r="A12" s="19" t="s">
        <v>11</v>
      </c>
      <c r="B12" s="2">
        <v>1</v>
      </c>
      <c r="C12" s="4">
        <v>12</v>
      </c>
      <c r="D12" s="86"/>
      <c r="E12" s="20"/>
    </row>
    <row r="13" spans="1:5" ht="42.75" hidden="1" customHeight="1">
      <c r="A13" s="21" t="s">
        <v>16</v>
      </c>
      <c r="B13" s="17">
        <f>SUM(B3:B12)</f>
        <v>53</v>
      </c>
      <c r="C13" s="17">
        <f>SUM(C3:C12)</f>
        <v>1054.2</v>
      </c>
      <c r="D13" s="87"/>
      <c r="E13" s="22"/>
    </row>
    <row r="14" spans="1:5" ht="45.75" hidden="1" customHeight="1" thickBot="1">
      <c r="A14" s="152" t="s">
        <v>378</v>
      </c>
      <c r="B14" s="153"/>
      <c r="C14" s="153"/>
      <c r="D14" s="88"/>
      <c r="E14" s="52">
        <f>C13</f>
        <v>1054.2</v>
      </c>
    </row>
    <row r="15" spans="1:5" ht="24" hidden="1" customHeight="1">
      <c r="A15" s="134" t="s">
        <v>379</v>
      </c>
      <c r="B15" s="134"/>
      <c r="C15" s="134"/>
      <c r="D15" s="134"/>
      <c r="E15" s="134"/>
    </row>
    <row r="16" spans="1:5" ht="8.25" hidden="1" customHeight="1"/>
    <row r="17" spans="1:5" ht="54.75" hidden="1" customHeight="1" thickBot="1">
      <c r="A17" s="148" t="s">
        <v>553</v>
      </c>
      <c r="B17" s="148"/>
      <c r="C17" s="148"/>
      <c r="D17" s="148"/>
      <c r="E17" s="148"/>
    </row>
    <row r="18" spans="1:5" s="58" customFormat="1" ht="48" hidden="1" customHeight="1">
      <c r="A18" s="54" t="s">
        <v>3</v>
      </c>
      <c r="B18" s="55" t="s">
        <v>557</v>
      </c>
      <c r="C18" s="56" t="s">
        <v>558</v>
      </c>
      <c r="D18" s="89"/>
      <c r="E18" s="57" t="s">
        <v>559</v>
      </c>
    </row>
    <row r="19" spans="1:5" ht="42.75" hidden="1" customHeight="1">
      <c r="A19" s="19" t="s">
        <v>7</v>
      </c>
      <c r="B19" s="2">
        <v>22</v>
      </c>
      <c r="C19" s="3">
        <v>311.60000000000002</v>
      </c>
      <c r="D19" s="85"/>
      <c r="E19" s="20"/>
    </row>
    <row r="20" spans="1:5" ht="42.75" hidden="1" customHeight="1">
      <c r="A20" s="19" t="s">
        <v>346</v>
      </c>
      <c r="B20" s="2">
        <v>9</v>
      </c>
      <c r="C20" s="3">
        <v>314</v>
      </c>
      <c r="D20" s="85"/>
      <c r="E20" s="20"/>
    </row>
    <row r="21" spans="1:5" ht="42.75" hidden="1" customHeight="1">
      <c r="A21" s="19" t="s">
        <v>9</v>
      </c>
      <c r="B21" s="2">
        <v>8</v>
      </c>
      <c r="C21" s="4">
        <v>108</v>
      </c>
      <c r="D21" s="86"/>
      <c r="E21" s="154"/>
    </row>
    <row r="22" spans="1:5" ht="42.75" hidden="1" customHeight="1">
      <c r="A22" s="19" t="s">
        <v>14</v>
      </c>
      <c r="B22" s="2">
        <v>0</v>
      </c>
      <c r="C22" s="4">
        <v>0</v>
      </c>
      <c r="D22" s="86"/>
      <c r="E22" s="154"/>
    </row>
    <row r="23" spans="1:5" ht="42.75" hidden="1" customHeight="1">
      <c r="A23" s="19" t="s">
        <v>8</v>
      </c>
      <c r="B23" s="2">
        <v>0</v>
      </c>
      <c r="C23" s="4">
        <v>0</v>
      </c>
      <c r="D23" s="86"/>
      <c r="E23" s="154"/>
    </row>
    <row r="24" spans="1:5" ht="42.75" hidden="1" customHeight="1">
      <c r="A24" s="19" t="s">
        <v>556</v>
      </c>
      <c r="B24" s="2">
        <v>1</v>
      </c>
      <c r="C24" s="4">
        <v>14</v>
      </c>
      <c r="D24" s="86"/>
      <c r="E24" s="53"/>
    </row>
    <row r="25" spans="1:5" ht="42.75" hidden="1" customHeight="1">
      <c r="A25" s="19" t="s">
        <v>10</v>
      </c>
      <c r="B25" s="2">
        <v>1</v>
      </c>
      <c r="C25" s="4">
        <v>12</v>
      </c>
      <c r="D25" s="86"/>
      <c r="E25" s="154"/>
    </row>
    <row r="26" spans="1:5" ht="42.75" hidden="1" customHeight="1">
      <c r="A26" s="19" t="s">
        <v>352</v>
      </c>
      <c r="B26" s="2">
        <v>0</v>
      </c>
      <c r="C26" s="4">
        <v>0</v>
      </c>
      <c r="D26" s="86"/>
      <c r="E26" s="154"/>
    </row>
    <row r="27" spans="1:5" ht="42.75" hidden="1" customHeight="1">
      <c r="A27" s="19" t="s">
        <v>11</v>
      </c>
      <c r="B27" s="2">
        <v>5</v>
      </c>
      <c r="C27" s="4">
        <v>62.2</v>
      </c>
      <c r="D27" s="86"/>
      <c r="E27" s="20"/>
    </row>
    <row r="28" spans="1:5" ht="42.75" hidden="1" customHeight="1">
      <c r="A28" s="19" t="s">
        <v>380</v>
      </c>
      <c r="B28" s="2">
        <v>16</v>
      </c>
      <c r="C28" s="4">
        <v>305.89999999999998</v>
      </c>
      <c r="D28" s="86"/>
      <c r="E28" s="20"/>
    </row>
    <row r="29" spans="1:5" ht="42.75" hidden="1" customHeight="1">
      <c r="A29" s="21" t="s">
        <v>16</v>
      </c>
      <c r="B29" s="17">
        <f>SUM(B19:B28)</f>
        <v>62</v>
      </c>
      <c r="C29" s="17">
        <f>SUM(C19:C28)</f>
        <v>1127.7</v>
      </c>
      <c r="D29" s="87"/>
      <c r="E29" s="22"/>
    </row>
    <row r="30" spans="1:5" ht="45.75" hidden="1" customHeight="1" thickBot="1">
      <c r="A30" s="152" t="s">
        <v>554</v>
      </c>
      <c r="B30" s="153"/>
      <c r="C30" s="153"/>
      <c r="D30" s="88"/>
      <c r="E30" s="52">
        <f>SUM(C29)</f>
        <v>1127.7</v>
      </c>
    </row>
    <row r="31" spans="1:5" ht="24" hidden="1" customHeight="1">
      <c r="A31" s="134" t="s">
        <v>555</v>
      </c>
      <c r="B31" s="134"/>
      <c r="C31" s="134"/>
      <c r="D31" s="134"/>
      <c r="E31" s="134"/>
    </row>
    <row r="32" spans="1:5" ht="8.25" hidden="1" customHeight="1"/>
    <row r="33" spans="1:5" ht="8.25" hidden="1" customHeight="1"/>
    <row r="34" spans="1:5" ht="31.5" hidden="1" customHeight="1" thickBot="1">
      <c r="A34" s="148" t="s">
        <v>728</v>
      </c>
      <c r="B34" s="148"/>
      <c r="C34" s="148"/>
      <c r="D34" s="148"/>
      <c r="E34" s="148"/>
    </row>
    <row r="35" spans="1:5" s="58" customFormat="1" ht="40.5" hidden="1" customHeight="1">
      <c r="A35" s="54" t="s">
        <v>3</v>
      </c>
      <c r="B35" s="55" t="s">
        <v>731</v>
      </c>
      <c r="C35" s="56" t="s">
        <v>732</v>
      </c>
      <c r="D35" s="89"/>
      <c r="E35" s="57" t="s">
        <v>17</v>
      </c>
    </row>
    <row r="36" spans="1:5" ht="30.75" hidden="1" customHeight="1">
      <c r="A36" s="19" t="s">
        <v>7</v>
      </c>
      <c r="B36" s="2">
        <v>30</v>
      </c>
      <c r="C36" s="3">
        <v>376</v>
      </c>
      <c r="D36" s="85"/>
      <c r="E36" s="20"/>
    </row>
    <row r="37" spans="1:5" ht="30.75" hidden="1" customHeight="1">
      <c r="A37" s="19" t="s">
        <v>346</v>
      </c>
      <c r="B37" s="2">
        <v>14</v>
      </c>
      <c r="C37" s="3">
        <v>523.4</v>
      </c>
      <c r="D37" s="85"/>
      <c r="E37" s="20"/>
    </row>
    <row r="38" spans="1:5" ht="23.25" hidden="1" customHeight="1">
      <c r="A38" s="19" t="s">
        <v>9</v>
      </c>
      <c r="B38" s="2">
        <v>8</v>
      </c>
      <c r="C38" s="4">
        <v>94</v>
      </c>
      <c r="D38" s="90"/>
      <c r="E38" s="141"/>
    </row>
    <row r="39" spans="1:5" ht="23.25" hidden="1" customHeight="1">
      <c r="A39" s="19" t="s">
        <v>14</v>
      </c>
      <c r="B39" s="2">
        <v>2</v>
      </c>
      <c r="C39" s="4">
        <v>40.6</v>
      </c>
      <c r="D39" s="91"/>
      <c r="E39" s="142"/>
    </row>
    <row r="40" spans="1:5" ht="23.25" hidden="1" customHeight="1">
      <c r="A40" s="19" t="s">
        <v>8</v>
      </c>
      <c r="B40" s="2">
        <v>3</v>
      </c>
      <c r="C40" s="4">
        <v>38</v>
      </c>
      <c r="D40" s="92"/>
      <c r="E40" s="143"/>
    </row>
    <row r="41" spans="1:5" ht="30" hidden="1" customHeight="1">
      <c r="A41" s="19" t="s">
        <v>10</v>
      </c>
      <c r="B41" s="2">
        <v>1</v>
      </c>
      <c r="C41" s="4">
        <v>12</v>
      </c>
      <c r="D41" s="86"/>
      <c r="E41" s="154"/>
    </row>
    <row r="42" spans="1:5" ht="30" hidden="1" customHeight="1">
      <c r="A42" s="19" t="s">
        <v>352</v>
      </c>
      <c r="B42" s="2">
        <v>0</v>
      </c>
      <c r="C42" s="4">
        <v>0</v>
      </c>
      <c r="D42" s="86"/>
      <c r="E42" s="154"/>
    </row>
    <row r="43" spans="1:5" ht="30" hidden="1" customHeight="1">
      <c r="A43" s="19" t="s">
        <v>11</v>
      </c>
      <c r="B43" s="2">
        <v>6</v>
      </c>
      <c r="C43" s="4">
        <v>74</v>
      </c>
      <c r="D43" s="86"/>
      <c r="E43" s="20"/>
    </row>
    <row r="44" spans="1:5" ht="30" hidden="1" customHeight="1">
      <c r="A44" s="19" t="s">
        <v>380</v>
      </c>
      <c r="B44" s="2">
        <v>5</v>
      </c>
      <c r="C44" s="4">
        <v>95.2</v>
      </c>
      <c r="D44" s="86"/>
      <c r="E44" s="20"/>
    </row>
    <row r="45" spans="1:5" ht="25.5" hidden="1" customHeight="1">
      <c r="A45" s="21" t="s">
        <v>16</v>
      </c>
      <c r="B45" s="17">
        <f>SUM(B36:B44)</f>
        <v>69</v>
      </c>
      <c r="C45" s="17">
        <f>SUM(C36:C44)</f>
        <v>1253.2</v>
      </c>
      <c r="D45" s="87"/>
      <c r="E45" s="22"/>
    </row>
    <row r="46" spans="1:5" ht="29.25" hidden="1" customHeight="1" thickBot="1">
      <c r="A46" s="152" t="s">
        <v>729</v>
      </c>
      <c r="B46" s="153"/>
      <c r="C46" s="153"/>
      <c r="D46" s="88"/>
      <c r="E46" s="52">
        <f>SUM(C45)</f>
        <v>1253.2</v>
      </c>
    </row>
    <row r="47" spans="1:5" ht="24" hidden="1" customHeight="1">
      <c r="A47" s="134" t="s">
        <v>730</v>
      </c>
      <c r="B47" s="134"/>
      <c r="C47" s="134"/>
      <c r="D47" s="134"/>
      <c r="E47" s="134"/>
    </row>
    <row r="48" spans="1:5" ht="36.75" hidden="1" customHeight="1" thickBot="1">
      <c r="A48" s="148" t="s">
        <v>1240</v>
      </c>
      <c r="B48" s="148"/>
      <c r="C48" s="148"/>
      <c r="D48" s="148"/>
      <c r="E48" s="148"/>
    </row>
    <row r="49" spans="1:5" s="58" customFormat="1" ht="36.75" hidden="1" customHeight="1">
      <c r="A49" s="54" t="s">
        <v>3</v>
      </c>
      <c r="B49" s="55" t="s">
        <v>1241</v>
      </c>
      <c r="C49" s="56" t="s">
        <v>1242</v>
      </c>
      <c r="D49" s="89" t="s">
        <v>1243</v>
      </c>
      <c r="E49" s="57" t="s">
        <v>17</v>
      </c>
    </row>
    <row r="50" spans="1:5" ht="35.25" hidden="1" customHeight="1">
      <c r="A50" s="19" t="s">
        <v>7</v>
      </c>
      <c r="B50" s="2">
        <v>26</v>
      </c>
      <c r="C50" s="3">
        <v>577</v>
      </c>
      <c r="D50" s="93" t="s">
        <v>1245</v>
      </c>
      <c r="E50" s="20"/>
    </row>
    <row r="51" spans="1:5" ht="35.25" hidden="1" customHeight="1">
      <c r="A51" s="19" t="s">
        <v>346</v>
      </c>
      <c r="B51" s="2">
        <v>64</v>
      </c>
      <c r="C51" s="3">
        <v>1309.7</v>
      </c>
      <c r="D51" s="93" t="s">
        <v>1246</v>
      </c>
      <c r="E51" s="20"/>
    </row>
    <row r="52" spans="1:5" ht="22.5" hidden="1" customHeight="1">
      <c r="A52" s="19" t="s">
        <v>9</v>
      </c>
      <c r="B52" s="2">
        <v>13</v>
      </c>
      <c r="C52" s="4">
        <v>424</v>
      </c>
      <c r="D52" s="155" t="s">
        <v>1251</v>
      </c>
      <c r="E52" s="141"/>
    </row>
    <row r="53" spans="1:5" ht="22.5" hidden="1" customHeight="1">
      <c r="A53" s="19" t="s">
        <v>14</v>
      </c>
      <c r="B53" s="2">
        <v>1</v>
      </c>
      <c r="C53" s="4">
        <v>22</v>
      </c>
      <c r="D53" s="156"/>
      <c r="E53" s="142"/>
    </row>
    <row r="54" spans="1:5" ht="22.5" hidden="1" customHeight="1">
      <c r="A54" s="19" t="s">
        <v>8</v>
      </c>
      <c r="B54" s="2">
        <v>2</v>
      </c>
      <c r="C54" s="4">
        <v>24</v>
      </c>
      <c r="D54" s="157"/>
      <c r="E54" s="143"/>
    </row>
    <row r="55" spans="1:5" ht="29.25" hidden="1" customHeight="1">
      <c r="A55" s="19" t="s">
        <v>10</v>
      </c>
      <c r="B55" s="2">
        <v>0</v>
      </c>
      <c r="C55" s="4">
        <v>0</v>
      </c>
      <c r="D55" s="94"/>
      <c r="E55" s="154"/>
    </row>
    <row r="56" spans="1:5" ht="30.75" hidden="1" customHeight="1">
      <c r="A56" s="19" t="s">
        <v>352</v>
      </c>
      <c r="B56" s="2">
        <v>1</v>
      </c>
      <c r="C56" s="4">
        <v>14</v>
      </c>
      <c r="D56" s="95" t="s">
        <v>1248</v>
      </c>
      <c r="E56" s="154"/>
    </row>
    <row r="57" spans="1:5" ht="30" hidden="1" customHeight="1">
      <c r="A57" s="19" t="s">
        <v>11</v>
      </c>
      <c r="B57" s="2">
        <v>1</v>
      </c>
      <c r="C57" s="4">
        <v>14</v>
      </c>
      <c r="D57" s="94" t="s">
        <v>1247</v>
      </c>
      <c r="E57" s="20"/>
    </row>
    <row r="58" spans="1:5" ht="30" hidden="1" customHeight="1">
      <c r="A58" s="19" t="s">
        <v>380</v>
      </c>
      <c r="B58" s="2">
        <v>54</v>
      </c>
      <c r="C58" s="4">
        <v>1558.8</v>
      </c>
      <c r="D58" s="94" t="s">
        <v>1249</v>
      </c>
      <c r="E58" s="20"/>
    </row>
    <row r="59" spans="1:5" ht="22.5" hidden="1" customHeight="1">
      <c r="A59" s="21" t="s">
        <v>16</v>
      </c>
      <c r="B59" s="17">
        <f>SUM(B50:B58)</f>
        <v>162</v>
      </c>
      <c r="C59" s="17">
        <f>SUM(C50:C58)</f>
        <v>3943.5</v>
      </c>
      <c r="D59" s="87"/>
      <c r="E59" s="22"/>
    </row>
    <row r="60" spans="1:5" ht="29.25" hidden="1" customHeight="1" thickBot="1">
      <c r="A60" s="152" t="s">
        <v>1250</v>
      </c>
      <c r="B60" s="153"/>
      <c r="C60" s="153"/>
      <c r="D60" s="88"/>
      <c r="E60" s="52">
        <f>SUM(C59)</f>
        <v>3943.5</v>
      </c>
    </row>
    <row r="61" spans="1:5" ht="24" hidden="1" customHeight="1">
      <c r="A61" s="134" t="s">
        <v>1244</v>
      </c>
      <c r="B61" s="134"/>
      <c r="C61" s="134"/>
      <c r="D61" s="134"/>
      <c r="E61" s="134"/>
    </row>
    <row r="62" spans="1:5" ht="8.25" hidden="1" customHeight="1"/>
    <row r="63" spans="1:5" ht="8.25" hidden="1" customHeight="1"/>
    <row r="64" spans="1:5" ht="8.25" hidden="1" customHeight="1"/>
    <row r="65" spans="1:5" ht="40.5" hidden="1" customHeight="1" thickBot="1">
      <c r="A65" s="148" t="s">
        <v>1431</v>
      </c>
      <c r="B65" s="148"/>
      <c r="C65" s="148"/>
      <c r="D65" s="148"/>
      <c r="E65" s="148"/>
    </row>
    <row r="66" spans="1:5" s="58" customFormat="1" ht="36.75" hidden="1" customHeight="1">
      <c r="A66" s="54" t="s">
        <v>3</v>
      </c>
      <c r="B66" s="55" t="s">
        <v>1432</v>
      </c>
      <c r="C66" s="56" t="s">
        <v>1433</v>
      </c>
      <c r="D66" s="89" t="s">
        <v>1243</v>
      </c>
      <c r="E66" s="57" t="s">
        <v>17</v>
      </c>
    </row>
    <row r="67" spans="1:5" ht="35.25" hidden="1" customHeight="1">
      <c r="A67" s="19" t="s">
        <v>7</v>
      </c>
      <c r="B67" s="2">
        <v>29</v>
      </c>
      <c r="C67" s="3">
        <v>385.6</v>
      </c>
      <c r="D67" s="93" t="s">
        <v>1245</v>
      </c>
      <c r="E67" s="20"/>
    </row>
    <row r="68" spans="1:5" ht="35.25" hidden="1" customHeight="1">
      <c r="A68" s="19" t="s">
        <v>346</v>
      </c>
      <c r="B68" s="2">
        <v>13</v>
      </c>
      <c r="C68" s="3">
        <v>362.6</v>
      </c>
      <c r="D68" s="93" t="s">
        <v>1436</v>
      </c>
      <c r="E68" s="20"/>
    </row>
    <row r="69" spans="1:5" ht="30.75" hidden="1" customHeight="1">
      <c r="A69" s="19" t="s">
        <v>9</v>
      </c>
      <c r="B69" s="2">
        <v>19</v>
      </c>
      <c r="C69" s="4">
        <v>318.39999999999998</v>
      </c>
      <c r="D69" s="104" t="s">
        <v>1439</v>
      </c>
      <c r="E69" s="141"/>
    </row>
    <row r="70" spans="1:5" ht="30.75" hidden="1" customHeight="1">
      <c r="A70" s="19" t="s">
        <v>8</v>
      </c>
      <c r="B70" s="2">
        <v>2</v>
      </c>
      <c r="C70" s="4">
        <v>28</v>
      </c>
      <c r="D70" s="104" t="s">
        <v>1437</v>
      </c>
      <c r="E70" s="143"/>
    </row>
    <row r="71" spans="1:5" ht="29.25" hidden="1" customHeight="1">
      <c r="A71" s="19" t="s">
        <v>10</v>
      </c>
      <c r="B71" s="2">
        <v>0</v>
      </c>
      <c r="C71" s="4">
        <v>0</v>
      </c>
      <c r="D71" s="94"/>
      <c r="E71" s="154"/>
    </row>
    <row r="72" spans="1:5" ht="30.75" hidden="1" customHeight="1">
      <c r="A72" s="19" t="s">
        <v>352</v>
      </c>
      <c r="B72" s="2">
        <v>1</v>
      </c>
      <c r="C72" s="4">
        <v>8</v>
      </c>
      <c r="D72" s="95" t="s">
        <v>1438</v>
      </c>
      <c r="E72" s="154"/>
    </row>
    <row r="73" spans="1:5" ht="30" hidden="1" customHeight="1">
      <c r="A73" s="19" t="s">
        <v>11</v>
      </c>
      <c r="B73" s="2">
        <v>1</v>
      </c>
      <c r="C73" s="4">
        <v>8</v>
      </c>
      <c r="D73" s="94" t="s">
        <v>1247</v>
      </c>
      <c r="E73" s="20"/>
    </row>
    <row r="74" spans="1:5" ht="30" hidden="1" customHeight="1">
      <c r="A74" s="19" t="s">
        <v>380</v>
      </c>
      <c r="B74" s="2">
        <v>0</v>
      </c>
      <c r="C74" s="4">
        <v>0</v>
      </c>
      <c r="D74" s="94" t="s">
        <v>1249</v>
      </c>
      <c r="E74" s="20"/>
    </row>
    <row r="75" spans="1:5" ht="31.5" hidden="1" customHeight="1">
      <c r="A75" s="21" t="s">
        <v>16</v>
      </c>
      <c r="B75" s="17">
        <f>SUM(B67:B74)</f>
        <v>65</v>
      </c>
      <c r="C75" s="17">
        <f>SUM(C67:C74)</f>
        <v>1110.5999999999999</v>
      </c>
      <c r="D75" s="87"/>
      <c r="E75" s="22"/>
    </row>
    <row r="76" spans="1:5" ht="29.25" hidden="1" customHeight="1" thickBot="1">
      <c r="A76" s="152" t="s">
        <v>1434</v>
      </c>
      <c r="B76" s="153"/>
      <c r="C76" s="153"/>
      <c r="D76" s="88"/>
      <c r="E76" s="52">
        <f>SUM(C75)</f>
        <v>1110.5999999999999</v>
      </c>
    </row>
    <row r="77" spans="1:5" ht="24" hidden="1" customHeight="1">
      <c r="A77" s="134" t="s">
        <v>1435</v>
      </c>
      <c r="B77" s="134"/>
      <c r="C77" s="134"/>
      <c r="D77" s="134"/>
      <c r="E77" s="134"/>
    </row>
    <row r="78" spans="1:5" ht="8.25" hidden="1" customHeight="1"/>
    <row r="79" spans="1:5" ht="34.5" hidden="1" customHeight="1" thickBot="1">
      <c r="A79" s="148" t="s">
        <v>1719</v>
      </c>
      <c r="B79" s="148"/>
      <c r="C79" s="148"/>
      <c r="D79" s="148"/>
      <c r="E79" s="148"/>
    </row>
    <row r="80" spans="1:5" s="58" customFormat="1" ht="36.75" hidden="1" customHeight="1">
      <c r="A80" s="54" t="s">
        <v>3</v>
      </c>
      <c r="B80" s="55" t="s">
        <v>1720</v>
      </c>
      <c r="C80" s="56" t="s">
        <v>1721</v>
      </c>
      <c r="D80" s="89" t="s">
        <v>1243</v>
      </c>
      <c r="E80" s="57" t="s">
        <v>17</v>
      </c>
    </row>
    <row r="81" spans="1:5" ht="35.25" hidden="1" customHeight="1">
      <c r="A81" s="19" t="s">
        <v>7</v>
      </c>
      <c r="B81" s="2">
        <v>34</v>
      </c>
      <c r="C81" s="3">
        <v>428</v>
      </c>
      <c r="D81" s="93" t="s">
        <v>1245</v>
      </c>
      <c r="E81" s="20"/>
    </row>
    <row r="82" spans="1:5" ht="35.25" hidden="1" customHeight="1">
      <c r="A82" s="19" t="s">
        <v>346</v>
      </c>
      <c r="B82" s="2">
        <v>43</v>
      </c>
      <c r="C82" s="3">
        <v>1250.8</v>
      </c>
      <c r="D82" s="93" t="s">
        <v>1436</v>
      </c>
      <c r="E82" s="20"/>
    </row>
    <row r="83" spans="1:5" ht="30.75" hidden="1" customHeight="1">
      <c r="A83" s="19" t="s">
        <v>9</v>
      </c>
      <c r="B83" s="2">
        <v>10</v>
      </c>
      <c r="C83" s="4">
        <v>118</v>
      </c>
      <c r="D83" s="104" t="s">
        <v>1439</v>
      </c>
      <c r="E83" s="141"/>
    </row>
    <row r="84" spans="1:5" ht="30.75" hidden="1" customHeight="1">
      <c r="A84" s="19" t="s">
        <v>8</v>
      </c>
      <c r="B84" s="2">
        <v>2</v>
      </c>
      <c r="C84" s="4">
        <v>187.6</v>
      </c>
      <c r="D84" s="104" t="s">
        <v>1722</v>
      </c>
      <c r="E84" s="143"/>
    </row>
    <row r="85" spans="1:5" ht="29.25" hidden="1" customHeight="1">
      <c r="A85" s="19" t="s">
        <v>10</v>
      </c>
      <c r="B85" s="2">
        <v>0</v>
      </c>
      <c r="C85" s="4">
        <v>0</v>
      </c>
      <c r="D85" s="94"/>
      <c r="E85" s="154"/>
    </row>
    <row r="86" spans="1:5" ht="30.75" hidden="1" customHeight="1">
      <c r="A86" s="19" t="s">
        <v>352</v>
      </c>
      <c r="B86" s="2">
        <v>1</v>
      </c>
      <c r="C86" s="4">
        <v>8</v>
      </c>
      <c r="D86" s="95" t="s">
        <v>1723</v>
      </c>
      <c r="E86" s="154"/>
    </row>
    <row r="87" spans="1:5" ht="30" hidden="1" customHeight="1">
      <c r="A87" s="19" t="s">
        <v>11</v>
      </c>
      <c r="B87" s="2">
        <v>2</v>
      </c>
      <c r="C87" s="4">
        <v>26</v>
      </c>
      <c r="D87" s="94" t="s">
        <v>1247</v>
      </c>
      <c r="E87" s="20"/>
    </row>
    <row r="88" spans="1:5" ht="30" hidden="1" customHeight="1">
      <c r="A88" s="19" t="s">
        <v>380</v>
      </c>
      <c r="B88" s="2">
        <v>3</v>
      </c>
      <c r="C88" s="4">
        <v>69.400000000000006</v>
      </c>
      <c r="D88" s="94" t="s">
        <v>1724</v>
      </c>
      <c r="E88" s="20"/>
    </row>
    <row r="89" spans="1:5" ht="31.5" hidden="1" customHeight="1">
      <c r="A89" s="21" t="s">
        <v>16</v>
      </c>
      <c r="B89" s="17">
        <f>SUM(B81:B88)</f>
        <v>95</v>
      </c>
      <c r="C89" s="18">
        <f>SUM(C81:C88)</f>
        <v>2087.7999999999997</v>
      </c>
      <c r="D89" s="87"/>
      <c r="E89" s="22"/>
    </row>
    <row r="90" spans="1:5" ht="29.25" hidden="1" customHeight="1" thickBot="1">
      <c r="A90" s="152" t="s">
        <v>1726</v>
      </c>
      <c r="B90" s="153"/>
      <c r="C90" s="153"/>
      <c r="D90" s="88"/>
      <c r="E90" s="52">
        <f>SUM(C89)</f>
        <v>2087.7999999999997</v>
      </c>
    </row>
    <row r="91" spans="1:5" ht="24" hidden="1" customHeight="1">
      <c r="A91" s="134" t="s">
        <v>1725</v>
      </c>
      <c r="B91" s="134"/>
      <c r="C91" s="134"/>
      <c r="D91" s="134"/>
      <c r="E91" s="134"/>
    </row>
    <row r="92" spans="1:5" ht="34.5" customHeight="1" thickBot="1">
      <c r="A92" s="148" t="s">
        <v>1913</v>
      </c>
      <c r="B92" s="148"/>
      <c r="C92" s="148"/>
      <c r="D92" s="148"/>
      <c r="E92" s="148"/>
    </row>
    <row r="93" spans="1:5" s="58" customFormat="1" ht="36.75" customHeight="1">
      <c r="A93" s="54" t="s">
        <v>3</v>
      </c>
      <c r="B93" s="55" t="s">
        <v>1916</v>
      </c>
      <c r="C93" s="56" t="s">
        <v>1917</v>
      </c>
      <c r="D93" s="89" t="s">
        <v>1243</v>
      </c>
      <c r="E93" s="57" t="s">
        <v>17</v>
      </c>
    </row>
    <row r="94" spans="1:5" s="119" customFormat="1" ht="26.25" customHeight="1">
      <c r="A94" s="114" t="s">
        <v>7</v>
      </c>
      <c r="B94" s="115">
        <v>17</v>
      </c>
      <c r="C94" s="116">
        <v>206</v>
      </c>
      <c r="D94" s="117" t="s">
        <v>1919</v>
      </c>
      <c r="E94" s="118"/>
    </row>
    <row r="95" spans="1:5" s="119" customFormat="1" ht="26.25" customHeight="1">
      <c r="A95" s="114" t="s">
        <v>1920</v>
      </c>
      <c r="B95" s="115">
        <v>40</v>
      </c>
      <c r="C95" s="116">
        <v>951.9</v>
      </c>
      <c r="D95" s="117" t="s">
        <v>1921</v>
      </c>
      <c r="E95" s="118"/>
    </row>
    <row r="96" spans="1:5" s="119" customFormat="1" ht="26.25" customHeight="1">
      <c r="A96" s="114" t="s">
        <v>1922</v>
      </c>
      <c r="B96" s="115">
        <v>7</v>
      </c>
      <c r="C96" s="120">
        <v>84</v>
      </c>
      <c r="D96" s="121" t="s">
        <v>1923</v>
      </c>
      <c r="E96" s="149"/>
    </row>
    <row r="97" spans="1:5" s="119" customFormat="1" ht="36" customHeight="1">
      <c r="A97" s="114" t="s">
        <v>1924</v>
      </c>
      <c r="B97" s="115">
        <v>3</v>
      </c>
      <c r="C97" s="120">
        <v>266.8</v>
      </c>
      <c r="D97" s="121" t="s">
        <v>1925</v>
      </c>
      <c r="E97" s="150"/>
    </row>
    <row r="98" spans="1:5" s="119" customFormat="1" ht="26.25" customHeight="1">
      <c r="A98" s="114" t="s">
        <v>1926</v>
      </c>
      <c r="B98" s="115">
        <v>1</v>
      </c>
      <c r="C98" s="120">
        <v>47.6</v>
      </c>
      <c r="D98" s="122"/>
      <c r="E98" s="151"/>
    </row>
    <row r="99" spans="1:5" s="119" customFormat="1" ht="26.25" customHeight="1">
      <c r="A99" s="114" t="s">
        <v>1927</v>
      </c>
      <c r="B99" s="115">
        <v>1</v>
      </c>
      <c r="C99" s="120">
        <v>8</v>
      </c>
      <c r="D99" s="123" t="s">
        <v>1928</v>
      </c>
      <c r="E99" s="151"/>
    </row>
    <row r="100" spans="1:5" s="119" customFormat="1" ht="26.25" customHeight="1">
      <c r="A100" s="114" t="s">
        <v>1929</v>
      </c>
      <c r="B100" s="115">
        <v>1</v>
      </c>
      <c r="C100" s="120">
        <v>14</v>
      </c>
      <c r="D100" s="122" t="s">
        <v>1928</v>
      </c>
      <c r="E100" s="118"/>
    </row>
    <row r="101" spans="1:5" s="119" customFormat="1" ht="27.75" hidden="1" customHeight="1">
      <c r="A101" s="114" t="s">
        <v>1930</v>
      </c>
      <c r="B101" s="115">
        <v>0</v>
      </c>
      <c r="C101" s="120">
        <v>0</v>
      </c>
      <c r="D101" s="122"/>
      <c r="E101" s="118"/>
    </row>
    <row r="102" spans="1:5" s="119" customFormat="1" ht="31.5" customHeight="1">
      <c r="A102" s="124" t="s">
        <v>1931</v>
      </c>
      <c r="B102" s="125">
        <f>SUM(B94:B101)</f>
        <v>70</v>
      </c>
      <c r="C102" s="126">
        <f>SUM(C94:C101)</f>
        <v>1578.3</v>
      </c>
      <c r="D102" s="127"/>
      <c r="E102" s="128"/>
    </row>
    <row r="103" spans="1:5" s="119" customFormat="1" ht="36.75" customHeight="1">
      <c r="A103" s="129" t="s">
        <v>1932</v>
      </c>
      <c r="B103" s="130">
        <v>341</v>
      </c>
      <c r="C103" s="131">
        <v>6333.8</v>
      </c>
      <c r="D103" s="132" t="s">
        <v>1933</v>
      </c>
      <c r="E103" s="133"/>
    </row>
    <row r="104" spans="1:5" ht="29.25" customHeight="1" thickBot="1">
      <c r="A104" s="152" t="s">
        <v>1918</v>
      </c>
      <c r="B104" s="153"/>
      <c r="C104" s="153"/>
      <c r="D104" s="139">
        <f>SUM(C102:C103)</f>
        <v>7912.1</v>
      </c>
      <c r="E104" s="140"/>
    </row>
    <row r="105" spans="1:5" ht="24" customHeight="1">
      <c r="A105" s="134" t="s">
        <v>1934</v>
      </c>
      <c r="B105" s="134"/>
      <c r="C105" s="134"/>
      <c r="D105" s="134"/>
      <c r="E105" s="134"/>
    </row>
  </sheetData>
  <mergeCells count="37">
    <mergeCell ref="A79:E79"/>
    <mergeCell ref="E83:E84"/>
    <mergeCell ref="E85:E86"/>
    <mergeCell ref="A90:C90"/>
    <mergeCell ref="A91:E91"/>
    <mergeCell ref="A34:E34"/>
    <mergeCell ref="E41:E42"/>
    <mergeCell ref="A46:C46"/>
    <mergeCell ref="A47:E47"/>
    <mergeCell ref="E38:E40"/>
    <mergeCell ref="A17:E17"/>
    <mergeCell ref="E21:E23"/>
    <mergeCell ref="E25:E26"/>
    <mergeCell ref="A30:C30"/>
    <mergeCell ref="A31:E31"/>
    <mergeCell ref="A15:E15"/>
    <mergeCell ref="E10:E11"/>
    <mergeCell ref="A1:E1"/>
    <mergeCell ref="E7:E9"/>
    <mergeCell ref="A14:C14"/>
    <mergeCell ref="A48:E48"/>
    <mergeCell ref="E52:E54"/>
    <mergeCell ref="E55:E56"/>
    <mergeCell ref="A60:C60"/>
    <mergeCell ref="A61:E61"/>
    <mergeCell ref="D52:D54"/>
    <mergeCell ref="A77:E77"/>
    <mergeCell ref="A65:E65"/>
    <mergeCell ref="E69:E70"/>
    <mergeCell ref="E71:E72"/>
    <mergeCell ref="A76:C76"/>
    <mergeCell ref="A92:E92"/>
    <mergeCell ref="E96:E97"/>
    <mergeCell ref="E98:E99"/>
    <mergeCell ref="A104:C104"/>
    <mergeCell ref="A105:E105"/>
    <mergeCell ref="D104:E104"/>
  </mergeCells>
  <phoneticPr fontId="1" type="noConversion"/>
  <pageMargins left="0.24" right="0.24" top="0.28999999999999998" bottom="0.74803149606299213" header="0.17" footer="1.4566929133858268"/>
  <pageSetup paperSize="9" orientation="portrait" horizontalDpi="4294967292" verticalDpi="0" r:id="rId1"/>
  <headerFooter>
    <oddHeader>第 &amp;P 页，共 &amp;N 页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7"/>
  <sheetViews>
    <sheetView workbookViewId="0">
      <pane ySplit="2" topLeftCell="A27" activePane="bottomLeft" state="frozen"/>
      <selection sqref="A1:G1"/>
      <selection pane="bottomLeft" activeCell="H42" sqref="H42:H46"/>
    </sheetView>
  </sheetViews>
  <sheetFormatPr defaultRowHeight="15.75" customHeight="1"/>
  <cols>
    <col min="1" max="1" width="7.25" style="12" customWidth="1"/>
    <col min="2" max="2" width="15" style="12" customWidth="1"/>
    <col min="3" max="3" width="11.875" style="34" customWidth="1"/>
    <col min="4" max="4" width="9.625" style="12" customWidth="1"/>
    <col min="5" max="5" width="10.75" style="12" customWidth="1"/>
    <col min="6" max="6" width="15.375" style="12" customWidth="1"/>
    <col min="7" max="7" width="19.75" style="12" customWidth="1"/>
    <col min="8" max="8" width="11.375" style="16" customWidth="1"/>
    <col min="9" max="9" width="16.125" style="12" customWidth="1"/>
    <col min="10" max="16384" width="9" style="12"/>
  </cols>
  <sheetData>
    <row r="1" spans="1:10" ht="36.75" customHeight="1" thickBot="1">
      <c r="A1" s="158" t="s">
        <v>30</v>
      </c>
      <c r="B1" s="158"/>
      <c r="C1" s="158"/>
      <c r="D1" s="158"/>
      <c r="E1" s="158"/>
      <c r="F1" s="158"/>
      <c r="G1" s="158"/>
      <c r="H1" s="158"/>
    </row>
    <row r="2" spans="1:10" ht="14.25" customHeight="1">
      <c r="A2" s="5" t="s">
        <v>0</v>
      </c>
      <c r="B2" s="6" t="s">
        <v>1</v>
      </c>
      <c r="C2" s="7" t="s">
        <v>18</v>
      </c>
      <c r="D2" s="6" t="s">
        <v>2</v>
      </c>
      <c r="E2" s="6" t="s">
        <v>4</v>
      </c>
      <c r="F2" s="6" t="s">
        <v>19</v>
      </c>
      <c r="G2" s="6" t="s">
        <v>5</v>
      </c>
      <c r="H2" s="8" t="s">
        <v>6</v>
      </c>
    </row>
    <row r="3" spans="1:10" s="15" customFormat="1" ht="14.25" customHeight="1">
      <c r="A3" s="30">
        <v>1</v>
      </c>
      <c r="B3" s="28" t="s">
        <v>60</v>
      </c>
      <c r="C3" s="28">
        <v>20160120</v>
      </c>
      <c r="D3" s="29" t="s">
        <v>61</v>
      </c>
      <c r="E3" s="29" t="s">
        <v>58</v>
      </c>
      <c r="F3" s="29">
        <v>13751230734</v>
      </c>
      <c r="G3" s="29" t="s">
        <v>59</v>
      </c>
      <c r="H3" s="14">
        <v>8</v>
      </c>
    </row>
    <row r="4" spans="1:10" s="15" customFormat="1" ht="14.25" customHeight="1">
      <c r="A4" s="30">
        <v>2</v>
      </c>
      <c r="B4" s="28" t="s">
        <v>62</v>
      </c>
      <c r="C4" s="28">
        <v>20160120</v>
      </c>
      <c r="D4" s="29" t="s">
        <v>63</v>
      </c>
      <c r="E4" s="29" t="s">
        <v>64</v>
      </c>
      <c r="F4" s="29">
        <v>18173781955</v>
      </c>
      <c r="G4" s="29" t="s">
        <v>65</v>
      </c>
      <c r="H4" s="14">
        <v>132.19999999999999</v>
      </c>
    </row>
    <row r="5" spans="1:10" s="15" customFormat="1" ht="14.25" customHeight="1">
      <c r="A5" s="30">
        <v>3</v>
      </c>
      <c r="B5" s="28" t="s">
        <v>41</v>
      </c>
      <c r="C5" s="28">
        <v>20160121</v>
      </c>
      <c r="D5" s="29" t="s">
        <v>281</v>
      </c>
      <c r="E5" s="29" t="s">
        <v>42</v>
      </c>
      <c r="F5" s="29">
        <v>18672156299</v>
      </c>
      <c r="G5" s="29" t="s">
        <v>43</v>
      </c>
      <c r="H5" s="14">
        <v>14</v>
      </c>
    </row>
    <row r="6" spans="1:10" s="15" customFormat="1" ht="14.25" customHeight="1">
      <c r="A6" s="30">
        <v>4</v>
      </c>
      <c r="B6" s="28" t="s">
        <v>66</v>
      </c>
      <c r="C6" s="28">
        <v>20160114</v>
      </c>
      <c r="D6" s="27" t="s">
        <v>61</v>
      </c>
      <c r="E6" s="29" t="s">
        <v>67</v>
      </c>
      <c r="F6" s="29"/>
      <c r="G6" s="29" t="s">
        <v>68</v>
      </c>
      <c r="H6" s="14">
        <v>18.2</v>
      </c>
    </row>
    <row r="7" spans="1:10" s="15" customFormat="1" ht="14.25" customHeight="1">
      <c r="A7" s="30">
        <v>5</v>
      </c>
      <c r="B7" s="28" t="s">
        <v>73</v>
      </c>
      <c r="C7" s="28">
        <v>20160114</v>
      </c>
      <c r="D7" s="27" t="s">
        <v>61</v>
      </c>
      <c r="E7" s="29" t="s">
        <v>74</v>
      </c>
      <c r="F7" s="29">
        <v>15077171011</v>
      </c>
      <c r="G7" s="29" t="s">
        <v>75</v>
      </c>
      <c r="H7" s="14">
        <v>18.2</v>
      </c>
    </row>
    <row r="8" spans="1:10" s="15" customFormat="1" ht="14.25" customHeight="1">
      <c r="A8" s="30">
        <v>6</v>
      </c>
      <c r="B8" s="28" t="s">
        <v>76</v>
      </c>
      <c r="C8" s="28">
        <v>20160114</v>
      </c>
      <c r="D8" s="27" t="s">
        <v>61</v>
      </c>
      <c r="E8" s="29" t="s">
        <v>77</v>
      </c>
      <c r="F8" s="29">
        <v>17785167009</v>
      </c>
      <c r="G8" s="29" t="s">
        <v>78</v>
      </c>
      <c r="H8" s="14">
        <v>18.2</v>
      </c>
    </row>
    <row r="9" spans="1:10" s="15" customFormat="1" ht="14.25" customHeight="1">
      <c r="A9" s="30">
        <v>7</v>
      </c>
      <c r="B9" s="28" t="s">
        <v>95</v>
      </c>
      <c r="C9" s="28">
        <v>20160130</v>
      </c>
      <c r="D9" s="27" t="s">
        <v>61</v>
      </c>
      <c r="E9" s="29" t="s">
        <v>96</v>
      </c>
      <c r="F9" s="29">
        <v>13957185116</v>
      </c>
      <c r="G9" s="29" t="s">
        <v>97</v>
      </c>
      <c r="H9" s="14">
        <v>14</v>
      </c>
    </row>
    <row r="10" spans="1:10" s="15" customFormat="1" ht="14.25" customHeight="1">
      <c r="A10" s="30">
        <v>8</v>
      </c>
      <c r="B10" s="28" t="s">
        <v>116</v>
      </c>
      <c r="C10" s="28">
        <v>20160123</v>
      </c>
      <c r="D10" s="27" t="s">
        <v>61</v>
      </c>
      <c r="E10" s="29" t="s">
        <v>117</v>
      </c>
      <c r="F10" s="29">
        <v>13896359361</v>
      </c>
      <c r="G10" s="29" t="s">
        <v>118</v>
      </c>
      <c r="H10" s="14">
        <v>125.4</v>
      </c>
    </row>
    <row r="11" spans="1:10" ht="14.25" customHeight="1">
      <c r="A11" s="162" t="s">
        <v>21</v>
      </c>
      <c r="B11" s="163"/>
      <c r="C11" s="163"/>
      <c r="D11" s="163"/>
      <c r="E11" s="163"/>
      <c r="F11" s="163"/>
      <c r="G11" s="164"/>
      <c r="H11" s="47">
        <f>SUM(H3:H10)</f>
        <v>348.19999999999993</v>
      </c>
    </row>
    <row r="12" spans="1:10" ht="14.25" customHeight="1">
      <c r="A12" s="31" t="s">
        <v>282</v>
      </c>
      <c r="B12" s="28"/>
      <c r="C12" s="28"/>
      <c r="D12" s="29"/>
      <c r="E12" s="29"/>
      <c r="F12" s="29"/>
      <c r="G12" s="29"/>
      <c r="H12" s="14">
        <v>0</v>
      </c>
    </row>
    <row r="13" spans="1:10" ht="14.25" customHeight="1">
      <c r="A13" s="162" t="s">
        <v>22</v>
      </c>
      <c r="B13" s="163"/>
      <c r="C13" s="163"/>
      <c r="D13" s="163"/>
      <c r="E13" s="163"/>
      <c r="F13" s="163"/>
      <c r="G13" s="164"/>
      <c r="H13" s="47">
        <f>SUM(H12)</f>
        <v>0</v>
      </c>
      <c r="I13" s="15"/>
      <c r="J13" s="15"/>
    </row>
    <row r="14" spans="1:10" s="15" customFormat="1" ht="14.25" customHeight="1">
      <c r="A14" s="31">
        <v>9</v>
      </c>
      <c r="B14" s="28" t="s">
        <v>79</v>
      </c>
      <c r="C14" s="28">
        <v>20160114</v>
      </c>
      <c r="D14" s="29" t="s">
        <v>80</v>
      </c>
      <c r="E14" s="29" t="s">
        <v>81</v>
      </c>
      <c r="F14" s="29">
        <v>18351905290</v>
      </c>
      <c r="G14" s="29" t="s">
        <v>82</v>
      </c>
      <c r="H14" s="14">
        <v>14</v>
      </c>
    </row>
    <row r="15" spans="1:10" ht="14.25" customHeight="1">
      <c r="A15" s="162" t="s">
        <v>23</v>
      </c>
      <c r="B15" s="163"/>
      <c r="C15" s="163"/>
      <c r="D15" s="163"/>
      <c r="E15" s="163"/>
      <c r="F15" s="163"/>
      <c r="G15" s="164"/>
      <c r="H15" s="47">
        <f>SUM(H14)</f>
        <v>14</v>
      </c>
    </row>
    <row r="16" spans="1:10" s="32" customFormat="1" ht="14.25" customHeight="1">
      <c r="A16" s="27">
        <v>10</v>
      </c>
      <c r="B16" s="29" t="s">
        <v>332</v>
      </c>
      <c r="C16" s="29">
        <v>20160106</v>
      </c>
      <c r="D16" s="29" t="s">
        <v>32</v>
      </c>
      <c r="E16" s="29" t="s">
        <v>105</v>
      </c>
      <c r="F16" s="29">
        <v>15277407410</v>
      </c>
      <c r="G16" s="29" t="s">
        <v>106</v>
      </c>
      <c r="H16" s="38">
        <v>12</v>
      </c>
    </row>
    <row r="17" spans="1:8" s="32" customFormat="1" ht="14.25" customHeight="1">
      <c r="A17" s="27">
        <v>11</v>
      </c>
      <c r="B17" s="29" t="s">
        <v>333</v>
      </c>
      <c r="C17" s="29">
        <v>20160106</v>
      </c>
      <c r="D17" s="29" t="s">
        <v>32</v>
      </c>
      <c r="E17" s="29" t="s">
        <v>45</v>
      </c>
      <c r="F17" s="29">
        <v>13416372720</v>
      </c>
      <c r="G17" s="29" t="s">
        <v>46</v>
      </c>
      <c r="H17" s="38">
        <v>14</v>
      </c>
    </row>
    <row r="18" spans="1:8" s="32" customFormat="1" ht="14.25" customHeight="1">
      <c r="A18" s="27">
        <v>12</v>
      </c>
      <c r="B18" s="48" t="s">
        <v>334</v>
      </c>
      <c r="C18" s="29">
        <v>20160111</v>
      </c>
      <c r="D18" s="29" t="s">
        <v>32</v>
      </c>
      <c r="E18" s="29" t="s">
        <v>335</v>
      </c>
      <c r="F18" s="29">
        <v>15008930902</v>
      </c>
      <c r="G18" s="29" t="s">
        <v>336</v>
      </c>
      <c r="H18" s="38">
        <v>14</v>
      </c>
    </row>
    <row r="19" spans="1:8" s="32" customFormat="1" ht="14.25" customHeight="1">
      <c r="A19" s="27">
        <v>13</v>
      </c>
      <c r="B19" s="29" t="s">
        <v>337</v>
      </c>
      <c r="C19" s="29">
        <v>20160111</v>
      </c>
      <c r="D19" s="29" t="s">
        <v>32</v>
      </c>
      <c r="E19" s="29" t="s">
        <v>338</v>
      </c>
      <c r="F19" s="29">
        <v>15077171011</v>
      </c>
      <c r="G19" s="29" t="s">
        <v>339</v>
      </c>
      <c r="H19" s="38">
        <v>14</v>
      </c>
    </row>
    <row r="20" spans="1:8" s="32" customFormat="1" ht="14.25" customHeight="1">
      <c r="A20" s="27">
        <v>14</v>
      </c>
      <c r="B20" s="28" t="s">
        <v>31</v>
      </c>
      <c r="C20" s="28">
        <v>20160113</v>
      </c>
      <c r="D20" s="29" t="s">
        <v>32</v>
      </c>
      <c r="E20" s="29" t="s">
        <v>33</v>
      </c>
      <c r="F20" s="29">
        <v>13433016662</v>
      </c>
      <c r="G20" s="29" t="s">
        <v>34</v>
      </c>
      <c r="H20" s="38">
        <v>8</v>
      </c>
    </row>
    <row r="21" spans="1:8" s="32" customFormat="1" ht="14.25" customHeight="1">
      <c r="A21" s="27">
        <v>15</v>
      </c>
      <c r="B21" s="28" t="s">
        <v>35</v>
      </c>
      <c r="C21" s="28">
        <v>20160117</v>
      </c>
      <c r="D21" s="29" t="s">
        <v>32</v>
      </c>
      <c r="E21" s="29" t="s">
        <v>36</v>
      </c>
      <c r="F21" s="29">
        <v>13211470665</v>
      </c>
      <c r="G21" s="29" t="s">
        <v>37</v>
      </c>
      <c r="H21" s="38">
        <v>14</v>
      </c>
    </row>
    <row r="22" spans="1:8" s="32" customFormat="1" ht="14.25" customHeight="1">
      <c r="A22" s="27">
        <v>16</v>
      </c>
      <c r="B22" s="28" t="s">
        <v>38</v>
      </c>
      <c r="C22" s="28">
        <v>20160121</v>
      </c>
      <c r="D22" s="29" t="s">
        <v>32</v>
      </c>
      <c r="E22" s="29" t="s">
        <v>39</v>
      </c>
      <c r="F22" s="29">
        <v>18926370230</v>
      </c>
      <c r="G22" s="29" t="s">
        <v>40</v>
      </c>
      <c r="H22" s="38">
        <v>12</v>
      </c>
    </row>
    <row r="23" spans="1:8" s="32" customFormat="1" ht="14.25" customHeight="1">
      <c r="A23" s="27">
        <v>17</v>
      </c>
      <c r="B23" s="28" t="s">
        <v>44</v>
      </c>
      <c r="C23" s="28">
        <v>20160121</v>
      </c>
      <c r="D23" s="29" t="s">
        <v>32</v>
      </c>
      <c r="E23" s="29" t="s">
        <v>45</v>
      </c>
      <c r="F23" s="29">
        <v>13416372720</v>
      </c>
      <c r="G23" s="29" t="s">
        <v>46</v>
      </c>
      <c r="H23" s="38">
        <v>12</v>
      </c>
    </row>
    <row r="24" spans="1:8" s="32" customFormat="1" ht="14.25" customHeight="1">
      <c r="A24" s="27">
        <v>18</v>
      </c>
      <c r="B24" s="28" t="s">
        <v>47</v>
      </c>
      <c r="C24" s="28">
        <v>20160121</v>
      </c>
      <c r="D24" s="29" t="s">
        <v>32</v>
      </c>
      <c r="E24" s="29" t="s">
        <v>48</v>
      </c>
      <c r="F24" s="29">
        <v>13307702590</v>
      </c>
      <c r="G24" s="29" t="s">
        <v>49</v>
      </c>
      <c r="H24" s="38">
        <v>14</v>
      </c>
    </row>
    <row r="25" spans="1:8" s="32" customFormat="1" ht="14.25" customHeight="1">
      <c r="A25" s="27">
        <v>19</v>
      </c>
      <c r="B25" s="28" t="s">
        <v>50</v>
      </c>
      <c r="C25" s="28">
        <v>20160121</v>
      </c>
      <c r="D25" s="29" t="s">
        <v>32</v>
      </c>
      <c r="E25" s="29" t="s">
        <v>51</v>
      </c>
      <c r="F25" s="29">
        <v>18075567820</v>
      </c>
      <c r="G25" s="29" t="s">
        <v>52</v>
      </c>
      <c r="H25" s="38">
        <v>14</v>
      </c>
    </row>
    <row r="26" spans="1:8" s="32" customFormat="1" ht="14.25" customHeight="1">
      <c r="A26" s="27">
        <v>20</v>
      </c>
      <c r="B26" s="28" t="s">
        <v>53</v>
      </c>
      <c r="C26" s="28">
        <v>20160121</v>
      </c>
      <c r="D26" s="29" t="s">
        <v>32</v>
      </c>
      <c r="E26" s="29" t="s">
        <v>54</v>
      </c>
      <c r="F26" s="29">
        <v>13737484934</v>
      </c>
      <c r="G26" s="29" t="s">
        <v>55</v>
      </c>
      <c r="H26" s="38">
        <v>14</v>
      </c>
    </row>
    <row r="27" spans="1:8" s="32" customFormat="1" ht="14.25" customHeight="1">
      <c r="A27" s="27">
        <v>21</v>
      </c>
      <c r="B27" s="28" t="s">
        <v>89</v>
      </c>
      <c r="C27" s="28">
        <v>20160128</v>
      </c>
      <c r="D27" s="29" t="s">
        <v>32</v>
      </c>
      <c r="E27" s="29" t="s">
        <v>90</v>
      </c>
      <c r="F27" s="29">
        <v>13878602250</v>
      </c>
      <c r="G27" s="29" t="s">
        <v>91</v>
      </c>
      <c r="H27" s="38">
        <v>14</v>
      </c>
    </row>
    <row r="28" spans="1:8" s="32" customFormat="1" ht="14.25" customHeight="1">
      <c r="A28" s="27">
        <v>22</v>
      </c>
      <c r="B28" s="28" t="s">
        <v>92</v>
      </c>
      <c r="C28" s="28">
        <v>20160130</v>
      </c>
      <c r="D28" s="29" t="s">
        <v>32</v>
      </c>
      <c r="E28" s="29" t="s">
        <v>93</v>
      </c>
      <c r="F28" s="29">
        <v>13372317222</v>
      </c>
      <c r="G28" s="29" t="s">
        <v>94</v>
      </c>
      <c r="H28" s="38">
        <v>14</v>
      </c>
    </row>
    <row r="29" spans="1:8" s="32" customFormat="1" ht="14.25" customHeight="1">
      <c r="A29" s="27">
        <v>23</v>
      </c>
      <c r="B29" s="28" t="s">
        <v>98</v>
      </c>
      <c r="C29" s="28">
        <v>20160127</v>
      </c>
      <c r="D29" s="29" t="s">
        <v>32</v>
      </c>
      <c r="E29" s="29" t="s">
        <v>99</v>
      </c>
      <c r="F29" s="29">
        <v>15078251637</v>
      </c>
      <c r="G29" s="29" t="s">
        <v>100</v>
      </c>
      <c r="H29" s="38">
        <v>14</v>
      </c>
    </row>
    <row r="30" spans="1:8" s="32" customFormat="1" ht="14.25" customHeight="1">
      <c r="A30" s="27">
        <v>24</v>
      </c>
      <c r="B30" s="28" t="s">
        <v>101</v>
      </c>
      <c r="C30" s="28">
        <v>20160127</v>
      </c>
      <c r="D30" s="29" t="s">
        <v>32</v>
      </c>
      <c r="E30" s="29" t="s">
        <v>102</v>
      </c>
      <c r="F30" s="29">
        <v>13978887678</v>
      </c>
      <c r="G30" s="29" t="s">
        <v>103</v>
      </c>
      <c r="H30" s="38">
        <v>14</v>
      </c>
    </row>
    <row r="31" spans="1:8" s="32" customFormat="1" ht="14.25" customHeight="1">
      <c r="A31" s="27">
        <v>25</v>
      </c>
      <c r="B31" s="28" t="s">
        <v>104</v>
      </c>
      <c r="C31" s="28">
        <v>20160127</v>
      </c>
      <c r="D31" s="29" t="s">
        <v>32</v>
      </c>
      <c r="E31" s="29" t="s">
        <v>105</v>
      </c>
      <c r="F31" s="29">
        <v>15277407410</v>
      </c>
      <c r="G31" s="29" t="s">
        <v>106</v>
      </c>
      <c r="H31" s="38">
        <v>14</v>
      </c>
    </row>
    <row r="32" spans="1:8" s="32" customFormat="1" ht="14.25" customHeight="1">
      <c r="A32" s="27">
        <v>26</v>
      </c>
      <c r="B32" s="28" t="s">
        <v>107</v>
      </c>
      <c r="C32" s="28">
        <v>20160126</v>
      </c>
      <c r="D32" s="29" t="s">
        <v>32</v>
      </c>
      <c r="E32" s="29" t="s">
        <v>108</v>
      </c>
      <c r="F32" s="29">
        <v>13923885482</v>
      </c>
      <c r="G32" s="29" t="s">
        <v>109</v>
      </c>
      <c r="H32" s="38">
        <v>8</v>
      </c>
    </row>
    <row r="33" spans="1:9" s="32" customFormat="1" ht="14.25" customHeight="1">
      <c r="A33" s="27">
        <v>27</v>
      </c>
      <c r="B33" s="28" t="s">
        <v>119</v>
      </c>
      <c r="C33" s="28">
        <v>20160123</v>
      </c>
      <c r="D33" s="29" t="s">
        <v>120</v>
      </c>
      <c r="E33" s="29" t="s">
        <v>121</v>
      </c>
      <c r="F33" s="29">
        <v>18795832069</v>
      </c>
      <c r="G33" s="29" t="s">
        <v>82</v>
      </c>
      <c r="H33" s="38">
        <v>18.2</v>
      </c>
    </row>
    <row r="34" spans="1:9" s="32" customFormat="1" ht="14.25" customHeight="1">
      <c r="A34" s="27">
        <v>28</v>
      </c>
      <c r="B34" s="28" t="s">
        <v>122</v>
      </c>
      <c r="C34" s="28">
        <v>20160122</v>
      </c>
      <c r="D34" s="29" t="s">
        <v>32</v>
      </c>
      <c r="E34" s="29" t="s">
        <v>105</v>
      </c>
      <c r="F34" s="29">
        <v>15277407410</v>
      </c>
      <c r="G34" s="29" t="s">
        <v>106</v>
      </c>
      <c r="H34" s="38">
        <v>14</v>
      </c>
    </row>
    <row r="35" spans="1:9" s="32" customFormat="1" ht="14.25" customHeight="1">
      <c r="A35" s="27">
        <v>29</v>
      </c>
      <c r="B35" s="28" t="s">
        <v>123</v>
      </c>
      <c r="C35" s="28">
        <v>20160122</v>
      </c>
      <c r="D35" s="29" t="s">
        <v>32</v>
      </c>
      <c r="E35" s="29" t="s">
        <v>124</v>
      </c>
      <c r="F35" s="29">
        <v>15007766689</v>
      </c>
      <c r="G35" s="29" t="s">
        <v>125</v>
      </c>
      <c r="H35" s="38">
        <v>14</v>
      </c>
    </row>
    <row r="36" spans="1:9" s="32" customFormat="1" ht="14.25" customHeight="1">
      <c r="A36" s="27">
        <v>30</v>
      </c>
      <c r="B36" s="28" t="s">
        <v>129</v>
      </c>
      <c r="C36" s="28">
        <v>20160114</v>
      </c>
      <c r="D36" s="29" t="s">
        <v>32</v>
      </c>
      <c r="E36" s="29" t="s">
        <v>130</v>
      </c>
      <c r="F36" s="29">
        <v>15296518251</v>
      </c>
      <c r="G36" s="29" t="s">
        <v>131</v>
      </c>
      <c r="H36" s="38">
        <v>14</v>
      </c>
    </row>
    <row r="37" spans="1:9" s="32" customFormat="1" ht="14.25" customHeight="1">
      <c r="A37" s="27">
        <v>31</v>
      </c>
      <c r="B37" s="28" t="s">
        <v>132</v>
      </c>
      <c r="C37" s="28">
        <v>20160114</v>
      </c>
      <c r="D37" s="29" t="s">
        <v>32</v>
      </c>
      <c r="E37" s="29" t="s">
        <v>133</v>
      </c>
      <c r="F37" s="29">
        <v>13737523207</v>
      </c>
      <c r="G37" s="29" t="s">
        <v>134</v>
      </c>
      <c r="H37" s="38">
        <v>14</v>
      </c>
    </row>
    <row r="38" spans="1:9" s="32" customFormat="1" ht="14.25" customHeight="1">
      <c r="A38" s="27">
        <v>32</v>
      </c>
      <c r="B38" s="28" t="s">
        <v>135</v>
      </c>
      <c r="C38" s="28">
        <v>20160114</v>
      </c>
      <c r="D38" s="29" t="s">
        <v>32</v>
      </c>
      <c r="E38" s="29" t="s">
        <v>136</v>
      </c>
      <c r="F38" s="29">
        <v>13729751068</v>
      </c>
      <c r="G38" s="29" t="s">
        <v>137</v>
      </c>
      <c r="H38" s="38">
        <v>12</v>
      </c>
    </row>
    <row r="39" spans="1:9" s="32" customFormat="1" ht="14.25" customHeight="1">
      <c r="A39" s="27">
        <v>33</v>
      </c>
      <c r="B39" s="28" t="s">
        <v>138</v>
      </c>
      <c r="C39" s="28">
        <v>20160114</v>
      </c>
      <c r="D39" s="29" t="s">
        <v>32</v>
      </c>
      <c r="E39" s="29" t="s">
        <v>139</v>
      </c>
      <c r="F39" s="29">
        <v>13647561947</v>
      </c>
      <c r="G39" s="29" t="s">
        <v>140</v>
      </c>
      <c r="H39" s="38">
        <v>14</v>
      </c>
    </row>
    <row r="40" spans="1:9" s="32" customFormat="1" ht="14.25" customHeight="1">
      <c r="A40" s="27">
        <v>34</v>
      </c>
      <c r="B40" s="28" t="s">
        <v>144</v>
      </c>
      <c r="C40" s="28">
        <v>20160117</v>
      </c>
      <c r="D40" s="29" t="s">
        <v>32</v>
      </c>
      <c r="E40" s="29" t="s">
        <v>145</v>
      </c>
      <c r="F40" s="28" t="s">
        <v>146</v>
      </c>
      <c r="G40" s="29" t="s">
        <v>147</v>
      </c>
      <c r="H40" s="38">
        <v>8</v>
      </c>
    </row>
    <row r="41" spans="1:9" s="32" customFormat="1" ht="14.25" customHeight="1">
      <c r="A41" s="162" t="s">
        <v>24</v>
      </c>
      <c r="B41" s="163"/>
      <c r="C41" s="163"/>
      <c r="D41" s="163"/>
      <c r="E41" s="163"/>
      <c r="F41" s="163"/>
      <c r="G41" s="164"/>
      <c r="H41" s="47">
        <f>SUM(H16:H40)</f>
        <v>328.2</v>
      </c>
    </row>
    <row r="42" spans="1:9" s="9" customFormat="1" ht="14.25" customHeight="1">
      <c r="A42" s="36" t="s">
        <v>283</v>
      </c>
      <c r="B42" s="35" t="s">
        <v>150</v>
      </c>
      <c r="C42" s="35">
        <v>20160105</v>
      </c>
      <c r="D42" s="35" t="s">
        <v>151</v>
      </c>
      <c r="E42" s="36" t="s">
        <v>268</v>
      </c>
      <c r="F42" s="37">
        <v>13634765962</v>
      </c>
      <c r="G42" s="37" t="s">
        <v>152</v>
      </c>
      <c r="H42" s="14">
        <v>279</v>
      </c>
      <c r="I42" s="9" t="s">
        <v>331</v>
      </c>
    </row>
    <row r="43" spans="1:9" s="32" customFormat="1" ht="14.25" customHeight="1">
      <c r="A43" s="27">
        <v>36</v>
      </c>
      <c r="B43" s="28" t="s">
        <v>56</v>
      </c>
      <c r="C43" s="28">
        <v>20160120</v>
      </c>
      <c r="D43" s="28" t="s">
        <v>57</v>
      </c>
      <c r="E43" s="27" t="s">
        <v>58</v>
      </c>
      <c r="F43" s="29">
        <v>13751230734</v>
      </c>
      <c r="G43" s="29" t="s">
        <v>59</v>
      </c>
      <c r="H43" s="14">
        <v>8</v>
      </c>
    </row>
    <row r="44" spans="1:9" s="32" customFormat="1" ht="14.25" customHeight="1">
      <c r="A44" s="27">
        <v>37</v>
      </c>
      <c r="B44" s="28" t="s">
        <v>110</v>
      </c>
      <c r="C44" s="28">
        <v>20160126</v>
      </c>
      <c r="D44" s="27" t="s">
        <v>57</v>
      </c>
      <c r="E44" s="29" t="s">
        <v>111</v>
      </c>
      <c r="F44" s="29">
        <v>18761832975</v>
      </c>
      <c r="G44" s="29" t="s">
        <v>112</v>
      </c>
      <c r="H44" s="14">
        <v>14</v>
      </c>
    </row>
    <row r="45" spans="1:9" s="32" customFormat="1" ht="14.25" customHeight="1">
      <c r="A45" s="27">
        <v>38</v>
      </c>
      <c r="B45" s="28" t="s">
        <v>126</v>
      </c>
      <c r="C45" s="28">
        <v>20160121</v>
      </c>
      <c r="D45" s="27" t="s">
        <v>57</v>
      </c>
      <c r="E45" s="29" t="s">
        <v>127</v>
      </c>
      <c r="F45" s="29">
        <v>13902799488</v>
      </c>
      <c r="G45" s="29" t="s">
        <v>128</v>
      </c>
      <c r="H45" s="14">
        <v>12</v>
      </c>
    </row>
    <row r="46" spans="1:9" s="32" customFormat="1" ht="14.25" customHeight="1">
      <c r="A46" s="27">
        <v>39</v>
      </c>
      <c r="B46" s="28" t="s">
        <v>141</v>
      </c>
      <c r="C46" s="28">
        <v>20160114</v>
      </c>
      <c r="D46" s="27" t="s">
        <v>57</v>
      </c>
      <c r="E46" s="29" t="s">
        <v>142</v>
      </c>
      <c r="F46" s="29">
        <v>13592870120</v>
      </c>
      <c r="G46" s="29" t="s">
        <v>143</v>
      </c>
      <c r="H46" s="14">
        <v>12</v>
      </c>
    </row>
    <row r="47" spans="1:9" ht="14.25" customHeight="1">
      <c r="A47" s="162" t="s">
        <v>25</v>
      </c>
      <c r="B47" s="163"/>
      <c r="C47" s="163"/>
      <c r="D47" s="163"/>
      <c r="E47" s="163"/>
      <c r="F47" s="163"/>
      <c r="G47" s="164"/>
      <c r="H47" s="47">
        <f>SUM(H42:H46)</f>
        <v>325</v>
      </c>
    </row>
    <row r="48" spans="1:9" s="15" customFormat="1" ht="14.25" customHeight="1">
      <c r="A48" s="30">
        <v>40</v>
      </c>
      <c r="B48" s="28" t="s">
        <v>69</v>
      </c>
      <c r="C48" s="28">
        <v>20160119</v>
      </c>
      <c r="D48" s="28" t="s">
        <v>70</v>
      </c>
      <c r="E48" s="29" t="s">
        <v>71</v>
      </c>
      <c r="F48" s="29">
        <v>13714526813</v>
      </c>
      <c r="G48" s="29" t="s">
        <v>72</v>
      </c>
      <c r="H48" s="14">
        <v>12</v>
      </c>
    </row>
    <row r="49" spans="1:8" s="11" customFormat="1" ht="14.25" customHeight="1">
      <c r="A49" s="162" t="s">
        <v>26</v>
      </c>
      <c r="B49" s="163"/>
      <c r="C49" s="163"/>
      <c r="D49" s="163"/>
      <c r="E49" s="163"/>
      <c r="F49" s="163"/>
      <c r="G49" s="164"/>
      <c r="H49" s="47">
        <f>SUM(H48)</f>
        <v>12</v>
      </c>
    </row>
    <row r="50" spans="1:8" s="15" customFormat="1" ht="14.25" customHeight="1">
      <c r="A50" s="30">
        <v>41</v>
      </c>
      <c r="B50" s="28" t="s">
        <v>113</v>
      </c>
      <c r="C50" s="28">
        <v>20160125</v>
      </c>
      <c r="D50" s="29" t="s">
        <v>114</v>
      </c>
      <c r="E50" s="29" t="s">
        <v>115</v>
      </c>
      <c r="F50" s="29">
        <v>13925750919</v>
      </c>
      <c r="G50" s="29" t="s">
        <v>34</v>
      </c>
      <c r="H50" s="14">
        <v>8</v>
      </c>
    </row>
    <row r="51" spans="1:8" s="11" customFormat="1" ht="14.25" hidden="1" customHeight="1">
      <c r="A51" s="162" t="s">
        <v>27</v>
      </c>
      <c r="B51" s="163"/>
      <c r="C51" s="163"/>
      <c r="D51" s="163"/>
      <c r="E51" s="163"/>
      <c r="F51" s="163"/>
      <c r="G51" s="164"/>
      <c r="H51" s="47">
        <f>SUM(H50)</f>
        <v>8</v>
      </c>
    </row>
    <row r="52" spans="1:8" s="15" customFormat="1" ht="14.25" hidden="1" customHeight="1">
      <c r="A52" s="30" t="s">
        <v>282</v>
      </c>
      <c r="B52" s="28"/>
      <c r="C52" s="28"/>
      <c r="D52" s="29"/>
      <c r="E52" s="29"/>
      <c r="F52" s="29"/>
      <c r="G52" s="29"/>
      <c r="H52" s="14">
        <v>0</v>
      </c>
    </row>
    <row r="53" spans="1:8" s="15" customFormat="1" ht="14.25" hidden="1" customHeight="1">
      <c r="A53" s="162" t="s">
        <v>86</v>
      </c>
      <c r="B53" s="163"/>
      <c r="C53" s="163"/>
      <c r="D53" s="163"/>
      <c r="E53" s="163"/>
      <c r="F53" s="163"/>
      <c r="G53" s="164"/>
      <c r="H53" s="47">
        <f>SUM(0)</f>
        <v>0</v>
      </c>
    </row>
    <row r="54" spans="1:8" s="15" customFormat="1" ht="14.25" hidden="1" customHeight="1">
      <c r="A54" s="30" t="s">
        <v>282</v>
      </c>
      <c r="B54" s="28"/>
      <c r="C54" s="28"/>
      <c r="D54" s="29"/>
      <c r="E54" s="29"/>
      <c r="F54" s="29"/>
      <c r="G54" s="29"/>
      <c r="H54" s="14">
        <v>0</v>
      </c>
    </row>
    <row r="55" spans="1:8" s="11" customFormat="1" ht="14.25" hidden="1" customHeight="1">
      <c r="A55" s="162" t="s">
        <v>28</v>
      </c>
      <c r="B55" s="163"/>
      <c r="C55" s="163"/>
      <c r="D55" s="163"/>
      <c r="E55" s="163"/>
      <c r="F55" s="163"/>
      <c r="G55" s="164"/>
      <c r="H55" s="47">
        <f>SUM(H54:H54)</f>
        <v>0</v>
      </c>
    </row>
    <row r="56" spans="1:8" s="33" customFormat="1" ht="14.25" customHeight="1" thickBot="1">
      <c r="A56" s="159" t="s">
        <v>340</v>
      </c>
      <c r="B56" s="160"/>
      <c r="C56" s="160"/>
      <c r="D56" s="160"/>
      <c r="E56" s="160"/>
      <c r="F56" s="160"/>
      <c r="G56" s="160"/>
      <c r="H56" s="13">
        <f>SUM(H11+H13+H15+H41+H47+H49+H51)</f>
        <v>1035.3999999999999</v>
      </c>
    </row>
    <row r="57" spans="1:8" s="33" customFormat="1" ht="19.5" customHeight="1">
      <c r="A57" s="161" t="s">
        <v>275</v>
      </c>
      <c r="B57" s="161"/>
      <c r="C57" s="161"/>
      <c r="D57" s="161"/>
      <c r="E57" s="161"/>
      <c r="F57" s="161"/>
      <c r="G57" s="161"/>
      <c r="H57" s="161"/>
    </row>
  </sheetData>
  <autoFilter ref="A2:H57"/>
  <mergeCells count="12">
    <mergeCell ref="A1:H1"/>
    <mergeCell ref="A56:G56"/>
    <mergeCell ref="A57:H57"/>
    <mergeCell ref="A11:G11"/>
    <mergeCell ref="A13:G13"/>
    <mergeCell ref="A41:G41"/>
    <mergeCell ref="A47:G47"/>
    <mergeCell ref="A49:G49"/>
    <mergeCell ref="A51:G51"/>
    <mergeCell ref="A53:G53"/>
    <mergeCell ref="A55:G55"/>
    <mergeCell ref="A15:G15"/>
  </mergeCells>
  <phoneticPr fontId="1" type="noConversion"/>
  <pageMargins left="0.24" right="0.23622047244094491" top="0.41" bottom="0.56999999999999995" header="0.26" footer="0.53"/>
  <pageSetup paperSize="9" orientation="portrait" horizontalDpi="4294967292" verticalDpi="0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pane ySplit="2" topLeftCell="A45" activePane="bottomLeft" state="frozen"/>
      <selection sqref="A1:G1"/>
      <selection pane="bottomLeft" activeCell="L30" sqref="L30"/>
    </sheetView>
  </sheetViews>
  <sheetFormatPr defaultRowHeight="15.75" customHeight="1"/>
  <cols>
    <col min="1" max="1" width="7" style="12" customWidth="1"/>
    <col min="2" max="2" width="16.375" style="12" customWidth="1"/>
    <col min="3" max="3" width="10.25" style="34" customWidth="1"/>
    <col min="4" max="4" width="9.625" style="12" customWidth="1"/>
    <col min="5" max="5" width="10.75" style="12" customWidth="1"/>
    <col min="6" max="6" width="15.375" style="12" customWidth="1"/>
    <col min="7" max="7" width="19.75" style="12" customWidth="1"/>
    <col min="8" max="8" width="12.125" style="16" customWidth="1"/>
    <col min="9" max="16384" width="9" style="12"/>
  </cols>
  <sheetData>
    <row r="1" spans="1:8" ht="45" customHeight="1">
      <c r="A1" s="158" t="s">
        <v>276</v>
      </c>
      <c r="B1" s="158"/>
      <c r="C1" s="158"/>
      <c r="D1" s="158"/>
      <c r="E1" s="158"/>
      <c r="F1" s="158"/>
      <c r="G1" s="158"/>
      <c r="H1" s="158"/>
    </row>
    <row r="2" spans="1:8" ht="27.75" customHeight="1">
      <c r="A2" s="40" t="s">
        <v>0</v>
      </c>
      <c r="B2" s="40" t="s">
        <v>1</v>
      </c>
      <c r="C2" s="41" t="s">
        <v>18</v>
      </c>
      <c r="D2" s="40" t="s">
        <v>2</v>
      </c>
      <c r="E2" s="40" t="s">
        <v>4</v>
      </c>
      <c r="F2" s="40" t="s">
        <v>19</v>
      </c>
      <c r="G2" s="40" t="s">
        <v>5</v>
      </c>
      <c r="H2" s="42" t="s">
        <v>6</v>
      </c>
    </row>
    <row r="3" spans="1:8" s="15" customFormat="1" ht="17.25" customHeight="1">
      <c r="A3" s="29">
        <v>1</v>
      </c>
      <c r="B3" s="28" t="s">
        <v>83</v>
      </c>
      <c r="C3" s="28">
        <v>20160224</v>
      </c>
      <c r="D3" s="27" t="s">
        <v>63</v>
      </c>
      <c r="E3" s="29" t="s">
        <v>84</v>
      </c>
      <c r="F3" s="29">
        <v>13970218666</v>
      </c>
      <c r="G3" s="29" t="s">
        <v>85</v>
      </c>
      <c r="H3" s="38">
        <v>14</v>
      </c>
    </row>
    <row r="4" spans="1:8" s="15" customFormat="1" ht="17.25" customHeight="1">
      <c r="A4" s="29">
        <v>2</v>
      </c>
      <c r="B4" s="28" t="s">
        <v>252</v>
      </c>
      <c r="C4" s="28">
        <v>20160226</v>
      </c>
      <c r="D4" s="27" t="s">
        <v>63</v>
      </c>
      <c r="E4" s="29" t="s">
        <v>253</v>
      </c>
      <c r="F4" s="29">
        <v>13928206121</v>
      </c>
      <c r="G4" s="29" t="s">
        <v>254</v>
      </c>
      <c r="H4" s="38">
        <v>12</v>
      </c>
    </row>
    <row r="5" spans="1:8" s="15" customFormat="1" ht="17.25" customHeight="1">
      <c r="A5" s="29">
        <v>3</v>
      </c>
      <c r="B5" s="28" t="s">
        <v>255</v>
      </c>
      <c r="C5" s="28">
        <v>20160225</v>
      </c>
      <c r="D5" s="27" t="s">
        <v>63</v>
      </c>
      <c r="E5" s="29" t="s">
        <v>256</v>
      </c>
      <c r="F5" s="29">
        <v>13874530218</v>
      </c>
      <c r="G5" s="29" t="s">
        <v>257</v>
      </c>
      <c r="H5" s="38">
        <v>47.6</v>
      </c>
    </row>
    <row r="6" spans="1:8" s="15" customFormat="1" ht="17.25" customHeight="1">
      <c r="A6" s="29">
        <v>4</v>
      </c>
      <c r="B6" s="28" t="s">
        <v>258</v>
      </c>
      <c r="C6" s="28">
        <v>20160225</v>
      </c>
      <c r="D6" s="27" t="s">
        <v>63</v>
      </c>
      <c r="E6" s="29" t="s">
        <v>259</v>
      </c>
      <c r="F6" s="29">
        <v>15887161701</v>
      </c>
      <c r="G6" s="29" t="s">
        <v>260</v>
      </c>
      <c r="H6" s="38">
        <v>56</v>
      </c>
    </row>
    <row r="7" spans="1:8" ht="17.25" customHeight="1">
      <c r="A7" s="166" t="s">
        <v>21</v>
      </c>
      <c r="B7" s="166"/>
      <c r="C7" s="166"/>
      <c r="D7" s="166"/>
      <c r="E7" s="166"/>
      <c r="F7" s="166"/>
      <c r="G7" s="166"/>
      <c r="H7" s="46">
        <f>SUM(H3:H6)</f>
        <v>129.6</v>
      </c>
    </row>
    <row r="8" spans="1:8" s="32" customFormat="1" ht="17.25" customHeight="1">
      <c r="A8" s="27">
        <v>5</v>
      </c>
      <c r="B8" s="28" t="s">
        <v>238</v>
      </c>
      <c r="C8" s="28">
        <v>20160229</v>
      </c>
      <c r="D8" s="29" t="s">
        <v>32</v>
      </c>
      <c r="E8" s="29" t="s">
        <v>124</v>
      </c>
      <c r="F8" s="29">
        <v>15007766689</v>
      </c>
      <c r="G8" s="29" t="s">
        <v>125</v>
      </c>
      <c r="H8" s="38">
        <v>14</v>
      </c>
    </row>
    <row r="9" spans="1:8" s="32" customFormat="1" ht="17.25" customHeight="1">
      <c r="A9" s="27">
        <v>6</v>
      </c>
      <c r="B9" s="28" t="s">
        <v>239</v>
      </c>
      <c r="C9" s="28">
        <v>20160229</v>
      </c>
      <c r="D9" s="29" t="s">
        <v>32</v>
      </c>
      <c r="E9" s="29" t="s">
        <v>240</v>
      </c>
      <c r="F9" s="29">
        <v>13707797122</v>
      </c>
      <c r="G9" s="29" t="s">
        <v>241</v>
      </c>
      <c r="H9" s="38">
        <v>14</v>
      </c>
    </row>
    <row r="10" spans="1:8" s="32" customFormat="1" ht="17.25" customHeight="1">
      <c r="A10" s="27">
        <v>7</v>
      </c>
      <c r="B10" s="28" t="s">
        <v>242</v>
      </c>
      <c r="C10" s="28">
        <v>20160229</v>
      </c>
      <c r="D10" s="29" t="s">
        <v>32</v>
      </c>
      <c r="E10" s="29" t="s">
        <v>243</v>
      </c>
      <c r="F10" s="29" t="s">
        <v>244</v>
      </c>
      <c r="G10" s="29" t="s">
        <v>245</v>
      </c>
      <c r="H10" s="38">
        <v>14</v>
      </c>
    </row>
    <row r="11" spans="1:8" s="32" customFormat="1" ht="17.25" customHeight="1">
      <c r="A11" s="27">
        <v>8</v>
      </c>
      <c r="B11" s="28" t="s">
        <v>246</v>
      </c>
      <c r="C11" s="28">
        <v>20160229</v>
      </c>
      <c r="D11" s="29" t="s">
        <v>32</v>
      </c>
      <c r="E11" s="29" t="s">
        <v>247</v>
      </c>
      <c r="F11" s="29">
        <v>13421995799</v>
      </c>
      <c r="G11" s="29" t="s">
        <v>248</v>
      </c>
      <c r="H11" s="38">
        <v>8</v>
      </c>
    </row>
    <row r="12" spans="1:8" s="32" customFormat="1" ht="17.25" customHeight="1">
      <c r="A12" s="27">
        <v>9</v>
      </c>
      <c r="B12" s="28" t="s">
        <v>249</v>
      </c>
      <c r="C12" s="28">
        <v>20160226</v>
      </c>
      <c r="D12" s="29" t="s">
        <v>32</v>
      </c>
      <c r="E12" s="29" t="s">
        <v>130</v>
      </c>
      <c r="F12" s="29">
        <v>15296518251</v>
      </c>
      <c r="G12" s="29" t="s">
        <v>131</v>
      </c>
      <c r="H12" s="38">
        <v>14</v>
      </c>
    </row>
    <row r="13" spans="1:8" s="32" customFormat="1" ht="17.25" customHeight="1">
      <c r="A13" s="27">
        <v>10</v>
      </c>
      <c r="B13" s="28" t="s">
        <v>250</v>
      </c>
      <c r="C13" s="28">
        <v>20160226</v>
      </c>
      <c r="D13" s="29" t="s">
        <v>32</v>
      </c>
      <c r="E13" s="29" t="s">
        <v>165</v>
      </c>
      <c r="F13" s="29">
        <v>15917522988</v>
      </c>
      <c r="G13" s="29" t="s">
        <v>251</v>
      </c>
      <c r="H13" s="38">
        <v>12</v>
      </c>
    </row>
    <row r="14" spans="1:8" s="32" customFormat="1" ht="17.25" customHeight="1">
      <c r="A14" s="27">
        <v>11</v>
      </c>
      <c r="B14" s="28" t="s">
        <v>262</v>
      </c>
      <c r="C14" s="28">
        <v>20160223</v>
      </c>
      <c r="D14" s="29" t="s">
        <v>32</v>
      </c>
      <c r="E14" s="29" t="s">
        <v>130</v>
      </c>
      <c r="F14" s="29">
        <v>15296518251</v>
      </c>
      <c r="G14" s="29" t="s">
        <v>131</v>
      </c>
      <c r="H14" s="38">
        <v>14</v>
      </c>
    </row>
    <row r="15" spans="1:8" s="32" customFormat="1" ht="17.25" customHeight="1">
      <c r="A15" s="27">
        <v>12</v>
      </c>
      <c r="B15" s="28" t="s">
        <v>263</v>
      </c>
      <c r="C15" s="28">
        <v>20160223</v>
      </c>
      <c r="D15" s="29" t="s">
        <v>32</v>
      </c>
      <c r="E15" s="29" t="s">
        <v>213</v>
      </c>
      <c r="F15" s="29">
        <v>13649820618</v>
      </c>
      <c r="G15" s="29" t="s">
        <v>264</v>
      </c>
      <c r="H15" s="38">
        <v>8</v>
      </c>
    </row>
    <row r="16" spans="1:8" s="32" customFormat="1" ht="17.25" customHeight="1">
      <c r="A16" s="27">
        <v>13</v>
      </c>
      <c r="B16" s="28" t="s">
        <v>265</v>
      </c>
      <c r="C16" s="28">
        <v>20160222</v>
      </c>
      <c r="D16" s="29" t="s">
        <v>32</v>
      </c>
      <c r="E16" s="29" t="s">
        <v>266</v>
      </c>
      <c r="F16" s="29">
        <v>13977886859</v>
      </c>
      <c r="G16" s="29" t="s">
        <v>267</v>
      </c>
      <c r="H16" s="38">
        <v>14</v>
      </c>
    </row>
    <row r="17" spans="1:9" s="32" customFormat="1" ht="17.25" customHeight="1">
      <c r="A17" s="168" t="s">
        <v>24</v>
      </c>
      <c r="B17" s="163"/>
      <c r="C17" s="163"/>
      <c r="D17" s="163"/>
      <c r="E17" s="163"/>
      <c r="F17" s="163"/>
      <c r="G17" s="164"/>
      <c r="H17" s="46">
        <f>SUM(H8:H16)</f>
        <v>112</v>
      </c>
    </row>
    <row r="18" spans="1:9" s="32" customFormat="1" ht="17.25" customHeight="1">
      <c r="A18" s="27">
        <v>14</v>
      </c>
      <c r="B18" s="28" t="s">
        <v>148</v>
      </c>
      <c r="C18" s="28">
        <v>20160218</v>
      </c>
      <c r="D18" s="27" t="s">
        <v>149</v>
      </c>
      <c r="E18" s="29" t="s">
        <v>102</v>
      </c>
      <c r="F18" s="29">
        <v>13978887678</v>
      </c>
      <c r="G18" s="29" t="s">
        <v>103</v>
      </c>
      <c r="H18" s="38">
        <v>8</v>
      </c>
    </row>
    <row r="19" spans="1:9" s="9" customFormat="1" ht="17.25" customHeight="1">
      <c r="A19" s="36" t="s">
        <v>277</v>
      </c>
      <c r="B19" s="35" t="s">
        <v>278</v>
      </c>
      <c r="C19" s="28">
        <v>20160218</v>
      </c>
      <c r="D19" s="36" t="s">
        <v>15</v>
      </c>
      <c r="E19" s="37" t="s">
        <v>279</v>
      </c>
      <c r="F19" s="37">
        <v>13036043468</v>
      </c>
      <c r="G19" s="37" t="s">
        <v>218</v>
      </c>
      <c r="H19" s="10">
        <v>39.200000000000003</v>
      </c>
      <c r="I19" s="39" t="s">
        <v>280</v>
      </c>
    </row>
    <row r="20" spans="1:9" s="9" customFormat="1" ht="17.25" customHeight="1">
      <c r="A20" s="36" t="s">
        <v>277</v>
      </c>
      <c r="B20" s="35" t="s">
        <v>284</v>
      </c>
      <c r="C20" s="28" t="s">
        <v>285</v>
      </c>
      <c r="D20" s="36" t="s">
        <v>15</v>
      </c>
      <c r="E20" s="37" t="s">
        <v>286</v>
      </c>
      <c r="F20" s="37" t="s">
        <v>287</v>
      </c>
      <c r="G20" s="37" t="s">
        <v>288</v>
      </c>
      <c r="H20" s="10">
        <v>12</v>
      </c>
      <c r="I20" s="39" t="s">
        <v>280</v>
      </c>
    </row>
    <row r="21" spans="1:9" ht="17.25" customHeight="1">
      <c r="A21" s="168" t="s">
        <v>25</v>
      </c>
      <c r="B21" s="163"/>
      <c r="C21" s="163"/>
      <c r="D21" s="163"/>
      <c r="E21" s="163"/>
      <c r="F21" s="163"/>
      <c r="G21" s="164"/>
      <c r="H21" s="46">
        <f>SUM(H18:H20)</f>
        <v>59.2</v>
      </c>
    </row>
    <row r="22" spans="1:9" s="32" customFormat="1" ht="17.25" customHeight="1">
      <c r="A22" s="27" t="s">
        <v>29</v>
      </c>
      <c r="B22" s="28"/>
      <c r="C22" s="28"/>
      <c r="D22" s="29"/>
      <c r="E22" s="29"/>
      <c r="F22" s="29"/>
      <c r="G22" s="29"/>
      <c r="H22" s="38"/>
    </row>
    <row r="23" spans="1:9" s="11" customFormat="1" ht="17.25" customHeight="1">
      <c r="A23" s="168" t="s">
        <v>273</v>
      </c>
      <c r="B23" s="163"/>
      <c r="C23" s="163"/>
      <c r="D23" s="163"/>
      <c r="E23" s="163"/>
      <c r="F23" s="163"/>
      <c r="G23" s="164"/>
      <c r="H23" s="46">
        <v>0</v>
      </c>
    </row>
    <row r="24" spans="1:9" s="32" customFormat="1" ht="17.25" customHeight="1">
      <c r="A24" s="27" t="s">
        <v>29</v>
      </c>
      <c r="B24" s="28"/>
      <c r="C24" s="28"/>
      <c r="D24" s="29"/>
      <c r="E24" s="29"/>
      <c r="F24" s="29"/>
      <c r="G24" s="29"/>
      <c r="H24" s="38"/>
    </row>
    <row r="25" spans="1:9" s="11" customFormat="1" ht="17.25" customHeight="1">
      <c r="A25" s="43" t="s">
        <v>26</v>
      </c>
      <c r="B25" s="43"/>
      <c r="C25" s="43"/>
      <c r="D25" s="43"/>
      <c r="E25" s="43"/>
      <c r="F25" s="43"/>
      <c r="G25" s="43"/>
      <c r="H25" s="38">
        <v>0</v>
      </c>
    </row>
    <row r="26" spans="1:9" s="32" customFormat="1" ht="17.25" customHeight="1">
      <c r="A26" s="27" t="s">
        <v>29</v>
      </c>
      <c r="B26" s="28"/>
      <c r="C26" s="28"/>
      <c r="D26" s="29"/>
      <c r="E26" s="29"/>
      <c r="F26" s="29"/>
      <c r="G26" s="29"/>
      <c r="H26" s="38"/>
    </row>
    <row r="27" spans="1:9" s="11" customFormat="1" ht="17.25" customHeight="1">
      <c r="A27" s="43" t="s">
        <v>27</v>
      </c>
      <c r="B27" s="43"/>
      <c r="C27" s="43"/>
      <c r="D27" s="43"/>
      <c r="E27" s="43"/>
      <c r="F27" s="43"/>
      <c r="G27" s="43"/>
      <c r="H27" s="38">
        <v>0</v>
      </c>
    </row>
    <row r="28" spans="1:9" s="15" customFormat="1" ht="17.25" customHeight="1">
      <c r="A28" s="29">
        <v>17</v>
      </c>
      <c r="B28" s="28" t="s">
        <v>87</v>
      </c>
      <c r="C28" s="28">
        <v>20160215</v>
      </c>
      <c r="D28" s="29" t="s">
        <v>88</v>
      </c>
      <c r="E28" s="29" t="s">
        <v>58</v>
      </c>
      <c r="F28" s="29">
        <v>13751230734</v>
      </c>
      <c r="G28" s="29" t="s">
        <v>59</v>
      </c>
      <c r="H28" s="38">
        <v>8</v>
      </c>
    </row>
    <row r="29" spans="1:9" s="15" customFormat="1" ht="17.25" customHeight="1">
      <c r="A29" s="168" t="s">
        <v>86</v>
      </c>
      <c r="B29" s="163"/>
      <c r="C29" s="163"/>
      <c r="D29" s="163"/>
      <c r="E29" s="163"/>
      <c r="F29" s="163"/>
      <c r="G29" s="164"/>
      <c r="H29" s="46">
        <f>SUM(H28)</f>
        <v>8</v>
      </c>
    </row>
    <row r="30" spans="1:9" s="15" customFormat="1" ht="17.25" customHeight="1">
      <c r="A30" s="29" t="s">
        <v>29</v>
      </c>
      <c r="B30" s="28"/>
      <c r="C30" s="28"/>
      <c r="D30" s="29"/>
      <c r="E30" s="29"/>
      <c r="F30" s="29"/>
      <c r="G30" s="29"/>
      <c r="H30" s="38">
        <v>0</v>
      </c>
    </row>
    <row r="31" spans="1:9" s="11" customFormat="1" ht="17.25" customHeight="1">
      <c r="A31" s="43" t="s">
        <v>28</v>
      </c>
      <c r="B31" s="43"/>
      <c r="C31" s="43"/>
      <c r="D31" s="43"/>
      <c r="E31" s="43"/>
      <c r="F31" s="43"/>
      <c r="G31" s="43"/>
      <c r="H31" s="38">
        <f>SUM(H30)</f>
        <v>0</v>
      </c>
    </row>
    <row r="32" spans="1:9" s="33" customFormat="1" ht="26.25" customHeight="1">
      <c r="A32" s="165" t="s">
        <v>274</v>
      </c>
      <c r="B32" s="165"/>
      <c r="C32" s="165"/>
      <c r="D32" s="165"/>
      <c r="E32" s="165"/>
      <c r="F32" s="165"/>
      <c r="G32" s="165"/>
      <c r="H32" s="44">
        <f>H7+H17+H21+H23+H25+H27+H29+H31</f>
        <v>308.8</v>
      </c>
    </row>
    <row r="33" spans="1:8" s="45" customFormat="1" ht="26.25" customHeight="1">
      <c r="A33" s="167" t="s">
        <v>289</v>
      </c>
      <c r="B33" s="167"/>
      <c r="C33" s="167"/>
      <c r="D33" s="167"/>
      <c r="E33" s="167"/>
      <c r="F33" s="167"/>
      <c r="G33" s="167"/>
      <c r="H33" s="167"/>
    </row>
    <row r="34" spans="1:8" s="33" customFormat="1" ht="19.5" customHeight="1">
      <c r="A34" s="161" t="s">
        <v>275</v>
      </c>
      <c r="B34" s="161"/>
      <c r="C34" s="161"/>
      <c r="D34" s="161"/>
      <c r="E34" s="161"/>
      <c r="F34" s="161"/>
      <c r="G34" s="161"/>
      <c r="H34" s="161"/>
    </row>
    <row r="36" spans="1:8" ht="15.75" customHeight="1">
      <c r="H36" s="12"/>
    </row>
    <row r="37" spans="1:8" ht="15.75" customHeight="1">
      <c r="H37" s="12"/>
    </row>
  </sheetData>
  <autoFilter ref="A2:H34"/>
  <mergeCells count="9">
    <mergeCell ref="A1:H1"/>
    <mergeCell ref="A32:G32"/>
    <mergeCell ref="A34:H34"/>
    <mergeCell ref="A7:G7"/>
    <mergeCell ref="A33:H33"/>
    <mergeCell ref="A17:G17"/>
    <mergeCell ref="A21:G21"/>
    <mergeCell ref="A23:G23"/>
    <mergeCell ref="A29:G29"/>
  </mergeCells>
  <phoneticPr fontId="1" type="noConversion"/>
  <pageMargins left="0.24" right="0.23622047244094491" top="0.41" bottom="0.78" header="0.26" footer="0.53"/>
  <pageSetup paperSize="9" orientation="portrait" horizontalDpi="4294967292" verticalDpi="0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71"/>
  <sheetViews>
    <sheetView workbookViewId="0">
      <pane ySplit="2" topLeftCell="A57" activePane="bottomLeft" state="frozen"/>
      <selection sqref="A1:G1"/>
      <selection pane="bottomLeft" activeCell="H48" sqref="H48:H57"/>
    </sheetView>
  </sheetViews>
  <sheetFormatPr defaultRowHeight="15.75" customHeight="1"/>
  <cols>
    <col min="1" max="1" width="7.25" style="12" customWidth="1"/>
    <col min="2" max="2" width="15.5" style="12" customWidth="1"/>
    <col min="3" max="3" width="11.875" style="34" customWidth="1"/>
    <col min="4" max="4" width="9.625" style="12" customWidth="1"/>
    <col min="5" max="5" width="9.375" style="12" customWidth="1"/>
    <col min="6" max="6" width="13.5" style="12" customWidth="1"/>
    <col min="7" max="7" width="19.75" style="12" customWidth="1"/>
    <col min="8" max="8" width="14.25" style="16" customWidth="1"/>
    <col min="9" max="16384" width="9" style="12"/>
  </cols>
  <sheetData>
    <row r="1" spans="1:9" ht="36.75" customHeight="1" thickBot="1">
      <c r="A1" s="158" t="s">
        <v>317</v>
      </c>
      <c r="B1" s="158"/>
      <c r="C1" s="158"/>
      <c r="D1" s="158"/>
      <c r="E1" s="158"/>
      <c r="F1" s="158"/>
      <c r="G1" s="158"/>
      <c r="H1" s="158"/>
    </row>
    <row r="2" spans="1:9" ht="20.25" customHeight="1">
      <c r="A2" s="5" t="s">
        <v>0</v>
      </c>
      <c r="B2" s="6" t="s">
        <v>1</v>
      </c>
      <c r="C2" s="7" t="s">
        <v>18</v>
      </c>
      <c r="D2" s="6" t="s">
        <v>2</v>
      </c>
      <c r="E2" s="6" t="s">
        <v>4</v>
      </c>
      <c r="F2" s="6" t="s">
        <v>19</v>
      </c>
      <c r="G2" s="6" t="s">
        <v>5</v>
      </c>
      <c r="H2" s="8" t="s">
        <v>6</v>
      </c>
    </row>
    <row r="3" spans="1:9" s="15" customFormat="1" ht="18" customHeight="1">
      <c r="A3" s="30">
        <v>1</v>
      </c>
      <c r="B3" s="28" t="s">
        <v>153</v>
      </c>
      <c r="C3" s="28">
        <v>20160324</v>
      </c>
      <c r="D3" s="27" t="s">
        <v>63</v>
      </c>
      <c r="E3" s="29" t="s">
        <v>154</v>
      </c>
      <c r="F3" s="29">
        <v>18982739080</v>
      </c>
      <c r="G3" s="29" t="s">
        <v>155</v>
      </c>
      <c r="H3" s="14">
        <v>56</v>
      </c>
      <c r="I3" s="9">
        <f t="shared" ref="I3:I16" si="0">COUNTIF(B3:B73,B3)</f>
        <v>1</v>
      </c>
    </row>
    <row r="4" spans="1:9" s="15" customFormat="1" ht="18" customHeight="1">
      <c r="A4" s="30">
        <v>2</v>
      </c>
      <c r="B4" s="28" t="s">
        <v>156</v>
      </c>
      <c r="C4" s="28">
        <v>20160324</v>
      </c>
      <c r="D4" s="27" t="s">
        <v>157</v>
      </c>
      <c r="E4" s="29" t="s">
        <v>158</v>
      </c>
      <c r="F4" s="29">
        <v>18956169389</v>
      </c>
      <c r="G4" s="29" t="s">
        <v>159</v>
      </c>
      <c r="H4" s="14">
        <v>56</v>
      </c>
      <c r="I4" s="9">
        <f t="shared" si="0"/>
        <v>1</v>
      </c>
    </row>
    <row r="5" spans="1:9" s="15" customFormat="1" ht="18" customHeight="1">
      <c r="A5" s="30">
        <v>3</v>
      </c>
      <c r="B5" s="28" t="s">
        <v>175</v>
      </c>
      <c r="C5" s="28">
        <v>20160317</v>
      </c>
      <c r="D5" s="27" t="s">
        <v>63</v>
      </c>
      <c r="E5" s="29" t="s">
        <v>176</v>
      </c>
      <c r="F5" s="29">
        <v>18748848721</v>
      </c>
      <c r="G5" s="29" t="s">
        <v>177</v>
      </c>
      <c r="H5" s="14">
        <v>30.8</v>
      </c>
      <c r="I5" s="9">
        <f t="shared" si="0"/>
        <v>1</v>
      </c>
    </row>
    <row r="6" spans="1:9" s="15" customFormat="1" ht="18" customHeight="1">
      <c r="A6" s="30">
        <v>4</v>
      </c>
      <c r="B6" s="28" t="s">
        <v>208</v>
      </c>
      <c r="C6" s="28">
        <v>20160309</v>
      </c>
      <c r="D6" s="27" t="s">
        <v>157</v>
      </c>
      <c r="E6" s="29" t="s">
        <v>209</v>
      </c>
      <c r="F6" s="29">
        <v>15325911533</v>
      </c>
      <c r="G6" s="29" t="s">
        <v>210</v>
      </c>
      <c r="H6" s="14">
        <v>26.6</v>
      </c>
      <c r="I6" s="9">
        <f t="shared" si="0"/>
        <v>1</v>
      </c>
    </row>
    <row r="7" spans="1:9" s="15" customFormat="1" ht="18" customHeight="1">
      <c r="A7" s="30">
        <v>5</v>
      </c>
      <c r="B7" s="28" t="s">
        <v>223</v>
      </c>
      <c r="C7" s="28">
        <v>20160304</v>
      </c>
      <c r="D7" s="27" t="s">
        <v>63</v>
      </c>
      <c r="E7" s="29" t="s">
        <v>224</v>
      </c>
      <c r="F7" s="29">
        <v>15775932923</v>
      </c>
      <c r="G7" s="29" t="s">
        <v>225</v>
      </c>
      <c r="H7" s="14">
        <v>81.2</v>
      </c>
      <c r="I7" s="9">
        <f t="shared" si="0"/>
        <v>1</v>
      </c>
    </row>
    <row r="8" spans="1:9" s="15" customFormat="1" ht="18" customHeight="1">
      <c r="A8" s="30">
        <v>6</v>
      </c>
      <c r="B8" s="28" t="s">
        <v>353</v>
      </c>
      <c r="C8" s="28">
        <v>20160304</v>
      </c>
      <c r="D8" s="27" t="s">
        <v>63</v>
      </c>
      <c r="E8" s="29" t="s">
        <v>226</v>
      </c>
      <c r="F8" s="29">
        <v>13767600609</v>
      </c>
      <c r="G8" s="29" t="s">
        <v>227</v>
      </c>
      <c r="H8" s="14">
        <v>60.2</v>
      </c>
      <c r="I8" s="9">
        <f t="shared" si="0"/>
        <v>1</v>
      </c>
    </row>
    <row r="9" spans="1:9" s="15" customFormat="1" ht="18" customHeight="1">
      <c r="A9" s="30">
        <v>7</v>
      </c>
      <c r="B9" s="28" t="s">
        <v>228</v>
      </c>
      <c r="C9" s="28">
        <v>20160304</v>
      </c>
      <c r="D9" s="27" t="s">
        <v>63</v>
      </c>
      <c r="E9" s="29" t="s">
        <v>67</v>
      </c>
      <c r="F9" s="29">
        <v>15984826288</v>
      </c>
      <c r="G9" s="29" t="s">
        <v>68</v>
      </c>
      <c r="H9" s="14">
        <v>64.400000000000006</v>
      </c>
      <c r="I9" s="9">
        <f t="shared" si="0"/>
        <v>1</v>
      </c>
    </row>
    <row r="10" spans="1:9" ht="18" customHeight="1">
      <c r="A10" s="169" t="s">
        <v>21</v>
      </c>
      <c r="B10" s="166"/>
      <c r="C10" s="166"/>
      <c r="D10" s="166"/>
      <c r="E10" s="166"/>
      <c r="F10" s="166"/>
      <c r="G10" s="166"/>
      <c r="H10" s="47">
        <f>SUM(H3:H9)</f>
        <v>375.20000000000005</v>
      </c>
      <c r="I10" s="9">
        <f t="shared" si="0"/>
        <v>0</v>
      </c>
    </row>
    <row r="11" spans="1:9" s="15" customFormat="1" ht="18" customHeight="1">
      <c r="A11" s="31">
        <v>8</v>
      </c>
      <c r="B11" s="28" t="s">
        <v>186</v>
      </c>
      <c r="C11" s="28">
        <v>20160322</v>
      </c>
      <c r="D11" s="29" t="s">
        <v>20</v>
      </c>
      <c r="E11" s="29" t="s">
        <v>187</v>
      </c>
      <c r="F11" s="29">
        <v>15507813003</v>
      </c>
      <c r="G11" s="29" t="s">
        <v>188</v>
      </c>
      <c r="H11" s="14">
        <v>39.200000000000003</v>
      </c>
      <c r="I11" s="9">
        <f t="shared" si="0"/>
        <v>1</v>
      </c>
    </row>
    <row r="12" spans="1:9" s="15" customFormat="1" ht="18" customHeight="1">
      <c r="A12" s="31">
        <v>9</v>
      </c>
      <c r="B12" s="28" t="s">
        <v>229</v>
      </c>
      <c r="C12" s="28">
        <v>20160304</v>
      </c>
      <c r="D12" s="29" t="s">
        <v>20</v>
      </c>
      <c r="E12" s="29" t="s">
        <v>230</v>
      </c>
      <c r="F12" s="29"/>
      <c r="G12" s="29" t="s">
        <v>231</v>
      </c>
      <c r="H12" s="14">
        <v>22.4</v>
      </c>
      <c r="I12" s="9">
        <f t="shared" si="0"/>
        <v>1</v>
      </c>
    </row>
    <row r="13" spans="1:9" s="15" customFormat="1" ht="18" customHeight="1">
      <c r="A13" s="31">
        <v>10</v>
      </c>
      <c r="B13" s="28" t="s">
        <v>235</v>
      </c>
      <c r="C13" s="28">
        <v>20160302</v>
      </c>
      <c r="D13" s="29" t="s">
        <v>20</v>
      </c>
      <c r="E13" s="29" t="s">
        <v>236</v>
      </c>
      <c r="F13" s="29">
        <v>15977262903</v>
      </c>
      <c r="G13" s="29" t="s">
        <v>237</v>
      </c>
      <c r="H13" s="14">
        <v>14</v>
      </c>
      <c r="I13" s="9">
        <f t="shared" si="0"/>
        <v>1</v>
      </c>
    </row>
    <row r="14" spans="1:9" ht="18" customHeight="1">
      <c r="A14" s="169" t="s">
        <v>22</v>
      </c>
      <c r="B14" s="166"/>
      <c r="C14" s="166"/>
      <c r="D14" s="166"/>
      <c r="E14" s="166"/>
      <c r="F14" s="166"/>
      <c r="G14" s="166"/>
      <c r="H14" s="47">
        <f>SUM(H11:H13)</f>
        <v>75.599999999999994</v>
      </c>
      <c r="I14" s="9">
        <f t="shared" si="0"/>
        <v>0</v>
      </c>
    </row>
    <row r="15" spans="1:9" s="15" customFormat="1" ht="18" customHeight="1">
      <c r="A15" s="31">
        <v>11</v>
      </c>
      <c r="B15" s="28" t="s">
        <v>167</v>
      </c>
      <c r="C15" s="28">
        <v>20160323</v>
      </c>
      <c r="D15" s="29" t="s">
        <v>12</v>
      </c>
      <c r="E15" s="29" t="s">
        <v>168</v>
      </c>
      <c r="F15" s="29">
        <v>13559366813</v>
      </c>
      <c r="G15" s="29" t="s">
        <v>169</v>
      </c>
      <c r="H15" s="14">
        <v>14</v>
      </c>
      <c r="I15" s="9">
        <f t="shared" si="0"/>
        <v>1</v>
      </c>
    </row>
    <row r="16" spans="1:9" s="15" customFormat="1" ht="18" customHeight="1">
      <c r="A16" s="31">
        <v>12</v>
      </c>
      <c r="B16" s="28" t="s">
        <v>370</v>
      </c>
      <c r="C16" s="28" t="s">
        <v>371</v>
      </c>
      <c r="D16" s="29" t="s">
        <v>372</v>
      </c>
      <c r="E16" s="29" t="s">
        <v>373</v>
      </c>
      <c r="F16" s="29"/>
      <c r="G16" s="29" t="s">
        <v>374</v>
      </c>
      <c r="H16" s="14">
        <v>14</v>
      </c>
      <c r="I16" s="9">
        <f t="shared" si="0"/>
        <v>1</v>
      </c>
    </row>
    <row r="17" spans="1:9" ht="18" customHeight="1">
      <c r="A17" s="169" t="s">
        <v>23</v>
      </c>
      <c r="B17" s="166"/>
      <c r="C17" s="166"/>
      <c r="D17" s="166"/>
      <c r="E17" s="166"/>
      <c r="F17" s="166"/>
      <c r="G17" s="166"/>
      <c r="H17" s="47">
        <f>SUM(H15:H16)</f>
        <v>28</v>
      </c>
      <c r="I17" s="9">
        <f t="shared" ref="I17:I66" si="1">COUNTIF(B17:B86,B17)</f>
        <v>0</v>
      </c>
    </row>
    <row r="18" spans="1:9" s="32" customFormat="1" ht="18" customHeight="1">
      <c r="A18" s="31">
        <v>13</v>
      </c>
      <c r="B18" s="28" t="s">
        <v>170</v>
      </c>
      <c r="C18" s="28">
        <v>20160322</v>
      </c>
      <c r="D18" s="29" t="s">
        <v>32</v>
      </c>
      <c r="E18" s="29" t="s">
        <v>102</v>
      </c>
      <c r="F18" s="28" t="s">
        <v>171</v>
      </c>
      <c r="G18" s="29" t="s">
        <v>103</v>
      </c>
      <c r="H18" s="14">
        <v>14</v>
      </c>
      <c r="I18" s="9">
        <f t="shared" si="1"/>
        <v>1</v>
      </c>
    </row>
    <row r="19" spans="1:9" s="32" customFormat="1" ht="18" customHeight="1">
      <c r="A19" s="31">
        <v>14</v>
      </c>
      <c r="B19" s="28" t="s">
        <v>172</v>
      </c>
      <c r="C19" s="28">
        <v>20160321</v>
      </c>
      <c r="D19" s="29" t="s">
        <v>173</v>
      </c>
      <c r="E19" s="29" t="s">
        <v>51</v>
      </c>
      <c r="F19" s="29">
        <v>18075567820</v>
      </c>
      <c r="G19" s="29" t="s">
        <v>52</v>
      </c>
      <c r="H19" s="14">
        <v>14</v>
      </c>
      <c r="I19" s="9">
        <f t="shared" si="1"/>
        <v>1</v>
      </c>
    </row>
    <row r="20" spans="1:9" s="32" customFormat="1" ht="18" customHeight="1">
      <c r="A20" s="31">
        <v>15</v>
      </c>
      <c r="B20" s="28" t="s">
        <v>174</v>
      </c>
      <c r="C20" s="28">
        <v>20160321</v>
      </c>
      <c r="D20" s="29" t="s">
        <v>173</v>
      </c>
      <c r="E20" s="29" t="s">
        <v>165</v>
      </c>
      <c r="F20" s="29">
        <v>13922626881</v>
      </c>
      <c r="G20" s="29" t="s">
        <v>166</v>
      </c>
      <c r="H20" s="14">
        <v>12</v>
      </c>
      <c r="I20" s="9">
        <f t="shared" si="1"/>
        <v>1</v>
      </c>
    </row>
    <row r="21" spans="1:9" s="32" customFormat="1" ht="18" customHeight="1">
      <c r="A21" s="31">
        <v>16</v>
      </c>
      <c r="B21" s="28" t="s">
        <v>178</v>
      </c>
      <c r="C21" s="28">
        <v>20160322</v>
      </c>
      <c r="D21" s="29" t="s">
        <v>32</v>
      </c>
      <c r="E21" s="29" t="s">
        <v>179</v>
      </c>
      <c r="F21" s="29">
        <v>13878597165</v>
      </c>
      <c r="G21" s="29" t="s">
        <v>180</v>
      </c>
      <c r="H21" s="14">
        <v>14</v>
      </c>
      <c r="I21" s="9">
        <f t="shared" si="1"/>
        <v>1</v>
      </c>
    </row>
    <row r="22" spans="1:9" s="32" customFormat="1" ht="18" customHeight="1">
      <c r="A22" s="31">
        <v>17</v>
      </c>
      <c r="B22" s="28" t="s">
        <v>181</v>
      </c>
      <c r="C22" s="28">
        <v>20160322</v>
      </c>
      <c r="D22" s="29" t="s">
        <v>32</v>
      </c>
      <c r="E22" s="29" t="s">
        <v>136</v>
      </c>
      <c r="F22" s="29">
        <v>13729751068</v>
      </c>
      <c r="G22" s="29" t="s">
        <v>137</v>
      </c>
      <c r="H22" s="14">
        <v>12</v>
      </c>
      <c r="I22" s="9">
        <f t="shared" si="1"/>
        <v>1</v>
      </c>
    </row>
    <row r="23" spans="1:9" s="32" customFormat="1" ht="18" customHeight="1">
      <c r="A23" s="31">
        <v>18</v>
      </c>
      <c r="B23" s="28" t="s">
        <v>189</v>
      </c>
      <c r="C23" s="28">
        <v>20160312</v>
      </c>
      <c r="D23" s="29" t="s">
        <v>32</v>
      </c>
      <c r="E23" s="29" t="s">
        <v>190</v>
      </c>
      <c r="F23" s="29" t="s">
        <v>191</v>
      </c>
      <c r="G23" s="29" t="s">
        <v>192</v>
      </c>
      <c r="H23" s="14">
        <v>14</v>
      </c>
      <c r="I23" s="9">
        <f t="shared" si="1"/>
        <v>1</v>
      </c>
    </row>
    <row r="24" spans="1:9" s="32" customFormat="1" ht="18" customHeight="1">
      <c r="A24" s="31">
        <v>19</v>
      </c>
      <c r="B24" s="28" t="s">
        <v>193</v>
      </c>
      <c r="C24" s="28">
        <v>20160312</v>
      </c>
      <c r="D24" s="29" t="s">
        <v>32</v>
      </c>
      <c r="E24" s="29" t="s">
        <v>194</v>
      </c>
      <c r="F24" s="29">
        <v>13117654185</v>
      </c>
      <c r="G24" s="29" t="s">
        <v>134</v>
      </c>
      <c r="H24" s="14">
        <v>14</v>
      </c>
      <c r="I24" s="9">
        <f t="shared" si="1"/>
        <v>1</v>
      </c>
    </row>
    <row r="25" spans="1:9" s="32" customFormat="1" ht="18" customHeight="1">
      <c r="A25" s="31">
        <v>20</v>
      </c>
      <c r="B25" s="28" t="s">
        <v>195</v>
      </c>
      <c r="C25" s="28">
        <v>20160312</v>
      </c>
      <c r="D25" s="29" t="s">
        <v>32</v>
      </c>
      <c r="E25" s="29" t="s">
        <v>196</v>
      </c>
      <c r="F25" s="29">
        <v>15878766215</v>
      </c>
      <c r="G25" s="29" t="s">
        <v>197</v>
      </c>
      <c r="H25" s="14">
        <v>14</v>
      </c>
      <c r="I25" s="9">
        <f t="shared" si="1"/>
        <v>1</v>
      </c>
    </row>
    <row r="26" spans="1:9" s="32" customFormat="1" ht="18" customHeight="1">
      <c r="A26" s="31">
        <v>21</v>
      </c>
      <c r="B26" s="28" t="s">
        <v>198</v>
      </c>
      <c r="C26" s="28">
        <v>20160322</v>
      </c>
      <c r="D26" s="29" t="s">
        <v>32</v>
      </c>
      <c r="E26" s="29" t="s">
        <v>199</v>
      </c>
      <c r="F26" s="29">
        <v>13768506938</v>
      </c>
      <c r="G26" s="29" t="s">
        <v>200</v>
      </c>
      <c r="H26" s="14">
        <v>14</v>
      </c>
      <c r="I26" s="9">
        <f t="shared" si="1"/>
        <v>1</v>
      </c>
    </row>
    <row r="27" spans="1:9" s="32" customFormat="1" ht="18" customHeight="1">
      <c r="A27" s="31">
        <v>22</v>
      </c>
      <c r="B27" s="28" t="s">
        <v>201</v>
      </c>
      <c r="C27" s="28">
        <v>20160321</v>
      </c>
      <c r="D27" s="29" t="s">
        <v>120</v>
      </c>
      <c r="E27" s="29" t="s">
        <v>202</v>
      </c>
      <c r="F27" s="29">
        <v>13829222953</v>
      </c>
      <c r="G27" s="29" t="s">
        <v>203</v>
      </c>
      <c r="H27" s="14">
        <v>8</v>
      </c>
      <c r="I27" s="9">
        <f t="shared" si="1"/>
        <v>1</v>
      </c>
    </row>
    <row r="28" spans="1:9" s="32" customFormat="1" ht="18" customHeight="1">
      <c r="A28" s="31">
        <v>23</v>
      </c>
      <c r="B28" s="28" t="s">
        <v>204</v>
      </c>
      <c r="C28" s="28">
        <v>20160317</v>
      </c>
      <c r="D28" s="29" t="s">
        <v>32</v>
      </c>
      <c r="E28" s="29" t="s">
        <v>205</v>
      </c>
      <c r="F28" s="29">
        <v>13648697104</v>
      </c>
      <c r="G28" s="29" t="s">
        <v>140</v>
      </c>
      <c r="H28" s="14">
        <v>14</v>
      </c>
      <c r="I28" s="9">
        <f t="shared" si="1"/>
        <v>1</v>
      </c>
    </row>
    <row r="29" spans="1:9" s="32" customFormat="1" ht="18" customHeight="1">
      <c r="A29" s="31">
        <v>24</v>
      </c>
      <c r="B29" s="28" t="s">
        <v>206</v>
      </c>
      <c r="C29" s="28">
        <v>20160312</v>
      </c>
      <c r="D29" s="29" t="s">
        <v>32</v>
      </c>
      <c r="E29" s="29" t="s">
        <v>108</v>
      </c>
      <c r="F29" s="29">
        <v>13923885482</v>
      </c>
      <c r="G29" s="29" t="s">
        <v>109</v>
      </c>
      <c r="H29" s="14">
        <v>8</v>
      </c>
      <c r="I29" s="9">
        <f t="shared" si="1"/>
        <v>1</v>
      </c>
    </row>
    <row r="30" spans="1:9" s="32" customFormat="1" ht="18" customHeight="1">
      <c r="A30" s="31">
        <v>25</v>
      </c>
      <c r="B30" s="28" t="s">
        <v>354</v>
      </c>
      <c r="C30" s="28">
        <v>20160312</v>
      </c>
      <c r="D30" s="29" t="s">
        <v>32</v>
      </c>
      <c r="E30" s="29" t="s">
        <v>39</v>
      </c>
      <c r="F30" s="29">
        <v>18926370230</v>
      </c>
      <c r="G30" s="29" t="s">
        <v>207</v>
      </c>
      <c r="H30" s="14">
        <v>12</v>
      </c>
      <c r="I30" s="9">
        <f t="shared" si="1"/>
        <v>1</v>
      </c>
    </row>
    <row r="31" spans="1:9" s="32" customFormat="1" ht="18" customHeight="1">
      <c r="A31" s="31">
        <v>26</v>
      </c>
      <c r="B31" s="28" t="s">
        <v>211</v>
      </c>
      <c r="C31" s="28">
        <v>20160307</v>
      </c>
      <c r="D31" s="29" t="s">
        <v>32</v>
      </c>
      <c r="E31" s="29" t="s">
        <v>45</v>
      </c>
      <c r="F31" s="29">
        <v>13416372720</v>
      </c>
      <c r="G31" s="29" t="s">
        <v>46</v>
      </c>
      <c r="H31" s="14">
        <v>12</v>
      </c>
      <c r="I31" s="9">
        <f t="shared" si="1"/>
        <v>1</v>
      </c>
    </row>
    <row r="32" spans="1:9" s="32" customFormat="1" ht="18" customHeight="1">
      <c r="A32" s="31">
        <v>27</v>
      </c>
      <c r="B32" s="28" t="s">
        <v>212</v>
      </c>
      <c r="C32" s="28">
        <v>20160307</v>
      </c>
      <c r="D32" s="29" t="s">
        <v>32</v>
      </c>
      <c r="E32" s="29" t="s">
        <v>213</v>
      </c>
      <c r="F32" s="29">
        <v>13649820618</v>
      </c>
      <c r="G32" s="29" t="s">
        <v>214</v>
      </c>
      <c r="H32" s="14">
        <v>8</v>
      </c>
      <c r="I32" s="9">
        <f t="shared" si="1"/>
        <v>1</v>
      </c>
    </row>
    <row r="33" spans="1:9" s="32" customFormat="1" ht="18" customHeight="1">
      <c r="A33" s="31">
        <v>28</v>
      </c>
      <c r="B33" s="28" t="s">
        <v>215</v>
      </c>
      <c r="C33" s="28">
        <v>20160307</v>
      </c>
      <c r="D33" s="29" t="s">
        <v>32</v>
      </c>
      <c r="E33" s="29" t="s">
        <v>105</v>
      </c>
      <c r="F33" s="29">
        <v>15277407410</v>
      </c>
      <c r="G33" s="29" t="s">
        <v>106</v>
      </c>
      <c r="H33" s="14">
        <v>14</v>
      </c>
      <c r="I33" s="9">
        <f t="shared" si="1"/>
        <v>1</v>
      </c>
    </row>
    <row r="34" spans="1:9" s="32" customFormat="1" ht="18" customHeight="1">
      <c r="A34" s="31">
        <v>29</v>
      </c>
      <c r="B34" s="28" t="s">
        <v>216</v>
      </c>
      <c r="C34" s="28">
        <v>20160307</v>
      </c>
      <c r="D34" s="29" t="s">
        <v>32</v>
      </c>
      <c r="E34" s="29" t="s">
        <v>217</v>
      </c>
      <c r="F34" s="29">
        <v>1508930902</v>
      </c>
      <c r="G34" s="29" t="s">
        <v>218</v>
      </c>
      <c r="H34" s="14">
        <v>14</v>
      </c>
      <c r="I34" s="9">
        <f t="shared" si="1"/>
        <v>1</v>
      </c>
    </row>
    <row r="35" spans="1:9" s="32" customFormat="1" ht="18" customHeight="1">
      <c r="A35" s="31">
        <v>30</v>
      </c>
      <c r="B35" s="28" t="s">
        <v>355</v>
      </c>
      <c r="C35" s="28">
        <v>20160312</v>
      </c>
      <c r="D35" s="29" t="s">
        <v>32</v>
      </c>
      <c r="E35" s="29" t="s">
        <v>45</v>
      </c>
      <c r="F35" s="29">
        <v>13416372720</v>
      </c>
      <c r="G35" s="29" t="s">
        <v>46</v>
      </c>
      <c r="H35" s="14">
        <v>12</v>
      </c>
      <c r="I35" s="9">
        <f t="shared" si="1"/>
        <v>1</v>
      </c>
    </row>
    <row r="36" spans="1:9" s="32" customFormat="1" ht="18" customHeight="1">
      <c r="A36" s="31">
        <v>31</v>
      </c>
      <c r="B36" s="28" t="s">
        <v>261</v>
      </c>
      <c r="C36" s="28">
        <v>20160317</v>
      </c>
      <c r="D36" s="29" t="s">
        <v>32</v>
      </c>
      <c r="E36" s="29" t="s">
        <v>190</v>
      </c>
      <c r="F36" s="29" t="s">
        <v>191</v>
      </c>
      <c r="G36" s="29" t="s">
        <v>192</v>
      </c>
      <c r="H36" s="14">
        <v>14</v>
      </c>
      <c r="I36" s="9">
        <f t="shared" si="1"/>
        <v>1</v>
      </c>
    </row>
    <row r="37" spans="1:9" s="32" customFormat="1" ht="18" customHeight="1">
      <c r="A37" s="31">
        <v>32</v>
      </c>
      <c r="B37" s="28" t="s">
        <v>290</v>
      </c>
      <c r="C37" s="28">
        <v>20160325</v>
      </c>
      <c r="D37" s="29" t="s">
        <v>32</v>
      </c>
      <c r="E37" s="29" t="s">
        <v>291</v>
      </c>
      <c r="F37" s="29">
        <v>13877289239</v>
      </c>
      <c r="G37" s="29" t="s">
        <v>292</v>
      </c>
      <c r="H37" s="14">
        <v>14</v>
      </c>
      <c r="I37" s="9">
        <f t="shared" si="1"/>
        <v>1</v>
      </c>
    </row>
    <row r="38" spans="1:9" s="32" customFormat="1" ht="18" customHeight="1">
      <c r="A38" s="31">
        <v>33</v>
      </c>
      <c r="B38" s="28" t="s">
        <v>293</v>
      </c>
      <c r="C38" s="28">
        <v>20160325</v>
      </c>
      <c r="D38" s="29" t="s">
        <v>32</v>
      </c>
      <c r="E38" s="29" t="s">
        <v>294</v>
      </c>
      <c r="F38" s="29">
        <v>15007766689</v>
      </c>
      <c r="G38" s="29" t="s">
        <v>295</v>
      </c>
      <c r="H38" s="14">
        <v>14</v>
      </c>
      <c r="I38" s="9">
        <f t="shared" si="1"/>
        <v>1</v>
      </c>
    </row>
    <row r="39" spans="1:9" s="32" customFormat="1" ht="18" customHeight="1">
      <c r="A39" s="31">
        <v>34</v>
      </c>
      <c r="B39" s="28" t="s">
        <v>296</v>
      </c>
      <c r="C39" s="28">
        <v>20160325</v>
      </c>
      <c r="D39" s="29" t="s">
        <v>32</v>
      </c>
      <c r="E39" s="29" t="s">
        <v>297</v>
      </c>
      <c r="F39" s="29">
        <v>18926370230</v>
      </c>
      <c r="G39" s="29" t="s">
        <v>207</v>
      </c>
      <c r="H39" s="14">
        <v>12</v>
      </c>
      <c r="I39" s="9">
        <f t="shared" si="1"/>
        <v>1</v>
      </c>
    </row>
    <row r="40" spans="1:9" s="32" customFormat="1" ht="18" customHeight="1">
      <c r="A40" s="31">
        <v>35</v>
      </c>
      <c r="B40" s="28" t="s">
        <v>298</v>
      </c>
      <c r="C40" s="28">
        <v>20160325</v>
      </c>
      <c r="D40" s="29" t="s">
        <v>32</v>
      </c>
      <c r="E40" s="29" t="s">
        <v>299</v>
      </c>
      <c r="F40" s="29">
        <v>13978887678</v>
      </c>
      <c r="G40" s="29" t="s">
        <v>300</v>
      </c>
      <c r="H40" s="14">
        <v>14</v>
      </c>
      <c r="I40" s="9">
        <f t="shared" si="1"/>
        <v>1</v>
      </c>
    </row>
    <row r="41" spans="1:9" s="32" customFormat="1" ht="18" customHeight="1">
      <c r="A41" s="31">
        <v>36</v>
      </c>
      <c r="B41" s="28" t="s">
        <v>356</v>
      </c>
      <c r="C41" s="28">
        <v>20160324</v>
      </c>
      <c r="D41" s="29" t="s">
        <v>32</v>
      </c>
      <c r="E41" s="29" t="s">
        <v>305</v>
      </c>
      <c r="F41" s="29">
        <v>13827213005</v>
      </c>
      <c r="G41" s="29" t="s">
        <v>306</v>
      </c>
      <c r="H41" s="14">
        <v>8</v>
      </c>
      <c r="I41" s="9">
        <f t="shared" si="1"/>
        <v>1</v>
      </c>
    </row>
    <row r="42" spans="1:9" s="32" customFormat="1" ht="18" customHeight="1">
      <c r="A42" s="31">
        <v>37</v>
      </c>
      <c r="B42" s="28" t="s">
        <v>307</v>
      </c>
      <c r="C42" s="28">
        <v>20160324</v>
      </c>
      <c r="D42" s="29" t="s">
        <v>32</v>
      </c>
      <c r="E42" s="29" t="s">
        <v>308</v>
      </c>
      <c r="F42" s="29">
        <v>38819273</v>
      </c>
      <c r="G42" s="29" t="s">
        <v>309</v>
      </c>
      <c r="H42" s="14">
        <v>8</v>
      </c>
      <c r="I42" s="9">
        <f t="shared" si="1"/>
        <v>1</v>
      </c>
    </row>
    <row r="43" spans="1:9" s="32" customFormat="1" ht="18" customHeight="1">
      <c r="A43" s="31">
        <v>38</v>
      </c>
      <c r="B43" s="28" t="s">
        <v>310</v>
      </c>
      <c r="C43" s="28">
        <v>20160325</v>
      </c>
      <c r="D43" s="29" t="s">
        <v>311</v>
      </c>
      <c r="E43" s="29" t="s">
        <v>312</v>
      </c>
      <c r="F43" s="29">
        <v>13592870120</v>
      </c>
      <c r="G43" s="29" t="s">
        <v>313</v>
      </c>
      <c r="H43" s="14">
        <v>12</v>
      </c>
      <c r="I43" s="9">
        <f t="shared" si="1"/>
        <v>1</v>
      </c>
    </row>
    <row r="44" spans="1:9" s="32" customFormat="1" ht="18" customHeight="1">
      <c r="A44" s="31">
        <v>39</v>
      </c>
      <c r="B44" s="28" t="s">
        <v>314</v>
      </c>
      <c r="C44" s="28">
        <v>20160325</v>
      </c>
      <c r="D44" s="29" t="s">
        <v>311</v>
      </c>
      <c r="E44" s="29" t="s">
        <v>315</v>
      </c>
      <c r="F44" s="29">
        <v>13707797122</v>
      </c>
      <c r="G44" s="29" t="s">
        <v>316</v>
      </c>
      <c r="H44" s="14">
        <v>14</v>
      </c>
      <c r="I44" s="9">
        <f t="shared" si="1"/>
        <v>1</v>
      </c>
    </row>
    <row r="45" spans="1:9" s="32" customFormat="1" ht="18" customHeight="1">
      <c r="A45" s="31">
        <v>40</v>
      </c>
      <c r="B45" s="28" t="s">
        <v>321</v>
      </c>
      <c r="C45" s="28">
        <v>20160329</v>
      </c>
      <c r="D45" s="29" t="s">
        <v>32</v>
      </c>
      <c r="E45" s="29" t="s">
        <v>299</v>
      </c>
      <c r="F45" s="29">
        <v>13978887678</v>
      </c>
      <c r="G45" s="29" t="s">
        <v>300</v>
      </c>
      <c r="H45" s="14">
        <v>14</v>
      </c>
      <c r="I45" s="9">
        <f t="shared" si="1"/>
        <v>1</v>
      </c>
    </row>
    <row r="46" spans="1:9" s="32" customFormat="1" ht="18" customHeight="1">
      <c r="A46" s="31">
        <v>41</v>
      </c>
      <c r="B46" s="28" t="s">
        <v>328</v>
      </c>
      <c r="C46" s="28">
        <v>20160325</v>
      </c>
      <c r="D46" s="29" t="s">
        <v>311</v>
      </c>
      <c r="E46" s="29" t="s">
        <v>329</v>
      </c>
      <c r="F46" s="29">
        <v>13977886859</v>
      </c>
      <c r="G46" s="29" t="s">
        <v>330</v>
      </c>
      <c r="H46" s="14">
        <v>14</v>
      </c>
      <c r="I46" s="9">
        <f t="shared" si="1"/>
        <v>1</v>
      </c>
    </row>
    <row r="47" spans="1:9" s="32" customFormat="1" ht="18" customHeight="1">
      <c r="A47" s="169" t="s">
        <v>24</v>
      </c>
      <c r="B47" s="166"/>
      <c r="C47" s="166"/>
      <c r="D47" s="166"/>
      <c r="E47" s="166"/>
      <c r="F47" s="166"/>
      <c r="G47" s="166"/>
      <c r="H47" s="47">
        <f>SUM(H18:H46)</f>
        <v>362</v>
      </c>
      <c r="I47" s="9">
        <f t="shared" si="1"/>
        <v>0</v>
      </c>
    </row>
    <row r="48" spans="1:9" s="32" customFormat="1" ht="18" customHeight="1">
      <c r="A48" s="31">
        <v>42</v>
      </c>
      <c r="B48" s="28" t="s">
        <v>160</v>
      </c>
      <c r="C48" s="28">
        <v>20160324</v>
      </c>
      <c r="D48" s="27" t="s">
        <v>149</v>
      </c>
      <c r="E48" s="29" t="s">
        <v>161</v>
      </c>
      <c r="F48" s="29">
        <v>13602634313</v>
      </c>
      <c r="G48" s="29" t="s">
        <v>162</v>
      </c>
      <c r="H48" s="14">
        <v>12</v>
      </c>
      <c r="I48" s="9">
        <f t="shared" si="1"/>
        <v>1</v>
      </c>
    </row>
    <row r="49" spans="1:9" s="32" customFormat="1" ht="18" customHeight="1">
      <c r="A49" s="31">
        <v>43</v>
      </c>
      <c r="B49" s="28" t="s">
        <v>182</v>
      </c>
      <c r="C49" s="28">
        <v>20160323</v>
      </c>
      <c r="D49" s="27" t="s">
        <v>57</v>
      </c>
      <c r="E49" s="29" t="s">
        <v>183</v>
      </c>
      <c r="F49" s="29" t="s">
        <v>184</v>
      </c>
      <c r="G49" s="29" t="s">
        <v>185</v>
      </c>
      <c r="H49" s="14">
        <v>14</v>
      </c>
      <c r="I49" s="9">
        <f t="shared" si="1"/>
        <v>1</v>
      </c>
    </row>
    <row r="50" spans="1:9" s="32" customFormat="1" ht="18" customHeight="1">
      <c r="A50" s="31">
        <v>44</v>
      </c>
      <c r="B50" s="28" t="s">
        <v>232</v>
      </c>
      <c r="C50" s="28">
        <v>20160304</v>
      </c>
      <c r="D50" s="27" t="s">
        <v>57</v>
      </c>
      <c r="E50" s="29" t="s">
        <v>233</v>
      </c>
      <c r="F50" s="29">
        <v>18917027852</v>
      </c>
      <c r="G50" s="29" t="s">
        <v>234</v>
      </c>
      <c r="H50" s="14">
        <v>60.2</v>
      </c>
      <c r="I50" s="9">
        <f t="shared" si="1"/>
        <v>1</v>
      </c>
    </row>
    <row r="51" spans="1:9" s="32" customFormat="1" ht="18" customHeight="1">
      <c r="A51" s="31">
        <v>45</v>
      </c>
      <c r="B51" s="28" t="s">
        <v>219</v>
      </c>
      <c r="C51" s="28">
        <v>20160302</v>
      </c>
      <c r="D51" s="27" t="s">
        <v>57</v>
      </c>
      <c r="E51" s="29" t="s">
        <v>220</v>
      </c>
      <c r="F51" s="29" t="s">
        <v>221</v>
      </c>
      <c r="G51" s="29" t="s">
        <v>222</v>
      </c>
      <c r="H51" s="14">
        <v>12</v>
      </c>
      <c r="I51" s="9">
        <f t="shared" si="1"/>
        <v>1</v>
      </c>
    </row>
    <row r="52" spans="1:9" s="32" customFormat="1" ht="18" customHeight="1">
      <c r="A52" s="31">
        <v>46</v>
      </c>
      <c r="B52" s="28" t="s">
        <v>301</v>
      </c>
      <c r="C52" s="28">
        <v>20160328</v>
      </c>
      <c r="D52" s="27" t="s">
        <v>302</v>
      </c>
      <c r="E52" s="29" t="s">
        <v>303</v>
      </c>
      <c r="F52" s="29">
        <v>18657102756</v>
      </c>
      <c r="G52" s="29" t="s">
        <v>304</v>
      </c>
      <c r="H52" s="14">
        <v>14</v>
      </c>
      <c r="I52" s="9">
        <f t="shared" si="1"/>
        <v>1</v>
      </c>
    </row>
    <row r="53" spans="1:9" s="32" customFormat="1" ht="18" customHeight="1">
      <c r="A53" s="31">
        <v>47</v>
      </c>
      <c r="B53" s="28" t="s">
        <v>318</v>
      </c>
      <c r="C53" s="28">
        <v>20160330</v>
      </c>
      <c r="D53" s="27" t="s">
        <v>302</v>
      </c>
      <c r="E53" s="29" t="s">
        <v>319</v>
      </c>
      <c r="F53" s="29">
        <v>18761832975</v>
      </c>
      <c r="G53" s="29" t="s">
        <v>320</v>
      </c>
      <c r="H53" s="14">
        <v>14</v>
      </c>
      <c r="I53" s="9">
        <f t="shared" si="1"/>
        <v>1</v>
      </c>
    </row>
    <row r="54" spans="1:9" s="32" customFormat="1" ht="18" customHeight="1">
      <c r="A54" s="31">
        <v>48</v>
      </c>
      <c r="B54" s="28" t="s">
        <v>322</v>
      </c>
      <c r="C54" s="28">
        <v>20160329</v>
      </c>
      <c r="D54" s="27" t="s">
        <v>57</v>
      </c>
      <c r="E54" s="29" t="s">
        <v>323</v>
      </c>
      <c r="F54" s="29">
        <v>18859799787</v>
      </c>
      <c r="G54" s="29" t="s">
        <v>324</v>
      </c>
      <c r="H54" s="14">
        <v>14</v>
      </c>
      <c r="I54" s="9">
        <f t="shared" si="1"/>
        <v>1</v>
      </c>
    </row>
    <row r="55" spans="1:9" s="32" customFormat="1" ht="18" customHeight="1">
      <c r="A55" s="31">
        <v>49</v>
      </c>
      <c r="B55" s="28" t="s">
        <v>361</v>
      </c>
      <c r="C55" s="28">
        <v>20160329</v>
      </c>
      <c r="D55" s="27" t="s">
        <v>302</v>
      </c>
      <c r="E55" s="29" t="s">
        <v>325</v>
      </c>
      <c r="F55" s="29" t="s">
        <v>326</v>
      </c>
      <c r="G55" s="29" t="s">
        <v>327</v>
      </c>
      <c r="H55" s="14">
        <v>14</v>
      </c>
      <c r="I55" s="9">
        <f t="shared" si="1"/>
        <v>1</v>
      </c>
    </row>
    <row r="56" spans="1:9" s="32" customFormat="1" ht="18" customHeight="1">
      <c r="A56" s="31">
        <v>50</v>
      </c>
      <c r="B56" s="28" t="s">
        <v>357</v>
      </c>
      <c r="C56" s="28">
        <v>20160331</v>
      </c>
      <c r="D56" s="27" t="s">
        <v>358</v>
      </c>
      <c r="E56" s="29" t="s">
        <v>359</v>
      </c>
      <c r="F56" s="29">
        <v>13165852188</v>
      </c>
      <c r="G56" s="29" t="s">
        <v>360</v>
      </c>
      <c r="H56" s="14">
        <v>18.2</v>
      </c>
      <c r="I56" s="9">
        <f t="shared" si="1"/>
        <v>1</v>
      </c>
    </row>
    <row r="57" spans="1:9" s="32" customFormat="1" ht="18" customHeight="1">
      <c r="A57" s="31">
        <v>51</v>
      </c>
      <c r="B57" s="28" t="s">
        <v>362</v>
      </c>
      <c r="C57" s="28">
        <v>20160329</v>
      </c>
      <c r="D57" s="27" t="s">
        <v>363</v>
      </c>
      <c r="E57" s="29" t="s">
        <v>364</v>
      </c>
      <c r="F57" s="29" t="s">
        <v>365</v>
      </c>
      <c r="G57" s="29" t="s">
        <v>366</v>
      </c>
      <c r="H57" s="14">
        <v>12</v>
      </c>
      <c r="I57" s="9">
        <f t="shared" si="1"/>
        <v>1</v>
      </c>
    </row>
    <row r="58" spans="1:9" ht="18" customHeight="1">
      <c r="A58" s="169" t="s">
        <v>25</v>
      </c>
      <c r="B58" s="166"/>
      <c r="C58" s="166"/>
      <c r="D58" s="166"/>
      <c r="E58" s="166"/>
      <c r="F58" s="166"/>
      <c r="G58" s="166"/>
      <c r="H58" s="47">
        <f>SUM(H48:H57)</f>
        <v>184.39999999999998</v>
      </c>
      <c r="I58" s="9">
        <f t="shared" si="1"/>
        <v>0</v>
      </c>
    </row>
    <row r="59" spans="1:9" s="15" customFormat="1" ht="18" customHeight="1">
      <c r="A59" s="51" t="s">
        <v>367</v>
      </c>
      <c r="B59" s="27"/>
      <c r="C59" s="28"/>
      <c r="D59" s="29"/>
      <c r="E59" s="29"/>
      <c r="F59" s="29"/>
      <c r="G59" s="29"/>
      <c r="H59" s="14">
        <v>0</v>
      </c>
      <c r="I59" s="9">
        <f>COUNTIF(B59:B128,A59)</f>
        <v>0</v>
      </c>
    </row>
    <row r="60" spans="1:9" s="11" customFormat="1" ht="18" customHeight="1">
      <c r="A60" s="169" t="s">
        <v>26</v>
      </c>
      <c r="B60" s="166"/>
      <c r="C60" s="166"/>
      <c r="D60" s="166"/>
      <c r="E60" s="166"/>
      <c r="F60" s="166"/>
      <c r="G60" s="166"/>
      <c r="H60" s="47">
        <f>SUM(H59)</f>
        <v>0</v>
      </c>
      <c r="I60" s="9">
        <f t="shared" si="1"/>
        <v>0</v>
      </c>
    </row>
    <row r="61" spans="1:9" s="15" customFormat="1" ht="18" customHeight="1">
      <c r="A61" s="30">
        <v>52</v>
      </c>
      <c r="B61" s="28" t="s">
        <v>163</v>
      </c>
      <c r="C61" s="28">
        <v>20160323</v>
      </c>
      <c r="D61" s="29" t="s">
        <v>164</v>
      </c>
      <c r="E61" s="29" t="s">
        <v>165</v>
      </c>
      <c r="F61" s="29">
        <v>13922626881</v>
      </c>
      <c r="G61" s="29" t="s">
        <v>166</v>
      </c>
      <c r="H61" s="14">
        <v>12</v>
      </c>
      <c r="I61" s="9">
        <f t="shared" si="1"/>
        <v>1</v>
      </c>
    </row>
    <row r="62" spans="1:9" s="11" customFormat="1" ht="18" customHeight="1">
      <c r="A62" s="169" t="s">
        <v>27</v>
      </c>
      <c r="B62" s="166"/>
      <c r="C62" s="166"/>
      <c r="D62" s="166"/>
      <c r="E62" s="166"/>
      <c r="F62" s="166"/>
      <c r="G62" s="166"/>
      <c r="H62" s="47">
        <f>SUM(H61)</f>
        <v>12</v>
      </c>
      <c r="I62" s="9">
        <f t="shared" si="1"/>
        <v>0</v>
      </c>
    </row>
    <row r="63" spans="1:9" s="15" customFormat="1" ht="18" customHeight="1">
      <c r="A63" s="30" t="s">
        <v>367</v>
      </c>
      <c r="B63" s="28"/>
      <c r="C63" s="28"/>
      <c r="D63" s="29"/>
      <c r="E63" s="29"/>
      <c r="F63" s="29"/>
      <c r="G63" s="29"/>
      <c r="H63" s="14">
        <v>0</v>
      </c>
      <c r="I63" s="9">
        <f t="shared" si="1"/>
        <v>0</v>
      </c>
    </row>
    <row r="64" spans="1:9" s="15" customFormat="1" ht="18" customHeight="1">
      <c r="A64" s="50" t="s">
        <v>86</v>
      </c>
      <c r="B64" s="43"/>
      <c r="C64" s="43"/>
      <c r="D64" s="43"/>
      <c r="E64" s="43"/>
      <c r="F64" s="43"/>
      <c r="G64" s="43"/>
      <c r="H64" s="14">
        <f>SUM(H63)</f>
        <v>0</v>
      </c>
      <c r="I64" s="9">
        <f t="shared" si="1"/>
        <v>0</v>
      </c>
    </row>
    <row r="65" spans="1:9" s="15" customFormat="1" ht="18" customHeight="1">
      <c r="A65" s="30">
        <v>53</v>
      </c>
      <c r="B65" s="28" t="s">
        <v>269</v>
      </c>
      <c r="C65" s="27">
        <v>20160315</v>
      </c>
      <c r="D65" s="28" t="s">
        <v>270</v>
      </c>
      <c r="E65" s="29" t="s">
        <v>271</v>
      </c>
      <c r="F65" s="29">
        <v>13877431455</v>
      </c>
      <c r="G65" s="29" t="s">
        <v>272</v>
      </c>
      <c r="H65" s="14">
        <v>17</v>
      </c>
      <c r="I65" s="9">
        <f t="shared" si="1"/>
        <v>1</v>
      </c>
    </row>
    <row r="66" spans="1:9" s="11" customFormat="1" ht="18" customHeight="1">
      <c r="A66" s="169" t="s">
        <v>28</v>
      </c>
      <c r="B66" s="166"/>
      <c r="C66" s="166"/>
      <c r="D66" s="166"/>
      <c r="E66" s="166"/>
      <c r="F66" s="166"/>
      <c r="G66" s="166"/>
      <c r="H66" s="47">
        <f>SUM(H65)</f>
        <v>17</v>
      </c>
      <c r="I66" s="9">
        <f t="shared" si="1"/>
        <v>0</v>
      </c>
    </row>
    <row r="67" spans="1:9" s="33" customFormat="1" ht="25.5" customHeight="1" thickBot="1">
      <c r="A67" s="159" t="s">
        <v>369</v>
      </c>
      <c r="B67" s="160"/>
      <c r="C67" s="160"/>
      <c r="D67" s="160"/>
      <c r="E67" s="160"/>
      <c r="F67" s="160"/>
      <c r="G67" s="160"/>
      <c r="H67" s="13">
        <f>H10+H14+H17+H47+H58+H60+H62+H64+H66</f>
        <v>1054.2</v>
      </c>
    </row>
    <row r="68" spans="1:9" s="33" customFormat="1" ht="19.5" customHeight="1">
      <c r="A68" s="161" t="s">
        <v>368</v>
      </c>
      <c r="B68" s="161"/>
      <c r="C68" s="161"/>
      <c r="D68" s="161"/>
      <c r="E68" s="161"/>
      <c r="F68" s="161"/>
      <c r="G68" s="161"/>
      <c r="H68" s="161"/>
    </row>
    <row r="70" spans="1:9" ht="15.75" customHeight="1">
      <c r="H70" s="12"/>
    </row>
    <row r="71" spans="1:9" ht="15.75" customHeight="1">
      <c r="H71" s="12"/>
    </row>
  </sheetData>
  <autoFilter ref="A2:I68"/>
  <mergeCells count="11">
    <mergeCell ref="A1:H1"/>
    <mergeCell ref="A67:G67"/>
    <mergeCell ref="A68:H68"/>
    <mergeCell ref="A66:G66"/>
    <mergeCell ref="A62:G62"/>
    <mergeCell ref="A58:G58"/>
    <mergeCell ref="A47:G47"/>
    <mergeCell ref="A17:G17"/>
    <mergeCell ref="A14:G14"/>
    <mergeCell ref="A60:G60"/>
    <mergeCell ref="A10:G10"/>
  </mergeCells>
  <phoneticPr fontId="1" type="noConversion"/>
  <pageMargins left="0.24" right="0.23622047244094491" top="0.41" bottom="0.78" header="0.26" footer="0.53"/>
  <pageSetup paperSize="9" orientation="portrait" horizontalDpi="4294967292" verticalDpi="0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78"/>
  <sheetViews>
    <sheetView workbookViewId="0">
      <pane ySplit="2" topLeftCell="A3" activePane="bottomLeft" state="frozen"/>
      <selection sqref="A1:G1"/>
      <selection pane="bottomLeft" activeCell="K71" sqref="K71"/>
    </sheetView>
  </sheetViews>
  <sheetFormatPr defaultRowHeight="15.75" customHeight="1"/>
  <cols>
    <col min="1" max="1" width="7.5" style="12" customWidth="1"/>
    <col min="2" max="2" width="15.875" style="12" customWidth="1"/>
    <col min="3" max="3" width="13.25" style="34" customWidth="1"/>
    <col min="4" max="4" width="9.625" style="12" customWidth="1"/>
    <col min="5" max="5" width="9.375" style="12" customWidth="1"/>
    <col min="6" max="6" width="13.5" style="12" customWidth="1"/>
    <col min="7" max="7" width="17.375" style="12" customWidth="1"/>
    <col min="8" max="8" width="14.75" style="16" customWidth="1"/>
    <col min="9" max="16384" width="9" style="12"/>
  </cols>
  <sheetData>
    <row r="1" spans="1:9" ht="34.5" customHeight="1">
      <c r="A1" s="158" t="s">
        <v>381</v>
      </c>
      <c r="B1" s="158"/>
      <c r="C1" s="158"/>
      <c r="D1" s="158"/>
      <c r="E1" s="158"/>
      <c r="F1" s="158"/>
      <c r="G1" s="158"/>
      <c r="H1" s="158"/>
    </row>
    <row r="2" spans="1:9" ht="20.25" customHeight="1">
      <c r="A2" s="40" t="s">
        <v>0</v>
      </c>
      <c r="B2" s="40" t="s">
        <v>1</v>
      </c>
      <c r="C2" s="41" t="s">
        <v>18</v>
      </c>
      <c r="D2" s="40" t="s">
        <v>2</v>
      </c>
      <c r="E2" s="40" t="s">
        <v>4</v>
      </c>
      <c r="F2" s="40" t="s">
        <v>19</v>
      </c>
      <c r="G2" s="40" t="s">
        <v>5</v>
      </c>
      <c r="H2" s="42" t="s">
        <v>6</v>
      </c>
    </row>
    <row r="3" spans="1:9" s="15" customFormat="1" ht="18" customHeight="1">
      <c r="A3" s="29">
        <v>1</v>
      </c>
      <c r="B3" s="28" t="s">
        <v>445</v>
      </c>
      <c r="C3" s="28">
        <v>20160419</v>
      </c>
      <c r="D3" s="27" t="s">
        <v>63</v>
      </c>
      <c r="E3" s="29" t="s">
        <v>446</v>
      </c>
      <c r="F3" s="29">
        <v>15897351187</v>
      </c>
      <c r="G3" s="29" t="s">
        <v>447</v>
      </c>
      <c r="H3" s="38">
        <v>14</v>
      </c>
      <c r="I3" s="9">
        <f t="shared" ref="I3:I34" si="0">COUNTIF(B3:B82,B3)</f>
        <v>1</v>
      </c>
    </row>
    <row r="4" spans="1:9" s="15" customFormat="1" ht="18" customHeight="1">
      <c r="A4" s="29">
        <v>2</v>
      </c>
      <c r="B4" s="28" t="s">
        <v>448</v>
      </c>
      <c r="C4" s="28">
        <v>20160419</v>
      </c>
      <c r="D4" s="27" t="s">
        <v>157</v>
      </c>
      <c r="E4" s="29" t="s">
        <v>449</v>
      </c>
      <c r="F4" s="29">
        <v>15692173928</v>
      </c>
      <c r="G4" s="29" t="s">
        <v>112</v>
      </c>
      <c r="H4" s="38">
        <v>30.8</v>
      </c>
      <c r="I4" s="9">
        <f t="shared" si="0"/>
        <v>1</v>
      </c>
    </row>
    <row r="5" spans="1:9" s="15" customFormat="1" ht="18" customHeight="1">
      <c r="A5" s="29">
        <v>3</v>
      </c>
      <c r="B5" s="28" t="s">
        <v>454</v>
      </c>
      <c r="C5" s="28">
        <v>20160411</v>
      </c>
      <c r="D5" s="27" t="s">
        <v>157</v>
      </c>
      <c r="E5" s="29" t="s">
        <v>455</v>
      </c>
      <c r="F5" s="29">
        <v>18860996208</v>
      </c>
      <c r="G5" s="29" t="s">
        <v>456</v>
      </c>
      <c r="H5" s="38">
        <v>64.400000000000006</v>
      </c>
      <c r="I5" s="9">
        <f t="shared" si="0"/>
        <v>1</v>
      </c>
    </row>
    <row r="6" spans="1:9" s="15" customFormat="1" ht="18" customHeight="1">
      <c r="A6" s="29">
        <v>4</v>
      </c>
      <c r="B6" s="28" t="s">
        <v>457</v>
      </c>
      <c r="C6" s="28">
        <v>20160411</v>
      </c>
      <c r="D6" s="27" t="s">
        <v>281</v>
      </c>
      <c r="E6" s="29" t="s">
        <v>458</v>
      </c>
      <c r="F6" s="29">
        <v>18700567111</v>
      </c>
      <c r="G6" s="29" t="s">
        <v>459</v>
      </c>
      <c r="H6" s="38">
        <v>51.8</v>
      </c>
      <c r="I6" s="9">
        <f t="shared" si="0"/>
        <v>1</v>
      </c>
    </row>
    <row r="7" spans="1:9" s="15" customFormat="1" ht="18" customHeight="1">
      <c r="A7" s="29">
        <v>5</v>
      </c>
      <c r="B7" s="28" t="s">
        <v>507</v>
      </c>
      <c r="C7" s="28">
        <v>20160412</v>
      </c>
      <c r="D7" s="27" t="s">
        <v>508</v>
      </c>
      <c r="E7" s="29" t="s">
        <v>224</v>
      </c>
      <c r="F7" s="29">
        <v>15775962923</v>
      </c>
      <c r="G7" s="29" t="s">
        <v>225</v>
      </c>
      <c r="H7" s="38">
        <v>14</v>
      </c>
      <c r="I7" s="9">
        <f t="shared" si="0"/>
        <v>1</v>
      </c>
    </row>
    <row r="8" spans="1:9" s="15" customFormat="1" ht="18" customHeight="1">
      <c r="A8" s="29">
        <v>6</v>
      </c>
      <c r="B8" s="28" t="s">
        <v>509</v>
      </c>
      <c r="C8" s="28">
        <v>20160412</v>
      </c>
      <c r="D8" s="27" t="s">
        <v>63</v>
      </c>
      <c r="E8" s="29" t="s">
        <v>510</v>
      </c>
      <c r="F8" s="29">
        <v>18140041630</v>
      </c>
      <c r="G8" s="29" t="s">
        <v>225</v>
      </c>
      <c r="H8" s="38">
        <v>14</v>
      </c>
      <c r="I8" s="9">
        <f t="shared" si="0"/>
        <v>1</v>
      </c>
    </row>
    <row r="9" spans="1:9" s="15" customFormat="1" ht="18" customHeight="1">
      <c r="A9" s="29">
        <v>7</v>
      </c>
      <c r="B9" s="28" t="s">
        <v>522</v>
      </c>
      <c r="C9" s="28">
        <v>20160405</v>
      </c>
      <c r="D9" s="27" t="s">
        <v>523</v>
      </c>
      <c r="E9" s="29" t="s">
        <v>524</v>
      </c>
      <c r="F9" s="29">
        <v>15920440166</v>
      </c>
      <c r="G9" s="29" t="s">
        <v>525</v>
      </c>
      <c r="H9" s="38">
        <v>12</v>
      </c>
      <c r="I9" s="9">
        <f t="shared" si="0"/>
        <v>1</v>
      </c>
    </row>
    <row r="10" spans="1:9" s="15" customFormat="1" ht="18" customHeight="1">
      <c r="A10" s="29">
        <v>8</v>
      </c>
      <c r="B10" s="28" t="s">
        <v>529</v>
      </c>
      <c r="C10" s="28">
        <v>20160401</v>
      </c>
      <c r="D10" s="27" t="s">
        <v>63</v>
      </c>
      <c r="E10" s="29" t="s">
        <v>446</v>
      </c>
      <c r="F10" s="29">
        <v>15897351187</v>
      </c>
      <c r="G10" s="29" t="s">
        <v>447</v>
      </c>
      <c r="H10" s="38">
        <v>14</v>
      </c>
      <c r="I10" s="9">
        <f t="shared" si="0"/>
        <v>1</v>
      </c>
    </row>
    <row r="11" spans="1:9" s="15" customFormat="1" ht="18" customHeight="1">
      <c r="A11" s="29">
        <v>9</v>
      </c>
      <c r="B11" s="28" t="s">
        <v>543</v>
      </c>
      <c r="C11" s="28">
        <v>20160429</v>
      </c>
      <c r="D11" s="27" t="s">
        <v>532</v>
      </c>
      <c r="E11" s="29" t="s">
        <v>533</v>
      </c>
      <c r="F11" s="29">
        <v>13369477803</v>
      </c>
      <c r="G11" s="29" t="s">
        <v>534</v>
      </c>
      <c r="H11" s="38">
        <v>99</v>
      </c>
      <c r="I11" s="9">
        <f t="shared" si="0"/>
        <v>1</v>
      </c>
    </row>
    <row r="12" spans="1:9" ht="18" customHeight="1">
      <c r="A12" s="43" t="s">
        <v>390</v>
      </c>
      <c r="B12" s="43"/>
      <c r="C12" s="43"/>
      <c r="D12" s="43"/>
      <c r="E12" s="43"/>
      <c r="F12" s="43"/>
      <c r="G12" s="43"/>
      <c r="H12" s="46">
        <f>SUM(H3:H11)</f>
        <v>314</v>
      </c>
      <c r="I12" s="9">
        <f t="shared" si="0"/>
        <v>0</v>
      </c>
    </row>
    <row r="13" spans="1:9" s="32" customFormat="1" ht="18" customHeight="1">
      <c r="A13" s="27">
        <v>10</v>
      </c>
      <c r="B13" s="28" t="s">
        <v>405</v>
      </c>
      <c r="C13" s="28">
        <v>20160429</v>
      </c>
      <c r="D13" s="29" t="s">
        <v>173</v>
      </c>
      <c r="E13" s="29" t="s">
        <v>247</v>
      </c>
      <c r="F13" s="29">
        <v>13421995799</v>
      </c>
      <c r="G13" s="29" t="s">
        <v>248</v>
      </c>
      <c r="H13" s="38">
        <v>8</v>
      </c>
      <c r="I13" s="9">
        <f t="shared" si="0"/>
        <v>1</v>
      </c>
    </row>
    <row r="14" spans="1:9" s="32" customFormat="1" ht="18" customHeight="1">
      <c r="A14" s="27">
        <v>11</v>
      </c>
      <c r="B14" s="28" t="s">
        <v>406</v>
      </c>
      <c r="C14" s="28">
        <v>20160427</v>
      </c>
      <c r="D14" s="29" t="s">
        <v>173</v>
      </c>
      <c r="E14" s="29" t="s">
        <v>102</v>
      </c>
      <c r="F14" s="29">
        <v>13978887678</v>
      </c>
      <c r="G14" s="29" t="s">
        <v>103</v>
      </c>
      <c r="H14" s="38">
        <v>14</v>
      </c>
      <c r="I14" s="9">
        <f t="shared" si="0"/>
        <v>1</v>
      </c>
    </row>
    <row r="15" spans="1:9" s="32" customFormat="1" ht="18" customHeight="1">
      <c r="A15" s="27">
        <v>12</v>
      </c>
      <c r="B15" s="28" t="s">
        <v>407</v>
      </c>
      <c r="C15" s="28">
        <v>20160427</v>
      </c>
      <c r="D15" s="29" t="s">
        <v>173</v>
      </c>
      <c r="E15" s="29" t="s">
        <v>199</v>
      </c>
      <c r="F15" s="29">
        <v>13768506938</v>
      </c>
      <c r="G15" s="29" t="s">
        <v>200</v>
      </c>
      <c r="H15" s="38">
        <v>14</v>
      </c>
      <c r="I15" s="9">
        <f t="shared" si="0"/>
        <v>1</v>
      </c>
    </row>
    <row r="16" spans="1:9" s="32" customFormat="1" ht="18" customHeight="1">
      <c r="A16" s="27">
        <v>13</v>
      </c>
      <c r="B16" s="28" t="s">
        <v>530</v>
      </c>
      <c r="C16" s="28">
        <v>20160427</v>
      </c>
      <c r="D16" s="29" t="s">
        <v>173</v>
      </c>
      <c r="E16" s="29" t="s">
        <v>165</v>
      </c>
      <c r="F16" s="29">
        <v>15917522988</v>
      </c>
      <c r="G16" s="29" t="s">
        <v>251</v>
      </c>
      <c r="H16" s="38">
        <v>12</v>
      </c>
      <c r="I16" s="9">
        <f t="shared" si="0"/>
        <v>1</v>
      </c>
    </row>
    <row r="17" spans="1:9" s="32" customFormat="1" ht="18" customHeight="1">
      <c r="A17" s="27">
        <v>14</v>
      </c>
      <c r="B17" s="28" t="s">
        <v>408</v>
      </c>
      <c r="C17" s="28">
        <v>20160427</v>
      </c>
      <c r="D17" s="29" t="s">
        <v>173</v>
      </c>
      <c r="E17" s="29" t="s">
        <v>108</v>
      </c>
      <c r="F17" s="29">
        <v>13923885482</v>
      </c>
      <c r="G17" s="29" t="s">
        <v>109</v>
      </c>
      <c r="H17" s="38">
        <v>8</v>
      </c>
      <c r="I17" s="9">
        <f t="shared" si="0"/>
        <v>1</v>
      </c>
    </row>
    <row r="18" spans="1:9" s="32" customFormat="1" ht="18" customHeight="1">
      <c r="A18" s="27">
        <v>15</v>
      </c>
      <c r="B18" s="28" t="s">
        <v>409</v>
      </c>
      <c r="C18" s="28">
        <v>20160427</v>
      </c>
      <c r="D18" s="29" t="s">
        <v>173</v>
      </c>
      <c r="E18" s="29" t="s">
        <v>54</v>
      </c>
      <c r="F18" s="29">
        <v>13737484934</v>
      </c>
      <c r="G18" s="29" t="s">
        <v>410</v>
      </c>
      <c r="H18" s="38">
        <v>14</v>
      </c>
      <c r="I18" s="9">
        <f t="shared" si="0"/>
        <v>1</v>
      </c>
    </row>
    <row r="19" spans="1:9" s="32" customFormat="1" ht="18" customHeight="1">
      <c r="A19" s="27">
        <v>16</v>
      </c>
      <c r="B19" s="28" t="s">
        <v>425</v>
      </c>
      <c r="C19" s="28">
        <v>20160421</v>
      </c>
      <c r="D19" s="29" t="s">
        <v>173</v>
      </c>
      <c r="E19" s="29" t="s">
        <v>99</v>
      </c>
      <c r="F19" s="29">
        <v>15078251637</v>
      </c>
      <c r="G19" s="29" t="s">
        <v>100</v>
      </c>
      <c r="H19" s="38">
        <v>14</v>
      </c>
      <c r="I19" s="9">
        <f t="shared" si="0"/>
        <v>1</v>
      </c>
    </row>
    <row r="20" spans="1:9" s="32" customFormat="1" ht="18" customHeight="1">
      <c r="A20" s="27">
        <v>17</v>
      </c>
      <c r="B20" s="28" t="s">
        <v>426</v>
      </c>
      <c r="C20" s="28">
        <v>20160421</v>
      </c>
      <c r="D20" s="29" t="s">
        <v>173</v>
      </c>
      <c r="E20" s="29" t="s">
        <v>90</v>
      </c>
      <c r="F20" s="29">
        <v>13878602250</v>
      </c>
      <c r="G20" s="29" t="s">
        <v>91</v>
      </c>
      <c r="H20" s="38">
        <v>14</v>
      </c>
      <c r="I20" s="9">
        <f t="shared" si="0"/>
        <v>1</v>
      </c>
    </row>
    <row r="21" spans="1:9" s="32" customFormat="1" ht="18" customHeight="1">
      <c r="A21" s="27">
        <v>18</v>
      </c>
      <c r="B21" s="28" t="s">
        <v>427</v>
      </c>
      <c r="C21" s="28">
        <v>20160421</v>
      </c>
      <c r="D21" s="29" t="s">
        <v>173</v>
      </c>
      <c r="E21" s="29" t="s">
        <v>51</v>
      </c>
      <c r="F21" s="29">
        <v>18076567820</v>
      </c>
      <c r="G21" s="29" t="s">
        <v>428</v>
      </c>
      <c r="H21" s="38">
        <v>14</v>
      </c>
      <c r="I21" s="9">
        <f t="shared" si="0"/>
        <v>1</v>
      </c>
    </row>
    <row r="22" spans="1:9" s="32" customFormat="1" ht="18" customHeight="1">
      <c r="A22" s="27">
        <v>19</v>
      </c>
      <c r="B22" s="28" t="s">
        <v>429</v>
      </c>
      <c r="C22" s="28">
        <v>20160421</v>
      </c>
      <c r="D22" s="29" t="s">
        <v>173</v>
      </c>
      <c r="E22" s="29" t="s">
        <v>253</v>
      </c>
      <c r="F22" s="29">
        <v>13928206121</v>
      </c>
      <c r="G22" s="29" t="s">
        <v>430</v>
      </c>
      <c r="H22" s="38">
        <v>12</v>
      </c>
      <c r="I22" s="9">
        <f t="shared" si="0"/>
        <v>1</v>
      </c>
    </row>
    <row r="23" spans="1:9" s="32" customFormat="1" ht="18" customHeight="1">
      <c r="A23" s="27">
        <v>20</v>
      </c>
      <c r="B23" s="28" t="s">
        <v>431</v>
      </c>
      <c r="C23" s="28">
        <v>20160419</v>
      </c>
      <c r="D23" s="29" t="s">
        <v>173</v>
      </c>
      <c r="E23" s="29" t="s">
        <v>45</v>
      </c>
      <c r="F23" s="29">
        <v>13416372720</v>
      </c>
      <c r="G23" s="29" t="s">
        <v>46</v>
      </c>
      <c r="H23" s="38">
        <v>12</v>
      </c>
      <c r="I23" s="9">
        <f t="shared" si="0"/>
        <v>1</v>
      </c>
    </row>
    <row r="24" spans="1:9" s="32" customFormat="1" ht="18" customHeight="1">
      <c r="A24" s="27">
        <v>21</v>
      </c>
      <c r="B24" s="28" t="s">
        <v>450</v>
      </c>
      <c r="C24" s="28">
        <v>20160419</v>
      </c>
      <c r="D24" s="29" t="s">
        <v>173</v>
      </c>
      <c r="E24" s="29" t="s">
        <v>213</v>
      </c>
      <c r="F24" s="28" t="s">
        <v>392</v>
      </c>
      <c r="G24" s="29" t="s">
        <v>264</v>
      </c>
      <c r="H24" s="38">
        <v>8</v>
      </c>
      <c r="I24" s="9">
        <f t="shared" si="0"/>
        <v>1</v>
      </c>
    </row>
    <row r="25" spans="1:9" s="32" customFormat="1" ht="18" customHeight="1">
      <c r="A25" s="27">
        <v>22</v>
      </c>
      <c r="B25" s="28" t="s">
        <v>460</v>
      </c>
      <c r="C25" s="28">
        <v>20160411</v>
      </c>
      <c r="D25" s="29" t="s">
        <v>173</v>
      </c>
      <c r="E25" s="29" t="s">
        <v>105</v>
      </c>
      <c r="F25" s="29">
        <v>15277407410</v>
      </c>
      <c r="G25" s="29" t="s">
        <v>106</v>
      </c>
      <c r="H25" s="38">
        <v>14</v>
      </c>
      <c r="I25" s="9">
        <f t="shared" si="0"/>
        <v>1</v>
      </c>
    </row>
    <row r="26" spans="1:9" s="32" customFormat="1" ht="18" customHeight="1">
      <c r="A26" s="27">
        <v>23</v>
      </c>
      <c r="B26" s="28" t="s">
        <v>461</v>
      </c>
      <c r="C26" s="28">
        <v>20160411</v>
      </c>
      <c r="D26" s="29" t="s">
        <v>173</v>
      </c>
      <c r="E26" s="29" t="s">
        <v>45</v>
      </c>
      <c r="F26" s="29">
        <v>13416372720</v>
      </c>
      <c r="G26" s="29" t="s">
        <v>46</v>
      </c>
      <c r="H26" s="38">
        <v>12</v>
      </c>
      <c r="I26" s="9">
        <f t="shared" si="0"/>
        <v>1</v>
      </c>
    </row>
    <row r="27" spans="1:9" s="32" customFormat="1" ht="18" customHeight="1">
      <c r="A27" s="27">
        <v>24</v>
      </c>
      <c r="B27" s="28" t="s">
        <v>462</v>
      </c>
      <c r="C27" s="28">
        <v>20160411</v>
      </c>
      <c r="D27" s="29" t="s">
        <v>173</v>
      </c>
      <c r="E27" s="29" t="s">
        <v>179</v>
      </c>
      <c r="F27" s="29">
        <v>13878597165</v>
      </c>
      <c r="G27" s="29" t="s">
        <v>180</v>
      </c>
      <c r="H27" s="38">
        <v>14</v>
      </c>
      <c r="I27" s="9">
        <f t="shared" si="0"/>
        <v>1</v>
      </c>
    </row>
    <row r="28" spans="1:9" s="32" customFormat="1" ht="18" customHeight="1">
      <c r="A28" s="27">
        <v>25</v>
      </c>
      <c r="B28" s="28" t="s">
        <v>463</v>
      </c>
      <c r="C28" s="28">
        <v>20160421</v>
      </c>
      <c r="D28" s="29" t="s">
        <v>173</v>
      </c>
      <c r="E28" s="29" t="s">
        <v>121</v>
      </c>
      <c r="F28" s="29" t="s">
        <v>464</v>
      </c>
      <c r="G28" s="29" t="s">
        <v>82</v>
      </c>
      <c r="H28" s="38">
        <v>47.6</v>
      </c>
      <c r="I28" s="9">
        <f t="shared" si="0"/>
        <v>1</v>
      </c>
    </row>
    <row r="29" spans="1:9" s="32" customFormat="1" ht="18" customHeight="1">
      <c r="A29" s="27">
        <v>26</v>
      </c>
      <c r="B29" s="28" t="s">
        <v>465</v>
      </c>
      <c r="C29" s="28">
        <v>20160419</v>
      </c>
      <c r="D29" s="29" t="s">
        <v>173</v>
      </c>
      <c r="E29" s="29" t="s">
        <v>130</v>
      </c>
      <c r="F29" s="29">
        <v>15296518251</v>
      </c>
      <c r="G29" s="29" t="s">
        <v>466</v>
      </c>
      <c r="H29" s="38">
        <v>14</v>
      </c>
      <c r="I29" s="9">
        <f t="shared" si="0"/>
        <v>1</v>
      </c>
    </row>
    <row r="30" spans="1:9" s="32" customFormat="1" ht="18" customHeight="1">
      <c r="A30" s="27">
        <v>27</v>
      </c>
      <c r="B30" s="28" t="s">
        <v>467</v>
      </c>
      <c r="C30" s="28">
        <v>20160419</v>
      </c>
      <c r="D30" s="29" t="s">
        <v>173</v>
      </c>
      <c r="E30" s="29" t="s">
        <v>468</v>
      </c>
      <c r="F30" s="29">
        <v>15977263903</v>
      </c>
      <c r="G30" s="29" t="s">
        <v>469</v>
      </c>
      <c r="H30" s="38">
        <v>14</v>
      </c>
      <c r="I30" s="9">
        <f t="shared" si="0"/>
        <v>1</v>
      </c>
    </row>
    <row r="31" spans="1:9" s="32" customFormat="1" ht="18" customHeight="1">
      <c r="A31" s="27">
        <v>28</v>
      </c>
      <c r="B31" s="28" t="s">
        <v>506</v>
      </c>
      <c r="C31" s="28">
        <v>20160412</v>
      </c>
      <c r="D31" s="29" t="s">
        <v>173</v>
      </c>
      <c r="E31" s="29" t="s">
        <v>253</v>
      </c>
      <c r="F31" s="29">
        <v>13928206121</v>
      </c>
      <c r="G31" s="29" t="s">
        <v>430</v>
      </c>
      <c r="H31" s="38">
        <v>12</v>
      </c>
      <c r="I31" s="9">
        <f t="shared" si="0"/>
        <v>1</v>
      </c>
    </row>
    <row r="32" spans="1:9" s="32" customFormat="1" ht="18" customHeight="1">
      <c r="A32" s="27">
        <v>29</v>
      </c>
      <c r="B32" s="28" t="s">
        <v>511</v>
      </c>
      <c r="C32" s="28">
        <v>20160408</v>
      </c>
      <c r="D32" s="29" t="s">
        <v>173</v>
      </c>
      <c r="E32" s="29" t="s">
        <v>253</v>
      </c>
      <c r="F32" s="29">
        <v>13928206121</v>
      </c>
      <c r="G32" s="29" t="s">
        <v>430</v>
      </c>
      <c r="H32" s="38">
        <v>12</v>
      </c>
      <c r="I32" s="9">
        <f t="shared" si="0"/>
        <v>1</v>
      </c>
    </row>
    <row r="33" spans="1:9" s="32" customFormat="1" ht="18" customHeight="1">
      <c r="A33" s="27">
        <v>30</v>
      </c>
      <c r="B33" s="28" t="s">
        <v>512</v>
      </c>
      <c r="C33" s="28">
        <v>20160408</v>
      </c>
      <c r="D33" s="29" t="s">
        <v>173</v>
      </c>
      <c r="E33" s="29" t="s">
        <v>266</v>
      </c>
      <c r="F33" s="29">
        <v>13977886859</v>
      </c>
      <c r="G33" s="29" t="s">
        <v>267</v>
      </c>
      <c r="H33" s="38">
        <v>14</v>
      </c>
      <c r="I33" s="9">
        <f t="shared" si="0"/>
        <v>1</v>
      </c>
    </row>
    <row r="34" spans="1:9" s="32" customFormat="1" ht="18" customHeight="1">
      <c r="A34" s="27">
        <v>31</v>
      </c>
      <c r="B34" s="28" t="s">
        <v>513</v>
      </c>
      <c r="C34" s="28">
        <v>20160408</v>
      </c>
      <c r="D34" s="29" t="s">
        <v>173</v>
      </c>
      <c r="E34" s="29" t="s">
        <v>121</v>
      </c>
      <c r="F34" s="29" t="s">
        <v>464</v>
      </c>
      <c r="G34" s="29" t="s">
        <v>82</v>
      </c>
      <c r="H34" s="38">
        <v>14</v>
      </c>
      <c r="I34" s="9">
        <f t="shared" si="0"/>
        <v>1</v>
      </c>
    </row>
    <row r="35" spans="1:9" s="32" customFormat="1" ht="18" customHeight="1">
      <c r="A35" s="43" t="s">
        <v>24</v>
      </c>
      <c r="B35" s="43"/>
      <c r="C35" s="43"/>
      <c r="D35" s="43"/>
      <c r="E35" s="43"/>
      <c r="F35" s="43"/>
      <c r="G35" s="43"/>
      <c r="H35" s="46">
        <f>SUM(H13:H34)</f>
        <v>311.60000000000002</v>
      </c>
      <c r="I35" s="9">
        <f t="shared" ref="I35:I54" si="1">COUNTIF(B35:B114,B35)</f>
        <v>0</v>
      </c>
    </row>
    <row r="36" spans="1:9" s="15" customFormat="1" ht="18" customHeight="1">
      <c r="A36" s="28" t="s">
        <v>545</v>
      </c>
      <c r="B36" s="28" t="s">
        <v>518</v>
      </c>
      <c r="C36" s="28">
        <v>20160401</v>
      </c>
      <c r="D36" s="29" t="s">
        <v>57</v>
      </c>
      <c r="E36" s="29" t="s">
        <v>325</v>
      </c>
      <c r="F36" s="29" t="s">
        <v>326</v>
      </c>
      <c r="G36" s="29" t="s">
        <v>519</v>
      </c>
      <c r="H36" s="38">
        <v>14</v>
      </c>
      <c r="I36" s="9">
        <f t="shared" si="1"/>
        <v>1</v>
      </c>
    </row>
    <row r="37" spans="1:9" s="15" customFormat="1" ht="18" customHeight="1">
      <c r="A37" s="28" t="s">
        <v>546</v>
      </c>
      <c r="B37" s="28" t="s">
        <v>526</v>
      </c>
      <c r="C37" s="28">
        <v>20160406</v>
      </c>
      <c r="D37" s="29" t="s">
        <v>57</v>
      </c>
      <c r="E37" s="29" t="s">
        <v>527</v>
      </c>
      <c r="F37" s="29">
        <v>13809227256</v>
      </c>
      <c r="G37" s="29" t="s">
        <v>525</v>
      </c>
      <c r="H37" s="38">
        <v>12</v>
      </c>
      <c r="I37" s="9">
        <f t="shared" si="1"/>
        <v>1</v>
      </c>
    </row>
    <row r="38" spans="1:9" s="32" customFormat="1" ht="18" customHeight="1">
      <c r="A38" s="28" t="s">
        <v>547</v>
      </c>
      <c r="B38" s="28" t="s">
        <v>411</v>
      </c>
      <c r="C38" s="28">
        <v>20160429</v>
      </c>
      <c r="D38" s="27" t="s">
        <v>57</v>
      </c>
      <c r="E38" s="29" t="s">
        <v>168</v>
      </c>
      <c r="F38" s="29">
        <v>13559366873</v>
      </c>
      <c r="G38" s="29" t="s">
        <v>412</v>
      </c>
      <c r="H38" s="38">
        <v>14</v>
      </c>
      <c r="I38" s="9">
        <f t="shared" si="1"/>
        <v>1</v>
      </c>
    </row>
    <row r="39" spans="1:9" s="32" customFormat="1" ht="18" customHeight="1">
      <c r="A39" s="28" t="s">
        <v>548</v>
      </c>
      <c r="B39" s="28" t="s">
        <v>413</v>
      </c>
      <c r="C39" s="28">
        <v>20160428</v>
      </c>
      <c r="D39" s="27" t="s">
        <v>57</v>
      </c>
      <c r="E39" s="29" t="s">
        <v>142</v>
      </c>
      <c r="F39" s="29" t="s">
        <v>388</v>
      </c>
      <c r="G39" s="29" t="s">
        <v>389</v>
      </c>
      <c r="H39" s="38">
        <v>12</v>
      </c>
      <c r="I39" s="9">
        <f t="shared" si="1"/>
        <v>1</v>
      </c>
    </row>
    <row r="40" spans="1:9" s="32" customFormat="1" ht="18" customHeight="1">
      <c r="A40" s="28" t="s">
        <v>549</v>
      </c>
      <c r="B40" s="28" t="s">
        <v>419</v>
      </c>
      <c r="C40" s="28">
        <v>20160427</v>
      </c>
      <c r="D40" s="27" t="s">
        <v>57</v>
      </c>
      <c r="E40" s="29" t="s">
        <v>420</v>
      </c>
      <c r="F40" s="29">
        <v>13519832132</v>
      </c>
      <c r="G40" s="29" t="s">
        <v>421</v>
      </c>
      <c r="H40" s="38">
        <v>14</v>
      </c>
      <c r="I40" s="9">
        <f t="shared" si="1"/>
        <v>1</v>
      </c>
    </row>
    <row r="41" spans="1:9" s="32" customFormat="1" ht="18" customHeight="1">
      <c r="A41" s="28" t="s">
        <v>550</v>
      </c>
      <c r="B41" s="28" t="s">
        <v>422</v>
      </c>
      <c r="C41" s="28">
        <v>20160421</v>
      </c>
      <c r="D41" s="27" t="s">
        <v>57</v>
      </c>
      <c r="E41" s="29" t="s">
        <v>423</v>
      </c>
      <c r="F41" s="29">
        <v>13216716476</v>
      </c>
      <c r="G41" s="29" t="s">
        <v>424</v>
      </c>
      <c r="H41" s="38">
        <v>14</v>
      </c>
      <c r="I41" s="9">
        <f t="shared" si="1"/>
        <v>1</v>
      </c>
    </row>
    <row r="42" spans="1:9" s="32" customFormat="1" ht="18" customHeight="1">
      <c r="A42" s="28" t="s">
        <v>551</v>
      </c>
      <c r="B42" s="28" t="s">
        <v>451</v>
      </c>
      <c r="C42" s="28">
        <v>20160412</v>
      </c>
      <c r="D42" s="27" t="s">
        <v>57</v>
      </c>
      <c r="E42" s="29" t="s">
        <v>452</v>
      </c>
      <c r="F42" s="29">
        <v>13912989348</v>
      </c>
      <c r="G42" s="29" t="s">
        <v>453</v>
      </c>
      <c r="H42" s="38">
        <v>14</v>
      </c>
      <c r="I42" s="9">
        <f t="shared" si="1"/>
        <v>1</v>
      </c>
    </row>
    <row r="43" spans="1:9" s="32" customFormat="1" ht="18" customHeight="1">
      <c r="A43" s="28" t="s">
        <v>552</v>
      </c>
      <c r="B43" s="28" t="s">
        <v>539</v>
      </c>
      <c r="C43" s="28">
        <v>20160412</v>
      </c>
      <c r="D43" s="27" t="s">
        <v>540</v>
      </c>
      <c r="E43" s="29" t="s">
        <v>541</v>
      </c>
      <c r="F43" s="29"/>
      <c r="G43" s="29" t="s">
        <v>542</v>
      </c>
      <c r="H43" s="38">
        <v>14</v>
      </c>
      <c r="I43" s="9">
        <f t="shared" si="1"/>
        <v>1</v>
      </c>
    </row>
    <row r="44" spans="1:9" ht="18" customHeight="1">
      <c r="A44" s="43" t="s">
        <v>25</v>
      </c>
      <c r="B44" s="43"/>
      <c r="C44" s="43"/>
      <c r="D44" s="43"/>
      <c r="E44" s="43"/>
      <c r="F44" s="43"/>
      <c r="G44" s="43"/>
      <c r="H44" s="46">
        <f>SUM(H36:H43)</f>
        <v>108</v>
      </c>
      <c r="I44" s="9">
        <f t="shared" si="1"/>
        <v>0</v>
      </c>
    </row>
    <row r="45" spans="1:9" s="15" customFormat="1" ht="18" customHeight="1">
      <c r="A45" s="29">
        <v>40</v>
      </c>
      <c r="B45" s="28" t="s">
        <v>535</v>
      </c>
      <c r="C45" s="27">
        <v>20160428</v>
      </c>
      <c r="D45" s="28" t="s">
        <v>536</v>
      </c>
      <c r="E45" s="29" t="s">
        <v>537</v>
      </c>
      <c r="F45" s="29">
        <v>15802833852</v>
      </c>
      <c r="G45" s="29" t="s">
        <v>538</v>
      </c>
      <c r="H45" s="38">
        <v>14</v>
      </c>
      <c r="I45" s="9">
        <f t="shared" si="1"/>
        <v>1</v>
      </c>
    </row>
    <row r="46" spans="1:9" s="11" customFormat="1" ht="18" customHeight="1">
      <c r="A46" s="43" t="s">
        <v>26</v>
      </c>
      <c r="B46" s="43"/>
      <c r="C46" s="43"/>
      <c r="D46" s="43"/>
      <c r="E46" s="43"/>
      <c r="F46" s="43"/>
      <c r="G46" s="43"/>
      <c r="H46" s="46">
        <f>SUM(H45)</f>
        <v>14</v>
      </c>
      <c r="I46" s="9">
        <f t="shared" si="1"/>
        <v>0</v>
      </c>
    </row>
    <row r="47" spans="1:9" s="15" customFormat="1" ht="18" customHeight="1">
      <c r="A47" s="29">
        <v>41</v>
      </c>
      <c r="B47" s="28" t="s">
        <v>520</v>
      </c>
      <c r="C47" s="28">
        <v>20160406</v>
      </c>
      <c r="D47" s="29" t="s">
        <v>114</v>
      </c>
      <c r="E47" s="29" t="s">
        <v>521</v>
      </c>
      <c r="F47" s="29">
        <v>13913373056</v>
      </c>
      <c r="G47" s="29" t="s">
        <v>82</v>
      </c>
      <c r="H47" s="38">
        <v>18.2</v>
      </c>
      <c r="I47" s="9">
        <f t="shared" si="1"/>
        <v>1</v>
      </c>
    </row>
    <row r="48" spans="1:9" s="15" customFormat="1" ht="18" customHeight="1">
      <c r="A48" s="29">
        <v>42</v>
      </c>
      <c r="B48" s="28" t="s">
        <v>438</v>
      </c>
      <c r="C48" s="28">
        <v>20160419</v>
      </c>
      <c r="D48" s="29" t="s">
        <v>439</v>
      </c>
      <c r="E48" s="29" t="s">
        <v>440</v>
      </c>
      <c r="F48" s="29">
        <v>13711632741</v>
      </c>
      <c r="G48" s="29" t="s">
        <v>441</v>
      </c>
      <c r="H48" s="38">
        <v>14</v>
      </c>
      <c r="I48" s="9">
        <f t="shared" si="1"/>
        <v>1</v>
      </c>
    </row>
    <row r="49" spans="1:9" s="15" customFormat="1" ht="18" customHeight="1">
      <c r="A49" s="29">
        <v>43</v>
      </c>
      <c r="B49" s="28" t="s">
        <v>442</v>
      </c>
      <c r="C49" s="28">
        <v>20160419</v>
      </c>
      <c r="D49" s="29" t="s">
        <v>114</v>
      </c>
      <c r="E49" s="29" t="s">
        <v>443</v>
      </c>
      <c r="F49" s="29">
        <v>15195786991</v>
      </c>
      <c r="G49" s="29" t="s">
        <v>444</v>
      </c>
      <c r="H49" s="38">
        <v>14</v>
      </c>
      <c r="I49" s="9">
        <f t="shared" si="1"/>
        <v>1</v>
      </c>
    </row>
    <row r="50" spans="1:9" s="15" customFormat="1" ht="18" customHeight="1">
      <c r="A50" s="29">
        <v>44</v>
      </c>
      <c r="B50" s="28" t="s">
        <v>531</v>
      </c>
      <c r="C50" s="28">
        <v>20160415</v>
      </c>
      <c r="D50" s="29" t="s">
        <v>114</v>
      </c>
      <c r="E50" s="29" t="s">
        <v>58</v>
      </c>
      <c r="F50" s="29">
        <v>13751230734</v>
      </c>
      <c r="G50" s="29" t="s">
        <v>505</v>
      </c>
      <c r="H50" s="38">
        <v>8</v>
      </c>
      <c r="I50" s="9">
        <f t="shared" si="1"/>
        <v>1</v>
      </c>
    </row>
    <row r="51" spans="1:9" s="15" customFormat="1" ht="18" customHeight="1">
      <c r="A51" s="29">
        <v>45</v>
      </c>
      <c r="B51" s="28" t="s">
        <v>528</v>
      </c>
      <c r="C51" s="28">
        <v>20160401</v>
      </c>
      <c r="D51" s="29" t="s">
        <v>114</v>
      </c>
      <c r="E51" s="29" t="s">
        <v>115</v>
      </c>
      <c r="F51" s="29">
        <v>13925750919</v>
      </c>
      <c r="G51" s="29" t="s">
        <v>394</v>
      </c>
      <c r="H51" s="38">
        <v>8</v>
      </c>
      <c r="I51" s="9">
        <f t="shared" si="1"/>
        <v>1</v>
      </c>
    </row>
    <row r="52" spans="1:9" s="11" customFormat="1" ht="18" customHeight="1">
      <c r="A52" s="43" t="s">
        <v>27</v>
      </c>
      <c r="B52" s="43"/>
      <c r="C52" s="43"/>
      <c r="D52" s="43"/>
      <c r="E52" s="43"/>
      <c r="F52" s="43"/>
      <c r="G52" s="43"/>
      <c r="H52" s="46">
        <f>SUM(H47:H51)</f>
        <v>62.2</v>
      </c>
      <c r="I52" s="9">
        <f t="shared" si="1"/>
        <v>0</v>
      </c>
    </row>
    <row r="53" spans="1:9" s="15" customFormat="1" ht="18" customHeight="1">
      <c r="A53" s="29" t="s">
        <v>29</v>
      </c>
      <c r="B53" s="28"/>
      <c r="C53" s="28"/>
      <c r="D53" s="29"/>
      <c r="E53" s="29"/>
      <c r="F53" s="29"/>
      <c r="G53" s="29"/>
      <c r="H53" s="38">
        <v>0</v>
      </c>
      <c r="I53" s="9">
        <f t="shared" si="1"/>
        <v>0</v>
      </c>
    </row>
    <row r="54" spans="1:9" s="15" customFormat="1" ht="18" customHeight="1">
      <c r="A54" s="43" t="s">
        <v>86</v>
      </c>
      <c r="B54" s="43"/>
      <c r="C54" s="43"/>
      <c r="D54" s="43"/>
      <c r="E54" s="43"/>
      <c r="F54" s="43"/>
      <c r="G54" s="43"/>
      <c r="H54" s="46">
        <v>0</v>
      </c>
      <c r="I54" s="9">
        <f t="shared" si="1"/>
        <v>0</v>
      </c>
    </row>
    <row r="55" spans="1:9" s="15" customFormat="1" ht="18" customHeight="1">
      <c r="A55" s="29">
        <v>46</v>
      </c>
      <c r="B55" s="28" t="s">
        <v>517</v>
      </c>
      <c r="C55" s="27">
        <v>20160408</v>
      </c>
      <c r="D55" s="28" t="s">
        <v>514</v>
      </c>
      <c r="E55" s="29" t="s">
        <v>71</v>
      </c>
      <c r="F55" s="29">
        <v>13714526813</v>
      </c>
      <c r="G55" s="29" t="s">
        <v>72</v>
      </c>
      <c r="H55" s="38">
        <v>12</v>
      </c>
      <c r="I55" s="9">
        <f t="shared" ref="I55:I65" si="2">COUNTIF(B55:B136,B55)</f>
        <v>1</v>
      </c>
    </row>
    <row r="56" spans="1:9" s="11" customFormat="1" ht="18" customHeight="1">
      <c r="A56" s="43" t="s">
        <v>28</v>
      </c>
      <c r="B56" s="43"/>
      <c r="C56" s="43"/>
      <c r="D56" s="43"/>
      <c r="E56" s="43"/>
      <c r="F56" s="43"/>
      <c r="G56" s="43"/>
      <c r="H56" s="46">
        <f>SUM(H55)</f>
        <v>12</v>
      </c>
      <c r="I56" s="9">
        <f t="shared" si="2"/>
        <v>0</v>
      </c>
    </row>
    <row r="57" spans="1:9" s="15" customFormat="1" ht="18" customHeight="1">
      <c r="A57" s="27">
        <v>47</v>
      </c>
      <c r="B57" s="28" t="s">
        <v>414</v>
      </c>
      <c r="C57" s="28">
        <v>20160419</v>
      </c>
      <c r="D57" s="29" t="s">
        <v>20</v>
      </c>
      <c r="E57" s="29" t="s">
        <v>415</v>
      </c>
      <c r="F57" s="29">
        <v>15911562925</v>
      </c>
      <c r="G57" s="29" t="s">
        <v>416</v>
      </c>
      <c r="H57" s="38">
        <v>18.2</v>
      </c>
      <c r="I57" s="9">
        <f t="shared" si="2"/>
        <v>1</v>
      </c>
    </row>
    <row r="58" spans="1:9" s="15" customFormat="1" ht="18" customHeight="1">
      <c r="A58" s="27">
        <v>48</v>
      </c>
      <c r="B58" s="28" t="s">
        <v>417</v>
      </c>
      <c r="C58" s="28">
        <v>20160419</v>
      </c>
      <c r="D58" s="29" t="s">
        <v>20</v>
      </c>
      <c r="E58" s="29" t="s">
        <v>93</v>
      </c>
      <c r="F58" s="29">
        <v>18269400086</v>
      </c>
      <c r="G58" s="29" t="s">
        <v>418</v>
      </c>
      <c r="H58" s="38">
        <v>18.2</v>
      </c>
      <c r="I58" s="9">
        <f t="shared" si="2"/>
        <v>1</v>
      </c>
    </row>
    <row r="59" spans="1:9" s="15" customFormat="1" ht="18" customHeight="1">
      <c r="A59" s="27">
        <v>49</v>
      </c>
      <c r="B59" s="28" t="s">
        <v>432</v>
      </c>
      <c r="C59" s="28">
        <v>20160411</v>
      </c>
      <c r="D59" s="29" t="s">
        <v>20</v>
      </c>
      <c r="E59" s="29" t="s">
        <v>433</v>
      </c>
      <c r="F59" s="29">
        <v>13975969186</v>
      </c>
      <c r="G59" s="29" t="s">
        <v>434</v>
      </c>
      <c r="H59" s="38">
        <v>30.8</v>
      </c>
      <c r="I59" s="9">
        <f t="shared" si="2"/>
        <v>1</v>
      </c>
    </row>
    <row r="60" spans="1:9" s="15" customFormat="1" ht="18" customHeight="1">
      <c r="A60" s="27">
        <v>50</v>
      </c>
      <c r="B60" s="28" t="s">
        <v>435</v>
      </c>
      <c r="C60" s="28">
        <v>20160420</v>
      </c>
      <c r="D60" s="29" t="s">
        <v>20</v>
      </c>
      <c r="E60" s="29" t="s">
        <v>436</v>
      </c>
      <c r="F60" s="29">
        <v>13874649434</v>
      </c>
      <c r="G60" s="29" t="s">
        <v>437</v>
      </c>
      <c r="H60" s="38">
        <v>18.2</v>
      </c>
      <c r="I60" s="9">
        <f t="shared" si="2"/>
        <v>1</v>
      </c>
    </row>
    <row r="61" spans="1:9" s="15" customFormat="1" ht="18" customHeight="1">
      <c r="A61" s="27">
        <v>51</v>
      </c>
      <c r="B61" s="28" t="s">
        <v>470</v>
      </c>
      <c r="C61" s="28">
        <v>20160419</v>
      </c>
      <c r="D61" s="29" t="s">
        <v>20</v>
      </c>
      <c r="E61" s="29" t="s">
        <v>471</v>
      </c>
      <c r="F61" s="29">
        <v>15907251098</v>
      </c>
      <c r="G61" s="29" t="s">
        <v>472</v>
      </c>
      <c r="H61" s="38">
        <v>20.3</v>
      </c>
      <c r="I61" s="9">
        <f t="shared" si="2"/>
        <v>1</v>
      </c>
    </row>
    <row r="62" spans="1:9" s="15" customFormat="1" ht="18" customHeight="1">
      <c r="A62" s="27">
        <v>52</v>
      </c>
      <c r="B62" s="28" t="s">
        <v>473</v>
      </c>
      <c r="C62" s="28">
        <v>20160419</v>
      </c>
      <c r="D62" s="29" t="s">
        <v>20</v>
      </c>
      <c r="E62" s="29" t="s">
        <v>474</v>
      </c>
      <c r="F62" s="29">
        <v>13581207628</v>
      </c>
      <c r="G62" s="29" t="s">
        <v>475</v>
      </c>
      <c r="H62" s="38">
        <v>18.2</v>
      </c>
      <c r="I62" s="9">
        <f t="shared" si="2"/>
        <v>1</v>
      </c>
    </row>
    <row r="63" spans="1:9" s="15" customFormat="1" ht="18" customHeight="1">
      <c r="A63" s="27">
        <v>53</v>
      </c>
      <c r="B63" s="28" t="s">
        <v>476</v>
      </c>
      <c r="C63" s="28">
        <v>20160419</v>
      </c>
      <c r="D63" s="29" t="s">
        <v>20</v>
      </c>
      <c r="E63" s="29" t="s">
        <v>477</v>
      </c>
      <c r="F63" s="29">
        <v>13986573498</v>
      </c>
      <c r="G63" s="29" t="s">
        <v>478</v>
      </c>
      <c r="H63" s="38">
        <v>18.2</v>
      </c>
      <c r="I63" s="9">
        <f t="shared" si="2"/>
        <v>1</v>
      </c>
    </row>
    <row r="64" spans="1:9" s="15" customFormat="1" ht="18" customHeight="1">
      <c r="A64" s="27">
        <v>54</v>
      </c>
      <c r="B64" s="28" t="s">
        <v>479</v>
      </c>
      <c r="C64" s="28">
        <v>20160419</v>
      </c>
      <c r="D64" s="29" t="s">
        <v>20</v>
      </c>
      <c r="E64" s="29" t="s">
        <v>480</v>
      </c>
      <c r="F64" s="29">
        <v>13872659323</v>
      </c>
      <c r="G64" s="29" t="s">
        <v>481</v>
      </c>
      <c r="H64" s="38">
        <v>18.2</v>
      </c>
      <c r="I64" s="9">
        <f t="shared" si="2"/>
        <v>1</v>
      </c>
    </row>
    <row r="65" spans="1:9" s="15" customFormat="1" ht="18" customHeight="1">
      <c r="A65" s="27">
        <v>55</v>
      </c>
      <c r="B65" s="28" t="s">
        <v>482</v>
      </c>
      <c r="C65" s="28">
        <v>20160419</v>
      </c>
      <c r="D65" s="29" t="s">
        <v>20</v>
      </c>
      <c r="E65" s="29" t="s">
        <v>483</v>
      </c>
      <c r="F65" s="29">
        <v>13197472953</v>
      </c>
      <c r="G65" s="29" t="s">
        <v>484</v>
      </c>
      <c r="H65" s="38">
        <v>18.2</v>
      </c>
      <c r="I65" s="9">
        <f t="shared" si="2"/>
        <v>1</v>
      </c>
    </row>
    <row r="66" spans="1:9" s="15" customFormat="1" ht="18" customHeight="1">
      <c r="A66" s="27">
        <v>56</v>
      </c>
      <c r="B66" s="28" t="s">
        <v>485</v>
      </c>
      <c r="C66" s="28">
        <v>20160419</v>
      </c>
      <c r="D66" s="29" t="s">
        <v>20</v>
      </c>
      <c r="E66" s="29" t="s">
        <v>486</v>
      </c>
      <c r="F66" s="29">
        <v>13636098588</v>
      </c>
      <c r="G66" s="29" t="s">
        <v>487</v>
      </c>
      <c r="H66" s="38">
        <v>18.2</v>
      </c>
      <c r="I66" s="9">
        <f t="shared" ref="I66:I73" si="3">COUNTIF(B66:B147,B66)</f>
        <v>1</v>
      </c>
    </row>
    <row r="67" spans="1:9" s="15" customFormat="1" ht="18" customHeight="1">
      <c r="A67" s="27">
        <v>57</v>
      </c>
      <c r="B67" s="28" t="s">
        <v>488</v>
      </c>
      <c r="C67" s="28">
        <v>20160419</v>
      </c>
      <c r="D67" s="29" t="s">
        <v>20</v>
      </c>
      <c r="E67" s="29" t="s">
        <v>489</v>
      </c>
      <c r="F67" s="29">
        <v>15917580004</v>
      </c>
      <c r="G67" s="29" t="s">
        <v>481</v>
      </c>
      <c r="H67" s="38">
        <v>18.2</v>
      </c>
      <c r="I67" s="9">
        <f t="shared" si="3"/>
        <v>1</v>
      </c>
    </row>
    <row r="68" spans="1:9" s="15" customFormat="1" ht="18" customHeight="1">
      <c r="A68" s="27">
        <v>58</v>
      </c>
      <c r="B68" s="28" t="s">
        <v>490</v>
      </c>
      <c r="C68" s="28">
        <v>20160419</v>
      </c>
      <c r="D68" s="29" t="s">
        <v>20</v>
      </c>
      <c r="E68" s="29" t="s">
        <v>491</v>
      </c>
      <c r="F68" s="29">
        <v>13995544538</v>
      </c>
      <c r="G68" s="29" t="s">
        <v>492</v>
      </c>
      <c r="H68" s="38">
        <v>18.2</v>
      </c>
      <c r="I68" s="9">
        <f t="shared" si="3"/>
        <v>1</v>
      </c>
    </row>
    <row r="69" spans="1:9" s="15" customFormat="1" ht="18" customHeight="1">
      <c r="A69" s="27">
        <v>59</v>
      </c>
      <c r="B69" s="28" t="s">
        <v>493</v>
      </c>
      <c r="C69" s="28">
        <v>20160419</v>
      </c>
      <c r="D69" s="29" t="s">
        <v>20</v>
      </c>
      <c r="E69" s="29" t="s">
        <v>494</v>
      </c>
      <c r="F69" s="29">
        <v>15072938557</v>
      </c>
      <c r="G69" s="29" t="s">
        <v>495</v>
      </c>
      <c r="H69" s="38">
        <v>18.2</v>
      </c>
      <c r="I69" s="9">
        <f t="shared" si="3"/>
        <v>1</v>
      </c>
    </row>
    <row r="70" spans="1:9" s="15" customFormat="1" ht="18" customHeight="1">
      <c r="A70" s="27">
        <v>60</v>
      </c>
      <c r="B70" s="28" t="s">
        <v>496</v>
      </c>
      <c r="C70" s="28">
        <v>20160419</v>
      </c>
      <c r="D70" s="29" t="s">
        <v>20</v>
      </c>
      <c r="E70" s="29" t="s">
        <v>497</v>
      </c>
      <c r="F70" s="29">
        <v>13774668800</v>
      </c>
      <c r="G70" s="29" t="s">
        <v>498</v>
      </c>
      <c r="H70" s="38">
        <v>18.2</v>
      </c>
      <c r="I70" s="9">
        <f t="shared" si="3"/>
        <v>1</v>
      </c>
    </row>
    <row r="71" spans="1:9" s="15" customFormat="1" ht="18" customHeight="1">
      <c r="A71" s="27">
        <v>61</v>
      </c>
      <c r="B71" s="28" t="s">
        <v>499</v>
      </c>
      <c r="C71" s="28">
        <v>20160419</v>
      </c>
      <c r="D71" s="29" t="s">
        <v>20</v>
      </c>
      <c r="E71" s="29" t="s">
        <v>500</v>
      </c>
      <c r="F71" s="29">
        <v>13697180786</v>
      </c>
      <c r="G71" s="29" t="s">
        <v>501</v>
      </c>
      <c r="H71" s="38">
        <v>18.2</v>
      </c>
      <c r="I71" s="9">
        <f t="shared" si="3"/>
        <v>1</v>
      </c>
    </row>
    <row r="72" spans="1:9" s="15" customFormat="1" ht="18" customHeight="1">
      <c r="A72" s="27">
        <v>62</v>
      </c>
      <c r="B72" s="28" t="s">
        <v>502</v>
      </c>
      <c r="C72" s="28">
        <v>20160419</v>
      </c>
      <c r="D72" s="29" t="s">
        <v>20</v>
      </c>
      <c r="E72" s="29" t="s">
        <v>503</v>
      </c>
      <c r="F72" s="29">
        <v>15826569937</v>
      </c>
      <c r="G72" s="29" t="s">
        <v>504</v>
      </c>
      <c r="H72" s="38">
        <v>18.2</v>
      </c>
      <c r="I72" s="9">
        <f t="shared" si="3"/>
        <v>1</v>
      </c>
    </row>
    <row r="73" spans="1:9" ht="18" customHeight="1">
      <c r="A73" s="43" t="s">
        <v>22</v>
      </c>
      <c r="B73" s="43"/>
      <c r="C73" s="43"/>
      <c r="D73" s="43"/>
      <c r="E73" s="43"/>
      <c r="F73" s="43"/>
      <c r="G73" s="43"/>
      <c r="H73" s="46">
        <f>SUM(H57:H72)</f>
        <v>305.89999999999992</v>
      </c>
      <c r="I73" s="9">
        <f t="shared" si="3"/>
        <v>0</v>
      </c>
    </row>
    <row r="74" spans="1:9" s="33" customFormat="1" ht="25.5" customHeight="1">
      <c r="A74" s="165" t="s">
        <v>382</v>
      </c>
      <c r="B74" s="165"/>
      <c r="C74" s="165"/>
      <c r="D74" s="165"/>
      <c r="E74" s="165"/>
      <c r="F74" s="165"/>
      <c r="G74" s="165"/>
      <c r="H74" s="44">
        <f>SUM(H12+H35+H44+H46+H52+H54+H56+H73)</f>
        <v>1127.7</v>
      </c>
    </row>
    <row r="75" spans="1:9" s="33" customFormat="1" ht="19.5" customHeight="1">
      <c r="A75" s="161" t="s">
        <v>544</v>
      </c>
      <c r="B75" s="161"/>
      <c r="C75" s="161"/>
      <c r="D75" s="161"/>
      <c r="E75" s="161"/>
      <c r="F75" s="161"/>
      <c r="G75" s="161"/>
      <c r="H75" s="161"/>
    </row>
    <row r="77" spans="1:9" ht="15.75" customHeight="1">
      <c r="H77" s="12"/>
    </row>
    <row r="78" spans="1:9" ht="15.75" customHeight="1">
      <c r="H78" s="12"/>
    </row>
  </sheetData>
  <autoFilter ref="A2:I2"/>
  <mergeCells count="3">
    <mergeCell ref="A74:G74"/>
    <mergeCell ref="A75:H75"/>
    <mergeCell ref="A1:H1"/>
  </mergeCells>
  <phoneticPr fontId="1" type="noConversion"/>
  <pageMargins left="0.24" right="0.23622047244094491" top="0.41" bottom="0.78" header="0.26" footer="0.53"/>
  <pageSetup paperSize="9" orientation="portrait" horizontalDpi="4294967292" verticalDpi="0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86"/>
  <sheetViews>
    <sheetView workbookViewId="0">
      <pane ySplit="2" topLeftCell="A3" activePane="bottomLeft" state="frozen"/>
      <selection sqref="A1:G1"/>
      <selection pane="bottomLeft" activeCell="M4" sqref="M4"/>
    </sheetView>
  </sheetViews>
  <sheetFormatPr defaultRowHeight="18" customHeight="1"/>
  <cols>
    <col min="1" max="1" width="5.75" style="12" customWidth="1"/>
    <col min="2" max="2" width="14.75" style="12" customWidth="1"/>
    <col min="3" max="3" width="10.125" style="34" customWidth="1"/>
    <col min="4" max="4" width="9.625" style="12" customWidth="1"/>
    <col min="5" max="5" width="9.375" style="12" customWidth="1"/>
    <col min="6" max="6" width="13.5" style="12" customWidth="1"/>
    <col min="7" max="7" width="17.125" style="12" customWidth="1"/>
    <col min="8" max="8" width="9.25" style="12" customWidth="1"/>
    <col min="9" max="9" width="11.75" style="16" customWidth="1"/>
    <col min="10" max="16384" width="9" style="12"/>
  </cols>
  <sheetData>
    <row r="1" spans="1:10" ht="27" customHeight="1" thickBot="1">
      <c r="A1" s="158" t="s">
        <v>515</v>
      </c>
      <c r="B1" s="158"/>
      <c r="C1" s="158"/>
      <c r="D1" s="158"/>
      <c r="E1" s="158"/>
      <c r="F1" s="158"/>
      <c r="G1" s="158"/>
      <c r="H1" s="158"/>
      <c r="I1" s="158"/>
    </row>
    <row r="2" spans="1:10" ht="18" customHeight="1">
      <c r="A2" s="5" t="s">
        <v>0</v>
      </c>
      <c r="B2" s="6" t="s">
        <v>1</v>
      </c>
      <c r="C2" s="7" t="s">
        <v>18</v>
      </c>
      <c r="D2" s="6" t="s">
        <v>2</v>
      </c>
      <c r="E2" s="6" t="s">
        <v>4</v>
      </c>
      <c r="F2" s="6" t="s">
        <v>19</v>
      </c>
      <c r="G2" s="6" t="s">
        <v>5</v>
      </c>
      <c r="H2" s="66" t="s">
        <v>734</v>
      </c>
      <c r="I2" s="8" t="s">
        <v>6</v>
      </c>
    </row>
    <row r="3" spans="1:10" s="15" customFormat="1" ht="17.25" customHeight="1">
      <c r="A3" s="30">
        <v>1</v>
      </c>
      <c r="B3" s="28" t="s">
        <v>705</v>
      </c>
      <c r="C3" s="28">
        <v>20160523</v>
      </c>
      <c r="D3" s="27" t="s">
        <v>63</v>
      </c>
      <c r="E3" s="29" t="s">
        <v>575</v>
      </c>
      <c r="F3" s="29">
        <v>13909651075</v>
      </c>
      <c r="G3" s="29" t="s">
        <v>576</v>
      </c>
      <c r="H3" s="67">
        <v>100</v>
      </c>
      <c r="I3" s="14">
        <v>14</v>
      </c>
      <c r="J3" s="9">
        <f>COUNTIF(B3:B90,B3)</f>
        <v>1</v>
      </c>
    </row>
    <row r="4" spans="1:10" s="15" customFormat="1" ht="17.25" customHeight="1">
      <c r="A4" s="30">
        <v>2</v>
      </c>
      <c r="B4" s="28" t="s">
        <v>580</v>
      </c>
      <c r="C4" s="28">
        <v>20160523</v>
      </c>
      <c r="D4" s="27" t="s">
        <v>63</v>
      </c>
      <c r="E4" s="29" t="s">
        <v>581</v>
      </c>
      <c r="F4" s="29">
        <v>13970130502</v>
      </c>
      <c r="G4" s="29" t="s">
        <v>582</v>
      </c>
      <c r="H4" s="67">
        <v>100</v>
      </c>
      <c r="I4" s="14">
        <v>14</v>
      </c>
      <c r="J4" s="9">
        <f t="shared" ref="J4:J67" si="0">COUNTIF(B4:B91,B4)</f>
        <v>1</v>
      </c>
    </row>
    <row r="5" spans="1:10" s="15" customFormat="1" ht="17.25" customHeight="1">
      <c r="A5" s="30">
        <v>3</v>
      </c>
      <c r="B5" s="28" t="s">
        <v>708</v>
      </c>
      <c r="C5" s="28">
        <v>20160505</v>
      </c>
      <c r="D5" s="27" t="s">
        <v>709</v>
      </c>
      <c r="E5" s="29" t="s">
        <v>710</v>
      </c>
      <c r="F5" s="29">
        <v>18751831798</v>
      </c>
      <c r="G5" s="29" t="s">
        <v>82</v>
      </c>
      <c r="H5" s="67">
        <v>100</v>
      </c>
      <c r="I5" s="14">
        <v>14</v>
      </c>
      <c r="J5" s="9">
        <f t="shared" si="0"/>
        <v>1</v>
      </c>
    </row>
    <row r="6" spans="1:10" s="15" customFormat="1" ht="17.25" customHeight="1">
      <c r="A6" s="30">
        <v>4</v>
      </c>
      <c r="B6" s="28" t="s">
        <v>599</v>
      </c>
      <c r="C6" s="28">
        <v>20160514</v>
      </c>
      <c r="D6" s="27" t="s">
        <v>63</v>
      </c>
      <c r="E6" s="29" t="s">
        <v>600</v>
      </c>
      <c r="F6" s="29">
        <v>15687438928</v>
      </c>
      <c r="G6" s="29" t="s">
        <v>601</v>
      </c>
      <c r="H6" s="67">
        <v>700</v>
      </c>
      <c r="I6" s="14">
        <v>18.2</v>
      </c>
      <c r="J6" s="9">
        <f t="shared" si="0"/>
        <v>1</v>
      </c>
    </row>
    <row r="7" spans="1:10" s="15" customFormat="1" ht="17.25" customHeight="1">
      <c r="A7" s="30">
        <v>5</v>
      </c>
      <c r="B7" s="28" t="s">
        <v>605</v>
      </c>
      <c r="C7" s="28">
        <v>20160513</v>
      </c>
      <c r="D7" s="27" t="s">
        <v>523</v>
      </c>
      <c r="E7" s="29" t="s">
        <v>606</v>
      </c>
      <c r="F7" s="29">
        <v>13714483528</v>
      </c>
      <c r="G7" s="29" t="s">
        <v>607</v>
      </c>
      <c r="H7" s="67">
        <v>100</v>
      </c>
      <c r="I7" s="14">
        <v>12</v>
      </c>
      <c r="J7" s="9">
        <f t="shared" si="0"/>
        <v>1</v>
      </c>
    </row>
    <row r="8" spans="1:10" s="15" customFormat="1" ht="17.25" customHeight="1">
      <c r="A8" s="30">
        <v>6</v>
      </c>
      <c r="B8" s="28" t="s">
        <v>616</v>
      </c>
      <c r="C8" s="28">
        <v>20160512</v>
      </c>
      <c r="D8" s="27" t="s">
        <v>523</v>
      </c>
      <c r="E8" s="29" t="s">
        <v>617</v>
      </c>
      <c r="F8" s="29">
        <v>13111900180</v>
      </c>
      <c r="G8" s="29" t="s">
        <v>618</v>
      </c>
      <c r="H8" s="67">
        <v>100</v>
      </c>
      <c r="I8" s="14">
        <v>14</v>
      </c>
      <c r="J8" s="9">
        <f t="shared" si="0"/>
        <v>1</v>
      </c>
    </row>
    <row r="9" spans="1:10" s="15" customFormat="1" ht="17.25" customHeight="1">
      <c r="A9" s="30">
        <v>7</v>
      </c>
      <c r="B9" s="28" t="s">
        <v>633</v>
      </c>
      <c r="C9" s="28">
        <v>20160512</v>
      </c>
      <c r="D9" s="27" t="s">
        <v>63</v>
      </c>
      <c r="E9" s="29" t="s">
        <v>449</v>
      </c>
      <c r="F9" s="29">
        <v>15692173928</v>
      </c>
      <c r="G9" s="29" t="s">
        <v>112</v>
      </c>
      <c r="H9" s="67">
        <v>1500</v>
      </c>
      <c r="I9" s="14">
        <v>22.4</v>
      </c>
      <c r="J9" s="9">
        <f t="shared" si="0"/>
        <v>1</v>
      </c>
    </row>
    <row r="10" spans="1:10" s="15" customFormat="1" ht="17.25" customHeight="1">
      <c r="A10" s="30">
        <v>8</v>
      </c>
      <c r="B10" s="28" t="s">
        <v>715</v>
      </c>
      <c r="C10" s="28">
        <v>20160504</v>
      </c>
      <c r="D10" s="27" t="s">
        <v>63</v>
      </c>
      <c r="E10" s="29" t="s">
        <v>717</v>
      </c>
      <c r="F10" s="29">
        <v>13968303138</v>
      </c>
      <c r="G10" s="29" t="s">
        <v>719</v>
      </c>
      <c r="H10" s="67">
        <v>100</v>
      </c>
      <c r="I10" s="14">
        <v>14</v>
      </c>
      <c r="J10" s="9">
        <f t="shared" si="0"/>
        <v>1</v>
      </c>
    </row>
    <row r="11" spans="1:10" s="15" customFormat="1" ht="17.25" customHeight="1">
      <c r="A11" s="30">
        <v>9</v>
      </c>
      <c r="B11" s="28" t="s">
        <v>716</v>
      </c>
      <c r="C11" s="28">
        <v>20160504</v>
      </c>
      <c r="D11" s="27" t="s">
        <v>63</v>
      </c>
      <c r="E11" s="29" t="s">
        <v>718</v>
      </c>
      <c r="F11" s="29">
        <v>13150454777</v>
      </c>
      <c r="G11" s="29" t="s">
        <v>720</v>
      </c>
      <c r="H11" s="67">
        <v>6000</v>
      </c>
      <c r="I11" s="14">
        <v>186.3</v>
      </c>
      <c r="J11" s="9">
        <f t="shared" si="0"/>
        <v>1</v>
      </c>
    </row>
    <row r="12" spans="1:10" s="15" customFormat="1" ht="17.25" customHeight="1">
      <c r="A12" s="30">
        <v>10</v>
      </c>
      <c r="B12" s="28" t="s">
        <v>637</v>
      </c>
      <c r="C12" s="28">
        <v>20160512</v>
      </c>
      <c r="D12" s="27" t="s">
        <v>281</v>
      </c>
      <c r="E12" s="29" t="s">
        <v>638</v>
      </c>
      <c r="F12" s="29">
        <v>15352129001</v>
      </c>
      <c r="G12" s="29" t="s">
        <v>639</v>
      </c>
      <c r="H12" s="67">
        <v>5400</v>
      </c>
      <c r="I12" s="14">
        <v>108</v>
      </c>
      <c r="J12" s="9">
        <f t="shared" si="0"/>
        <v>1</v>
      </c>
    </row>
    <row r="13" spans="1:10" s="15" customFormat="1" ht="17.25" customHeight="1">
      <c r="A13" s="30">
        <v>11</v>
      </c>
      <c r="B13" s="28" t="s">
        <v>383</v>
      </c>
      <c r="C13" s="28">
        <v>20160507</v>
      </c>
      <c r="D13" s="27" t="s">
        <v>384</v>
      </c>
      <c r="E13" s="29" t="s">
        <v>385</v>
      </c>
      <c r="F13" s="29">
        <v>13933587143</v>
      </c>
      <c r="G13" s="29" t="s">
        <v>386</v>
      </c>
      <c r="H13" s="67">
        <v>2000</v>
      </c>
      <c r="I13" s="14">
        <v>32.9</v>
      </c>
      <c r="J13" s="9">
        <f t="shared" si="0"/>
        <v>1</v>
      </c>
    </row>
    <row r="14" spans="1:10" s="15" customFormat="1" ht="17.25" customHeight="1">
      <c r="A14" s="30">
        <v>12</v>
      </c>
      <c r="B14" s="28" t="s">
        <v>399</v>
      </c>
      <c r="C14" s="28">
        <v>20160505</v>
      </c>
      <c r="D14" s="27" t="s">
        <v>63</v>
      </c>
      <c r="E14" s="29" t="s">
        <v>400</v>
      </c>
      <c r="F14" s="29">
        <v>13621990645</v>
      </c>
      <c r="G14" s="29" t="s">
        <v>401</v>
      </c>
      <c r="H14" s="67">
        <v>100</v>
      </c>
      <c r="I14" s="14">
        <v>14</v>
      </c>
      <c r="J14" s="9">
        <f t="shared" si="0"/>
        <v>1</v>
      </c>
    </row>
    <row r="15" spans="1:10" s="15" customFormat="1" ht="17.25" customHeight="1">
      <c r="A15" s="30">
        <v>13</v>
      </c>
      <c r="B15" s="28" t="s">
        <v>711</v>
      </c>
      <c r="C15" s="28">
        <v>20160523</v>
      </c>
      <c r="D15" s="27" t="s">
        <v>712</v>
      </c>
      <c r="E15" s="29" t="s">
        <v>713</v>
      </c>
      <c r="F15" s="29">
        <v>18675887091</v>
      </c>
      <c r="G15" s="29" t="s">
        <v>714</v>
      </c>
      <c r="H15" s="67">
        <v>100</v>
      </c>
      <c r="I15" s="14">
        <v>12</v>
      </c>
      <c r="J15" s="9">
        <f t="shared" si="0"/>
        <v>1</v>
      </c>
    </row>
    <row r="16" spans="1:10" s="15" customFormat="1" ht="17.25" customHeight="1">
      <c r="A16" s="30">
        <v>14</v>
      </c>
      <c r="B16" s="28" t="s">
        <v>657</v>
      </c>
      <c r="C16" s="28">
        <v>20160530</v>
      </c>
      <c r="D16" s="27" t="s">
        <v>658</v>
      </c>
      <c r="E16" s="29" t="s">
        <v>659</v>
      </c>
      <c r="F16" s="29">
        <v>13905149467</v>
      </c>
      <c r="G16" s="29" t="s">
        <v>649</v>
      </c>
      <c r="H16" s="67">
        <v>4300</v>
      </c>
      <c r="I16" s="14">
        <v>47.6</v>
      </c>
      <c r="J16" s="9">
        <f t="shared" si="0"/>
        <v>1</v>
      </c>
    </row>
    <row r="17" spans="1:10" ht="17.25" customHeight="1">
      <c r="A17" s="64" t="s">
        <v>390</v>
      </c>
      <c r="B17" s="63"/>
      <c r="C17" s="63"/>
      <c r="D17" s="63"/>
      <c r="E17" s="63"/>
      <c r="F17" s="63"/>
      <c r="G17" s="63"/>
      <c r="H17" s="70"/>
      <c r="I17" s="65">
        <f>SUM(I3:I16)</f>
        <v>523.4</v>
      </c>
      <c r="J17" s="9">
        <f t="shared" si="0"/>
        <v>0</v>
      </c>
    </row>
    <row r="18" spans="1:10" s="32" customFormat="1" ht="17.25" customHeight="1">
      <c r="A18" s="31">
        <v>15</v>
      </c>
      <c r="B18" s="28" t="s">
        <v>391</v>
      </c>
      <c r="C18" s="28">
        <v>20160505</v>
      </c>
      <c r="D18" s="29" t="s">
        <v>173</v>
      </c>
      <c r="E18" s="29" t="s">
        <v>213</v>
      </c>
      <c r="F18" s="28" t="s">
        <v>392</v>
      </c>
      <c r="G18" s="29" t="s">
        <v>214</v>
      </c>
      <c r="H18" s="67">
        <v>100</v>
      </c>
      <c r="I18" s="14">
        <v>8</v>
      </c>
      <c r="J18" s="9">
        <f t="shared" si="0"/>
        <v>1</v>
      </c>
    </row>
    <row r="19" spans="1:10" s="32" customFormat="1" ht="17.25" customHeight="1">
      <c r="A19" s="31">
        <v>16</v>
      </c>
      <c r="B19" s="28" t="s">
        <v>395</v>
      </c>
      <c r="C19" s="28">
        <v>20160505</v>
      </c>
      <c r="D19" s="29" t="s">
        <v>173</v>
      </c>
      <c r="E19" s="29" t="s">
        <v>124</v>
      </c>
      <c r="F19" s="29">
        <v>15007766689</v>
      </c>
      <c r="G19" s="29" t="s">
        <v>125</v>
      </c>
      <c r="H19" s="67">
        <v>100</v>
      </c>
      <c r="I19" s="14">
        <v>14</v>
      </c>
      <c r="J19" s="9">
        <f t="shared" si="0"/>
        <v>1</v>
      </c>
    </row>
    <row r="20" spans="1:10" s="32" customFormat="1" ht="17.25" customHeight="1">
      <c r="A20" s="31">
        <v>17</v>
      </c>
      <c r="B20" s="28" t="s">
        <v>396</v>
      </c>
      <c r="C20" s="28">
        <v>20160505</v>
      </c>
      <c r="D20" s="29" t="s">
        <v>173</v>
      </c>
      <c r="E20" s="29" t="s">
        <v>291</v>
      </c>
      <c r="F20" s="29">
        <v>13877289239</v>
      </c>
      <c r="G20" s="29" t="s">
        <v>292</v>
      </c>
      <c r="H20" s="67">
        <v>100</v>
      </c>
      <c r="I20" s="14">
        <v>14</v>
      </c>
      <c r="J20" s="9">
        <f t="shared" si="0"/>
        <v>1</v>
      </c>
    </row>
    <row r="21" spans="1:10" s="32" customFormat="1" ht="17.25" customHeight="1">
      <c r="A21" s="31">
        <v>18</v>
      </c>
      <c r="B21" s="28" t="s">
        <v>397</v>
      </c>
      <c r="C21" s="28">
        <v>20160505</v>
      </c>
      <c r="D21" s="29" t="s">
        <v>173</v>
      </c>
      <c r="E21" s="29" t="s">
        <v>39</v>
      </c>
      <c r="F21" s="29">
        <v>18926370230</v>
      </c>
      <c r="G21" s="29" t="s">
        <v>398</v>
      </c>
      <c r="H21" s="67">
        <v>100</v>
      </c>
      <c r="I21" s="14">
        <v>12</v>
      </c>
      <c r="J21" s="9">
        <f t="shared" si="0"/>
        <v>1</v>
      </c>
    </row>
    <row r="22" spans="1:10" s="32" customFormat="1" ht="17.25" customHeight="1">
      <c r="A22" s="31">
        <v>19</v>
      </c>
      <c r="B22" s="28" t="s">
        <v>560</v>
      </c>
      <c r="C22" s="28">
        <v>20160519</v>
      </c>
      <c r="D22" s="29" t="s">
        <v>173</v>
      </c>
      <c r="E22" s="29" t="s">
        <v>130</v>
      </c>
      <c r="F22" s="29">
        <v>15296518251</v>
      </c>
      <c r="G22" s="29" t="s">
        <v>131</v>
      </c>
      <c r="H22" s="67">
        <v>100</v>
      </c>
      <c r="I22" s="14">
        <v>14</v>
      </c>
      <c r="J22" s="9">
        <f t="shared" si="0"/>
        <v>1</v>
      </c>
    </row>
    <row r="23" spans="1:10" s="32" customFormat="1" ht="17.25" customHeight="1">
      <c r="A23" s="31">
        <v>20</v>
      </c>
      <c r="B23" s="28" t="s">
        <v>562</v>
      </c>
      <c r="C23" s="28">
        <v>20160519</v>
      </c>
      <c r="D23" s="29" t="s">
        <v>32</v>
      </c>
      <c r="E23" s="29" t="s">
        <v>312</v>
      </c>
      <c r="F23" s="29">
        <v>13592870120</v>
      </c>
      <c r="G23" s="29" t="s">
        <v>313</v>
      </c>
      <c r="H23" s="67">
        <v>100</v>
      </c>
      <c r="I23" s="14">
        <v>12</v>
      </c>
      <c r="J23" s="9">
        <f t="shared" si="0"/>
        <v>1</v>
      </c>
    </row>
    <row r="24" spans="1:10" s="32" customFormat="1" ht="17.25" customHeight="1">
      <c r="A24" s="31">
        <v>21</v>
      </c>
      <c r="B24" s="28" t="s">
        <v>563</v>
      </c>
      <c r="C24" s="28">
        <v>20160519</v>
      </c>
      <c r="D24" s="29" t="s">
        <v>173</v>
      </c>
      <c r="E24" s="29" t="s">
        <v>51</v>
      </c>
      <c r="F24" s="29">
        <v>18076567820</v>
      </c>
      <c r="G24" s="29" t="s">
        <v>564</v>
      </c>
      <c r="H24" s="67">
        <v>100</v>
      </c>
      <c r="I24" s="14">
        <v>14</v>
      </c>
      <c r="J24" s="9">
        <f t="shared" si="0"/>
        <v>1</v>
      </c>
    </row>
    <row r="25" spans="1:10" s="32" customFormat="1" ht="17.25" customHeight="1">
      <c r="A25" s="31">
        <v>22</v>
      </c>
      <c r="B25" s="28" t="s">
        <v>565</v>
      </c>
      <c r="C25" s="28">
        <v>20160519</v>
      </c>
      <c r="D25" s="29" t="s">
        <v>173</v>
      </c>
      <c r="E25" s="29" t="s">
        <v>247</v>
      </c>
      <c r="F25" s="29">
        <v>13421995799</v>
      </c>
      <c r="G25" s="29" t="s">
        <v>248</v>
      </c>
      <c r="H25" s="67">
        <v>100</v>
      </c>
      <c r="I25" s="14">
        <v>8</v>
      </c>
      <c r="J25" s="9">
        <f t="shared" si="0"/>
        <v>1</v>
      </c>
    </row>
    <row r="26" spans="1:10" s="32" customFormat="1" ht="17.25" customHeight="1">
      <c r="A26" s="31">
        <v>23</v>
      </c>
      <c r="B26" s="28" t="s">
        <v>566</v>
      </c>
      <c r="C26" s="28">
        <v>20160519</v>
      </c>
      <c r="D26" s="29" t="s">
        <v>173</v>
      </c>
      <c r="E26" s="29" t="s">
        <v>567</v>
      </c>
      <c r="F26" s="29">
        <v>18807747990</v>
      </c>
      <c r="G26" s="29" t="s">
        <v>568</v>
      </c>
      <c r="H26" s="67">
        <v>100</v>
      </c>
      <c r="I26" s="14">
        <v>14</v>
      </c>
      <c r="J26" s="9">
        <f t="shared" si="0"/>
        <v>1</v>
      </c>
    </row>
    <row r="27" spans="1:10" s="32" customFormat="1" ht="17.25" customHeight="1">
      <c r="A27" s="31">
        <v>24</v>
      </c>
      <c r="B27" s="28" t="s">
        <v>569</v>
      </c>
      <c r="C27" s="28">
        <v>20160519</v>
      </c>
      <c r="D27" s="29" t="s">
        <v>173</v>
      </c>
      <c r="E27" s="29" t="s">
        <v>105</v>
      </c>
      <c r="F27" s="29">
        <v>15277407410</v>
      </c>
      <c r="G27" s="29" t="s">
        <v>106</v>
      </c>
      <c r="H27" s="67">
        <v>100</v>
      </c>
      <c r="I27" s="14">
        <v>14</v>
      </c>
      <c r="J27" s="9">
        <f t="shared" si="0"/>
        <v>1</v>
      </c>
    </row>
    <row r="28" spans="1:10" s="32" customFormat="1" ht="17.25" customHeight="1">
      <c r="A28" s="31">
        <v>25</v>
      </c>
      <c r="B28" s="28" t="s">
        <v>570</v>
      </c>
      <c r="C28" s="28">
        <v>20160519</v>
      </c>
      <c r="D28" s="29" t="s">
        <v>173</v>
      </c>
      <c r="E28" s="29" t="s">
        <v>253</v>
      </c>
      <c r="F28" s="29">
        <v>13928206121</v>
      </c>
      <c r="G28" s="29" t="s">
        <v>430</v>
      </c>
      <c r="H28" s="67">
        <v>100</v>
      </c>
      <c r="I28" s="14">
        <v>12</v>
      </c>
      <c r="J28" s="9">
        <f t="shared" si="0"/>
        <v>1</v>
      </c>
    </row>
    <row r="29" spans="1:10" s="32" customFormat="1" ht="17.25" customHeight="1">
      <c r="A29" s="31">
        <v>26</v>
      </c>
      <c r="B29" s="28" t="s">
        <v>591</v>
      </c>
      <c r="C29" s="28">
        <v>20160517</v>
      </c>
      <c r="D29" s="29" t="s">
        <v>173</v>
      </c>
      <c r="E29" s="29" t="s">
        <v>121</v>
      </c>
      <c r="F29" s="29" t="s">
        <v>464</v>
      </c>
      <c r="G29" s="29" t="s">
        <v>82</v>
      </c>
      <c r="H29" s="67">
        <v>100</v>
      </c>
      <c r="I29" s="14">
        <v>14</v>
      </c>
      <c r="J29" s="9">
        <f t="shared" si="0"/>
        <v>1</v>
      </c>
    </row>
    <row r="30" spans="1:10" s="32" customFormat="1" ht="17.25" customHeight="1">
      <c r="A30" s="31">
        <v>27</v>
      </c>
      <c r="B30" s="28" t="s">
        <v>704</v>
      </c>
      <c r="C30" s="28">
        <v>20160513</v>
      </c>
      <c r="D30" s="29" t="s">
        <v>613</v>
      </c>
      <c r="E30" s="29" t="s">
        <v>614</v>
      </c>
      <c r="F30" s="29">
        <v>38819023</v>
      </c>
      <c r="G30" s="29" t="s">
        <v>615</v>
      </c>
      <c r="H30" s="67">
        <v>100</v>
      </c>
      <c r="I30" s="14">
        <v>8</v>
      </c>
      <c r="J30" s="9">
        <f t="shared" si="0"/>
        <v>1</v>
      </c>
    </row>
    <row r="31" spans="1:10" s="32" customFormat="1" ht="17.25" customHeight="1">
      <c r="A31" s="31">
        <v>28</v>
      </c>
      <c r="B31" s="28" t="s">
        <v>622</v>
      </c>
      <c r="C31" s="28">
        <v>20160512</v>
      </c>
      <c r="D31" s="29" t="s">
        <v>173</v>
      </c>
      <c r="E31" s="29" t="s">
        <v>45</v>
      </c>
      <c r="F31" s="29">
        <v>13416372720</v>
      </c>
      <c r="G31" s="29" t="s">
        <v>46</v>
      </c>
      <c r="H31" s="67">
        <v>100</v>
      </c>
      <c r="I31" s="14">
        <v>12</v>
      </c>
      <c r="J31" s="9">
        <f t="shared" si="0"/>
        <v>1</v>
      </c>
    </row>
    <row r="32" spans="1:10" s="32" customFormat="1" ht="17.25" customHeight="1">
      <c r="A32" s="31">
        <v>29</v>
      </c>
      <c r="B32" s="28" t="s">
        <v>623</v>
      </c>
      <c r="C32" s="28">
        <v>20160512</v>
      </c>
      <c r="D32" s="29" t="s">
        <v>173</v>
      </c>
      <c r="E32" s="29" t="s">
        <v>136</v>
      </c>
      <c r="F32" s="29">
        <v>13729751068</v>
      </c>
      <c r="G32" s="29" t="s">
        <v>624</v>
      </c>
      <c r="H32" s="67">
        <v>100</v>
      </c>
      <c r="I32" s="14">
        <v>12</v>
      </c>
      <c r="J32" s="9">
        <f t="shared" si="0"/>
        <v>1</v>
      </c>
    </row>
    <row r="33" spans="1:10" s="32" customFormat="1" ht="17.25" customHeight="1">
      <c r="A33" s="31">
        <v>30</v>
      </c>
      <c r="B33" s="28" t="s">
        <v>625</v>
      </c>
      <c r="C33" s="28">
        <v>20160512</v>
      </c>
      <c r="D33" s="29" t="s">
        <v>173</v>
      </c>
      <c r="E33" s="29" t="s">
        <v>626</v>
      </c>
      <c r="F33" s="28" t="s">
        <v>627</v>
      </c>
      <c r="G33" s="29" t="s">
        <v>628</v>
      </c>
      <c r="H33" s="67">
        <v>100</v>
      </c>
      <c r="I33" s="14">
        <v>14</v>
      </c>
      <c r="J33" s="9">
        <f t="shared" si="0"/>
        <v>1</v>
      </c>
    </row>
    <row r="34" spans="1:10" s="32" customFormat="1" ht="17.25" customHeight="1">
      <c r="A34" s="31">
        <v>31</v>
      </c>
      <c r="B34" s="28" t="s">
        <v>629</v>
      </c>
      <c r="C34" s="28">
        <v>20160512</v>
      </c>
      <c r="D34" s="29" t="s">
        <v>173</v>
      </c>
      <c r="E34" s="29" t="s">
        <v>133</v>
      </c>
      <c r="F34" s="29">
        <v>13737523207</v>
      </c>
      <c r="G34" s="29" t="s">
        <v>134</v>
      </c>
      <c r="H34" s="67">
        <v>100</v>
      </c>
      <c r="I34" s="14">
        <v>14</v>
      </c>
      <c r="J34" s="9">
        <f t="shared" si="0"/>
        <v>1</v>
      </c>
    </row>
    <row r="35" spans="1:10" s="32" customFormat="1" ht="17.25" customHeight="1">
      <c r="A35" s="31">
        <v>32</v>
      </c>
      <c r="B35" s="28" t="s">
        <v>630</v>
      </c>
      <c r="C35" s="28">
        <v>20160512</v>
      </c>
      <c r="D35" s="29" t="s">
        <v>173</v>
      </c>
      <c r="E35" s="29" t="s">
        <v>631</v>
      </c>
      <c r="F35" s="29">
        <v>13649820618</v>
      </c>
      <c r="G35" s="29" t="s">
        <v>632</v>
      </c>
      <c r="H35" s="67">
        <v>100</v>
      </c>
      <c r="I35" s="14">
        <v>8</v>
      </c>
      <c r="J35" s="9">
        <f t="shared" si="0"/>
        <v>1</v>
      </c>
    </row>
    <row r="36" spans="1:10" s="32" customFormat="1" ht="17.25" customHeight="1">
      <c r="A36" s="31">
        <v>33</v>
      </c>
      <c r="B36" s="28" t="s">
        <v>651</v>
      </c>
      <c r="C36" s="28">
        <v>20160530</v>
      </c>
      <c r="D36" s="29" t="s">
        <v>173</v>
      </c>
      <c r="E36" s="29" t="s">
        <v>652</v>
      </c>
      <c r="F36" s="29">
        <v>15007766689</v>
      </c>
      <c r="G36" s="29" t="s">
        <v>653</v>
      </c>
      <c r="H36" s="67">
        <v>100</v>
      </c>
      <c r="I36" s="14">
        <v>14</v>
      </c>
      <c r="J36" s="9">
        <f t="shared" si="0"/>
        <v>1</v>
      </c>
    </row>
    <row r="37" spans="1:10" s="32" customFormat="1" ht="17.25" customHeight="1">
      <c r="A37" s="31">
        <v>34</v>
      </c>
      <c r="B37" s="28" t="s">
        <v>668</v>
      </c>
      <c r="C37" s="28">
        <v>20160525</v>
      </c>
      <c r="D37" s="29" t="s">
        <v>173</v>
      </c>
      <c r="E37" s="29" t="s">
        <v>666</v>
      </c>
      <c r="F37" s="29">
        <v>13211470665</v>
      </c>
      <c r="G37" s="29" t="s">
        <v>667</v>
      </c>
      <c r="H37" s="67">
        <v>100</v>
      </c>
      <c r="I37" s="14">
        <v>14</v>
      </c>
      <c r="J37" s="9">
        <f t="shared" si="0"/>
        <v>1</v>
      </c>
    </row>
    <row r="38" spans="1:10" s="32" customFormat="1" ht="17.25" customHeight="1">
      <c r="A38" s="31">
        <v>35</v>
      </c>
      <c r="B38" s="28" t="s">
        <v>669</v>
      </c>
      <c r="C38" s="28">
        <v>20160525</v>
      </c>
      <c r="D38" s="29" t="s">
        <v>173</v>
      </c>
      <c r="E38" s="29" t="s">
        <v>670</v>
      </c>
      <c r="F38" s="29">
        <v>13977886859</v>
      </c>
      <c r="G38" s="29" t="s">
        <v>671</v>
      </c>
      <c r="H38" s="67">
        <v>100</v>
      </c>
      <c r="I38" s="14">
        <v>14</v>
      </c>
      <c r="J38" s="9">
        <f t="shared" si="0"/>
        <v>1</v>
      </c>
    </row>
    <row r="39" spans="1:10" s="32" customFormat="1" ht="17.25" customHeight="1">
      <c r="A39" s="31">
        <v>36</v>
      </c>
      <c r="B39" s="28" t="s">
        <v>672</v>
      </c>
      <c r="C39" s="28">
        <v>20160525</v>
      </c>
      <c r="D39" s="29" t="s">
        <v>173</v>
      </c>
      <c r="E39" s="29" t="s">
        <v>673</v>
      </c>
      <c r="F39" s="29">
        <v>13707797122</v>
      </c>
      <c r="G39" s="29" t="s">
        <v>674</v>
      </c>
      <c r="H39" s="67">
        <v>100</v>
      </c>
      <c r="I39" s="14">
        <v>14</v>
      </c>
      <c r="J39" s="9">
        <f t="shared" si="0"/>
        <v>1</v>
      </c>
    </row>
    <row r="40" spans="1:10" s="32" customFormat="1" ht="17.25" customHeight="1">
      <c r="A40" s="31">
        <v>37</v>
      </c>
      <c r="B40" s="28" t="s">
        <v>675</v>
      </c>
      <c r="C40" s="28">
        <v>20160524</v>
      </c>
      <c r="D40" s="29" t="s">
        <v>173</v>
      </c>
      <c r="E40" s="29" t="s">
        <v>676</v>
      </c>
      <c r="F40" s="29">
        <v>13737484934</v>
      </c>
      <c r="G40" s="29" t="s">
        <v>677</v>
      </c>
      <c r="H40" s="67">
        <v>100</v>
      </c>
      <c r="I40" s="14">
        <v>14</v>
      </c>
      <c r="J40" s="9">
        <f t="shared" si="0"/>
        <v>1</v>
      </c>
    </row>
    <row r="41" spans="1:10" s="32" customFormat="1" ht="17.25" customHeight="1">
      <c r="A41" s="31">
        <v>38</v>
      </c>
      <c r="B41" s="28" t="s">
        <v>678</v>
      </c>
      <c r="C41" s="28">
        <v>20160524</v>
      </c>
      <c r="D41" s="29" t="s">
        <v>173</v>
      </c>
      <c r="E41" s="29" t="s">
        <v>673</v>
      </c>
      <c r="F41" s="29">
        <v>13707797122</v>
      </c>
      <c r="G41" s="29" t="s">
        <v>674</v>
      </c>
      <c r="H41" s="67">
        <v>100</v>
      </c>
      <c r="I41" s="14">
        <v>14</v>
      </c>
      <c r="J41" s="9">
        <f t="shared" si="0"/>
        <v>1</v>
      </c>
    </row>
    <row r="42" spans="1:10" s="32" customFormat="1" ht="17.25" customHeight="1">
      <c r="A42" s="31">
        <v>39</v>
      </c>
      <c r="B42" s="28" t="s">
        <v>679</v>
      </c>
      <c r="C42" s="28">
        <v>20160524</v>
      </c>
      <c r="D42" s="29" t="s">
        <v>173</v>
      </c>
      <c r="E42" s="29" t="s">
        <v>680</v>
      </c>
      <c r="F42" s="29">
        <v>15917522988</v>
      </c>
      <c r="G42" s="29" t="s">
        <v>681</v>
      </c>
      <c r="H42" s="67">
        <v>100</v>
      </c>
      <c r="I42" s="14">
        <v>12</v>
      </c>
      <c r="J42" s="9">
        <f t="shared" si="0"/>
        <v>1</v>
      </c>
    </row>
    <row r="43" spans="1:10" s="32" customFormat="1" ht="17.25" customHeight="1">
      <c r="A43" s="31">
        <v>40</v>
      </c>
      <c r="B43" s="28" t="s">
        <v>682</v>
      </c>
      <c r="C43" s="28">
        <v>20160524</v>
      </c>
      <c r="D43" s="29" t="s">
        <v>173</v>
      </c>
      <c r="E43" s="29" t="s">
        <v>136</v>
      </c>
      <c r="F43" s="29">
        <v>13729751068</v>
      </c>
      <c r="G43" s="29" t="s">
        <v>624</v>
      </c>
      <c r="H43" s="67">
        <v>100</v>
      </c>
      <c r="I43" s="14">
        <v>12</v>
      </c>
      <c r="J43" s="9">
        <f t="shared" si="0"/>
        <v>1</v>
      </c>
    </row>
    <row r="44" spans="1:10" s="32" customFormat="1" ht="17.25" customHeight="1">
      <c r="A44" s="31">
        <v>41</v>
      </c>
      <c r="B44" s="28" t="s">
        <v>683</v>
      </c>
      <c r="C44" s="28">
        <v>20160524</v>
      </c>
      <c r="D44" s="29" t="s">
        <v>173</v>
      </c>
      <c r="E44" s="29" t="s">
        <v>652</v>
      </c>
      <c r="F44" s="29">
        <v>15007766689</v>
      </c>
      <c r="G44" s="29" t="s">
        <v>125</v>
      </c>
      <c r="H44" s="67">
        <v>100</v>
      </c>
      <c r="I44" s="14">
        <v>14</v>
      </c>
      <c r="J44" s="9">
        <f t="shared" si="0"/>
        <v>1</v>
      </c>
    </row>
    <row r="45" spans="1:10" s="32" customFormat="1" ht="17.25" customHeight="1">
      <c r="A45" s="31">
        <v>42</v>
      </c>
      <c r="B45" s="28" t="s">
        <v>684</v>
      </c>
      <c r="C45" s="28">
        <v>20160524</v>
      </c>
      <c r="D45" s="29" t="s">
        <v>173</v>
      </c>
      <c r="E45" s="29" t="s">
        <v>685</v>
      </c>
      <c r="F45" s="29">
        <v>13923885482</v>
      </c>
      <c r="G45" s="29" t="s">
        <v>686</v>
      </c>
      <c r="H45" s="67">
        <v>100</v>
      </c>
      <c r="I45" s="14">
        <v>8</v>
      </c>
      <c r="J45" s="9">
        <f t="shared" si="0"/>
        <v>1</v>
      </c>
    </row>
    <row r="46" spans="1:10" s="32" customFormat="1" ht="17.25" customHeight="1">
      <c r="A46" s="31">
        <v>43</v>
      </c>
      <c r="B46" s="28" t="s">
        <v>687</v>
      </c>
      <c r="C46" s="28">
        <v>20160524</v>
      </c>
      <c r="D46" s="29" t="s">
        <v>173</v>
      </c>
      <c r="E46" s="29" t="s">
        <v>688</v>
      </c>
      <c r="F46" s="29">
        <v>13978887678</v>
      </c>
      <c r="G46" s="29" t="s">
        <v>689</v>
      </c>
      <c r="H46" s="67">
        <v>100</v>
      </c>
      <c r="I46" s="14">
        <v>14</v>
      </c>
      <c r="J46" s="9">
        <f t="shared" si="0"/>
        <v>1</v>
      </c>
    </row>
    <row r="47" spans="1:10" s="32" customFormat="1" ht="17.25" customHeight="1">
      <c r="A47" s="31">
        <v>44</v>
      </c>
      <c r="B47" s="28" t="s">
        <v>690</v>
      </c>
      <c r="C47" s="28">
        <v>20160524</v>
      </c>
      <c r="D47" s="29" t="s">
        <v>173</v>
      </c>
      <c r="E47" s="29" t="s">
        <v>691</v>
      </c>
      <c r="F47" s="29">
        <v>13878602250</v>
      </c>
      <c r="G47" s="29" t="s">
        <v>692</v>
      </c>
      <c r="H47" s="67">
        <v>100</v>
      </c>
      <c r="I47" s="14">
        <v>14</v>
      </c>
      <c r="J47" s="9">
        <f t="shared" si="0"/>
        <v>1</v>
      </c>
    </row>
    <row r="48" spans="1:10" s="32" customFormat="1" ht="17.25" customHeight="1">
      <c r="A48" s="64" t="s">
        <v>24</v>
      </c>
      <c r="B48" s="63"/>
      <c r="C48" s="63"/>
      <c r="D48" s="63"/>
      <c r="E48" s="63"/>
      <c r="F48" s="63"/>
      <c r="G48" s="63"/>
      <c r="H48" s="70"/>
      <c r="I48" s="65">
        <f>SUM(I18:I47)</f>
        <v>376</v>
      </c>
      <c r="J48" s="9">
        <f t="shared" si="0"/>
        <v>0</v>
      </c>
    </row>
    <row r="49" spans="1:10" s="15" customFormat="1" ht="17.25" customHeight="1">
      <c r="A49" s="51" t="s">
        <v>723</v>
      </c>
      <c r="B49" s="28" t="s">
        <v>589</v>
      </c>
      <c r="C49" s="28">
        <v>20160517</v>
      </c>
      <c r="D49" s="29" t="s">
        <v>149</v>
      </c>
      <c r="E49" s="29" t="s">
        <v>161</v>
      </c>
      <c r="F49" s="29"/>
      <c r="G49" s="29" t="s">
        <v>590</v>
      </c>
      <c r="H49" s="67">
        <v>100</v>
      </c>
      <c r="I49" s="14">
        <v>12</v>
      </c>
      <c r="J49" s="9">
        <f t="shared" si="0"/>
        <v>1</v>
      </c>
    </row>
    <row r="50" spans="1:10" s="15" customFormat="1" ht="17.25" customHeight="1">
      <c r="A50" s="51" t="s">
        <v>724</v>
      </c>
      <c r="B50" s="28" t="s">
        <v>602</v>
      </c>
      <c r="C50" s="28">
        <v>20160514</v>
      </c>
      <c r="D50" s="29" t="s">
        <v>57</v>
      </c>
      <c r="E50" s="29" t="s">
        <v>603</v>
      </c>
      <c r="F50" s="29">
        <v>13666068168</v>
      </c>
      <c r="G50" s="29" t="s">
        <v>604</v>
      </c>
      <c r="H50" s="67">
        <v>100</v>
      </c>
      <c r="I50" s="14">
        <v>14</v>
      </c>
      <c r="J50" s="9">
        <f t="shared" si="0"/>
        <v>1</v>
      </c>
    </row>
    <row r="51" spans="1:10" s="32" customFormat="1" ht="17.25" customHeight="1">
      <c r="A51" s="51" t="s">
        <v>698</v>
      </c>
      <c r="B51" s="28" t="s">
        <v>640</v>
      </c>
      <c r="C51" s="28">
        <v>20160510</v>
      </c>
      <c r="D51" s="27" t="s">
        <v>57</v>
      </c>
      <c r="E51" s="29" t="s">
        <v>641</v>
      </c>
      <c r="F51" s="29">
        <v>15618241428</v>
      </c>
      <c r="G51" s="29" t="s">
        <v>401</v>
      </c>
      <c r="H51" s="67">
        <v>100</v>
      </c>
      <c r="I51" s="14">
        <v>14</v>
      </c>
      <c r="J51" s="9">
        <f t="shared" si="0"/>
        <v>1</v>
      </c>
    </row>
    <row r="52" spans="1:10" s="32" customFormat="1" ht="17.25" customHeight="1">
      <c r="A52" s="51" t="s">
        <v>699</v>
      </c>
      <c r="B52" s="28" t="s">
        <v>643</v>
      </c>
      <c r="C52" s="28">
        <v>20160530</v>
      </c>
      <c r="D52" s="27" t="s">
        <v>644</v>
      </c>
      <c r="E52" s="29" t="s">
        <v>645</v>
      </c>
      <c r="F52" s="29">
        <v>13597870120</v>
      </c>
      <c r="G52" s="29" t="s">
        <v>646</v>
      </c>
      <c r="H52" s="67">
        <v>100</v>
      </c>
      <c r="I52" s="14">
        <v>12</v>
      </c>
      <c r="J52" s="9">
        <f t="shared" si="0"/>
        <v>1</v>
      </c>
    </row>
    <row r="53" spans="1:10" s="32" customFormat="1" ht="17.25" customHeight="1">
      <c r="A53" s="51" t="s">
        <v>700</v>
      </c>
      <c r="B53" s="28" t="s">
        <v>660</v>
      </c>
      <c r="C53" s="28">
        <v>20160531</v>
      </c>
      <c r="D53" s="27" t="s">
        <v>647</v>
      </c>
      <c r="E53" s="29" t="s">
        <v>661</v>
      </c>
      <c r="F53" s="29">
        <v>13613066598</v>
      </c>
      <c r="G53" s="29" t="s">
        <v>662</v>
      </c>
      <c r="H53" s="67">
        <v>100</v>
      </c>
      <c r="I53" s="14">
        <v>8</v>
      </c>
      <c r="J53" s="9">
        <f t="shared" si="0"/>
        <v>1</v>
      </c>
    </row>
    <row r="54" spans="1:10" s="32" customFormat="1" ht="17.25" customHeight="1">
      <c r="A54" s="51" t="s">
        <v>701</v>
      </c>
      <c r="B54" s="28" t="s">
        <v>693</v>
      </c>
      <c r="C54" s="28">
        <v>20160527</v>
      </c>
      <c r="D54" s="27" t="s">
        <v>647</v>
      </c>
      <c r="E54" s="29" t="s">
        <v>694</v>
      </c>
      <c r="F54" s="29">
        <v>13537253108</v>
      </c>
      <c r="G54" s="29" t="s">
        <v>695</v>
      </c>
      <c r="H54" s="67">
        <v>500</v>
      </c>
      <c r="I54" s="14">
        <v>8</v>
      </c>
      <c r="J54" s="9">
        <f t="shared" si="0"/>
        <v>1</v>
      </c>
    </row>
    <row r="55" spans="1:10" s="32" customFormat="1" ht="17.25" customHeight="1">
      <c r="A55" s="51" t="s">
        <v>721</v>
      </c>
      <c r="B55" s="28" t="s">
        <v>696</v>
      </c>
      <c r="C55" s="28">
        <v>20160526</v>
      </c>
      <c r="D55" s="27" t="s">
        <v>647</v>
      </c>
      <c r="E55" s="29" t="s">
        <v>645</v>
      </c>
      <c r="F55" s="29">
        <v>13597870120</v>
      </c>
      <c r="G55" s="29" t="s">
        <v>646</v>
      </c>
      <c r="H55" s="67">
        <v>100</v>
      </c>
      <c r="I55" s="14">
        <v>12</v>
      </c>
      <c r="J55" s="9">
        <f t="shared" si="0"/>
        <v>1</v>
      </c>
    </row>
    <row r="56" spans="1:10" s="32" customFormat="1" ht="17.25" customHeight="1">
      <c r="A56" s="51" t="s">
        <v>702</v>
      </c>
      <c r="B56" s="28" t="s">
        <v>703</v>
      </c>
      <c r="C56" s="28">
        <v>20160526</v>
      </c>
      <c r="D56" s="27" t="s">
        <v>647</v>
      </c>
      <c r="E56" s="29" t="s">
        <v>697</v>
      </c>
      <c r="F56" s="29">
        <v>18761638305</v>
      </c>
      <c r="G56" s="29" t="s">
        <v>649</v>
      </c>
      <c r="H56" s="67">
        <v>100</v>
      </c>
      <c r="I56" s="14">
        <v>14</v>
      </c>
      <c r="J56" s="9">
        <f t="shared" si="0"/>
        <v>1</v>
      </c>
    </row>
    <row r="57" spans="1:10" s="32" customFormat="1" ht="17.25" customHeight="1">
      <c r="A57" s="64" t="s">
        <v>25</v>
      </c>
      <c r="B57" s="63"/>
      <c r="C57" s="63"/>
      <c r="D57" s="63"/>
      <c r="E57" s="63"/>
      <c r="F57" s="63"/>
      <c r="G57" s="63"/>
      <c r="H57" s="70"/>
      <c r="I57" s="65">
        <f>SUM(I49:I56)</f>
        <v>94</v>
      </c>
      <c r="J57" s="9">
        <f t="shared" si="0"/>
        <v>0</v>
      </c>
    </row>
    <row r="58" spans="1:10" s="32" customFormat="1" ht="17.25" customHeight="1">
      <c r="A58" s="51" t="s">
        <v>725</v>
      </c>
      <c r="B58" s="28" t="s">
        <v>609</v>
      </c>
      <c r="C58" s="28">
        <v>20160513</v>
      </c>
      <c r="D58" s="27" t="s">
        <v>610</v>
      </c>
      <c r="E58" s="29" t="s">
        <v>611</v>
      </c>
      <c r="F58" s="29">
        <v>13483888086</v>
      </c>
      <c r="G58" s="29" t="s">
        <v>612</v>
      </c>
      <c r="H58" s="67">
        <v>400</v>
      </c>
      <c r="I58" s="14">
        <v>14</v>
      </c>
      <c r="J58" s="9">
        <f t="shared" si="0"/>
        <v>1</v>
      </c>
    </row>
    <row r="59" spans="1:10" s="32" customFormat="1" ht="17.25" customHeight="1">
      <c r="A59" s="51" t="s">
        <v>726</v>
      </c>
      <c r="B59" s="28" t="s">
        <v>650</v>
      </c>
      <c r="C59" s="28">
        <v>20160530</v>
      </c>
      <c r="D59" s="27" t="s">
        <v>610</v>
      </c>
      <c r="E59" s="29" t="s">
        <v>611</v>
      </c>
      <c r="F59" s="29">
        <v>13483888086</v>
      </c>
      <c r="G59" s="29" t="s">
        <v>612</v>
      </c>
      <c r="H59" s="67">
        <v>1200</v>
      </c>
      <c r="I59" s="14">
        <v>26.6</v>
      </c>
      <c r="J59" s="9">
        <f t="shared" si="0"/>
        <v>1</v>
      </c>
    </row>
    <row r="60" spans="1:10" ht="17.25" customHeight="1">
      <c r="A60" s="64" t="s">
        <v>608</v>
      </c>
      <c r="B60" s="63"/>
      <c r="C60" s="63"/>
      <c r="D60" s="63"/>
      <c r="E60" s="63"/>
      <c r="F60" s="63"/>
      <c r="G60" s="63"/>
      <c r="H60" s="70"/>
      <c r="I60" s="65">
        <f>SUM(I58:I59)</f>
        <v>40.6</v>
      </c>
      <c r="J60" s="9">
        <f t="shared" si="0"/>
        <v>0</v>
      </c>
    </row>
    <row r="61" spans="1:10" s="15" customFormat="1" ht="17.25" customHeight="1">
      <c r="A61" s="30">
        <v>55</v>
      </c>
      <c r="B61" s="28" t="s">
        <v>596</v>
      </c>
      <c r="C61" s="27">
        <v>20160516</v>
      </c>
      <c r="D61" s="28" t="s">
        <v>536</v>
      </c>
      <c r="E61" s="29" t="s">
        <v>597</v>
      </c>
      <c r="F61" s="29">
        <v>13564786003</v>
      </c>
      <c r="G61" s="29" t="s">
        <v>598</v>
      </c>
      <c r="H61" s="67">
        <v>100</v>
      </c>
      <c r="I61" s="14">
        <v>18</v>
      </c>
      <c r="J61" s="9">
        <f t="shared" si="0"/>
        <v>1</v>
      </c>
    </row>
    <row r="62" spans="1:10" s="15" customFormat="1" ht="17.25" customHeight="1">
      <c r="A62" s="30">
        <v>56</v>
      </c>
      <c r="B62" s="28" t="s">
        <v>654</v>
      </c>
      <c r="C62" s="27">
        <v>20160531</v>
      </c>
      <c r="D62" s="28" t="s">
        <v>70</v>
      </c>
      <c r="E62" s="29" t="s">
        <v>655</v>
      </c>
      <c r="F62" s="29">
        <v>13712648581</v>
      </c>
      <c r="G62" s="29" t="s">
        <v>656</v>
      </c>
      <c r="H62" s="67">
        <v>100</v>
      </c>
      <c r="I62" s="14">
        <v>8</v>
      </c>
      <c r="J62" s="9">
        <f t="shared" si="0"/>
        <v>1</v>
      </c>
    </row>
    <row r="63" spans="1:10" s="15" customFormat="1" ht="17.25" customHeight="1">
      <c r="A63" s="30">
        <v>57</v>
      </c>
      <c r="B63" s="28" t="s">
        <v>663</v>
      </c>
      <c r="C63" s="27">
        <v>20160530</v>
      </c>
      <c r="D63" s="28" t="s">
        <v>664</v>
      </c>
      <c r="E63" s="29" t="s">
        <v>71</v>
      </c>
      <c r="F63" s="29">
        <v>13714526813</v>
      </c>
      <c r="G63" s="29" t="s">
        <v>665</v>
      </c>
      <c r="H63" s="67">
        <v>100</v>
      </c>
      <c r="I63" s="14">
        <v>12</v>
      </c>
      <c r="J63" s="9">
        <f t="shared" si="0"/>
        <v>1</v>
      </c>
    </row>
    <row r="64" spans="1:10" s="11" customFormat="1" ht="17.25" customHeight="1">
      <c r="A64" s="64" t="s">
        <v>26</v>
      </c>
      <c r="B64" s="63"/>
      <c r="C64" s="63"/>
      <c r="D64" s="63"/>
      <c r="E64" s="63"/>
      <c r="F64" s="63"/>
      <c r="G64" s="63"/>
      <c r="H64" s="70"/>
      <c r="I64" s="65">
        <f>SUM(I61:I63)</f>
        <v>38</v>
      </c>
      <c r="J64" s="9">
        <f t="shared" si="0"/>
        <v>0</v>
      </c>
    </row>
    <row r="65" spans="1:10" s="15" customFormat="1" ht="17.25" customHeight="1">
      <c r="A65" s="30">
        <v>58</v>
      </c>
      <c r="B65" s="28" t="s">
        <v>561</v>
      </c>
      <c r="C65" s="28">
        <v>20160519</v>
      </c>
      <c r="D65" s="29" t="s">
        <v>114</v>
      </c>
      <c r="E65" s="29" t="s">
        <v>393</v>
      </c>
      <c r="F65" s="29">
        <v>13528560878</v>
      </c>
      <c r="G65" s="29" t="s">
        <v>394</v>
      </c>
      <c r="H65" s="67">
        <v>500</v>
      </c>
      <c r="I65" s="14">
        <v>8</v>
      </c>
      <c r="J65" s="9">
        <f t="shared" si="0"/>
        <v>1</v>
      </c>
    </row>
    <row r="66" spans="1:10" s="15" customFormat="1" ht="17.25" customHeight="1">
      <c r="A66" s="30">
        <v>59</v>
      </c>
      <c r="B66" s="28" t="s">
        <v>516</v>
      </c>
      <c r="C66" s="28">
        <v>20160507</v>
      </c>
      <c r="D66" s="29" t="s">
        <v>114</v>
      </c>
      <c r="E66" s="29" t="s">
        <v>393</v>
      </c>
      <c r="F66" s="29">
        <v>13528560878</v>
      </c>
      <c r="G66" s="29" t="s">
        <v>394</v>
      </c>
      <c r="H66" s="67">
        <v>2000</v>
      </c>
      <c r="I66" s="14">
        <v>8</v>
      </c>
      <c r="J66" s="9">
        <f t="shared" si="0"/>
        <v>1</v>
      </c>
    </row>
    <row r="67" spans="1:10" s="15" customFormat="1" ht="17.25" customHeight="1">
      <c r="A67" s="30">
        <v>60</v>
      </c>
      <c r="B67" s="28" t="s">
        <v>595</v>
      </c>
      <c r="C67" s="28">
        <v>20160518</v>
      </c>
      <c r="D67" s="29" t="s">
        <v>114</v>
      </c>
      <c r="E67" s="29" t="s">
        <v>115</v>
      </c>
      <c r="F67" s="29">
        <v>38819038</v>
      </c>
      <c r="G67" s="29" t="s">
        <v>394</v>
      </c>
      <c r="H67" s="67">
        <v>100</v>
      </c>
      <c r="I67" s="14">
        <v>8</v>
      </c>
      <c r="J67" s="9">
        <f t="shared" si="0"/>
        <v>1</v>
      </c>
    </row>
    <row r="68" spans="1:10" s="15" customFormat="1" ht="17.25" customHeight="1">
      <c r="A68" s="30">
        <v>61</v>
      </c>
      <c r="B68" s="28" t="s">
        <v>619</v>
      </c>
      <c r="C68" s="28">
        <v>20160512</v>
      </c>
      <c r="D68" s="29" t="s">
        <v>164</v>
      </c>
      <c r="E68" s="29" t="s">
        <v>620</v>
      </c>
      <c r="F68" s="29">
        <v>15975282895</v>
      </c>
      <c r="G68" s="29" t="s">
        <v>621</v>
      </c>
      <c r="H68" s="67">
        <v>5200</v>
      </c>
      <c r="I68" s="14">
        <v>22</v>
      </c>
      <c r="J68" s="9">
        <f t="shared" ref="J68:J81" si="1">COUNTIF(B68:B155,B68)</f>
        <v>1</v>
      </c>
    </row>
    <row r="69" spans="1:10" s="32" customFormat="1" ht="17.25" customHeight="1">
      <c r="A69" s="30">
        <v>62</v>
      </c>
      <c r="B69" s="28" t="s">
        <v>387</v>
      </c>
      <c r="C69" s="28">
        <v>20160509</v>
      </c>
      <c r="D69" s="27" t="s">
        <v>57</v>
      </c>
      <c r="E69" s="29" t="s">
        <v>142</v>
      </c>
      <c r="F69" s="29" t="s">
        <v>388</v>
      </c>
      <c r="G69" s="29" t="s">
        <v>389</v>
      </c>
      <c r="H69" s="67">
        <v>1200</v>
      </c>
      <c r="I69" s="14">
        <v>14</v>
      </c>
      <c r="J69" s="9">
        <f t="shared" si="1"/>
        <v>1</v>
      </c>
    </row>
    <row r="70" spans="1:10" s="32" customFormat="1" ht="17.25" customHeight="1">
      <c r="A70" s="30">
        <v>63</v>
      </c>
      <c r="B70" s="28" t="s">
        <v>402</v>
      </c>
      <c r="C70" s="28">
        <v>20160505</v>
      </c>
      <c r="D70" s="27" t="s">
        <v>57</v>
      </c>
      <c r="E70" s="29" t="s">
        <v>403</v>
      </c>
      <c r="F70" s="29">
        <v>1377760650</v>
      </c>
      <c r="G70" s="29" t="s">
        <v>404</v>
      </c>
      <c r="H70" s="67">
        <v>500</v>
      </c>
      <c r="I70" s="14">
        <v>14</v>
      </c>
      <c r="J70" s="9">
        <f t="shared" si="1"/>
        <v>1</v>
      </c>
    </row>
    <row r="71" spans="1:10" s="11" customFormat="1" ht="17.25" customHeight="1">
      <c r="A71" s="64" t="s">
        <v>722</v>
      </c>
      <c r="B71" s="63"/>
      <c r="C71" s="63"/>
      <c r="D71" s="63"/>
      <c r="E71" s="63"/>
      <c r="F71" s="63"/>
      <c r="G71" s="63"/>
      <c r="H71" s="70"/>
      <c r="I71" s="65">
        <f>SUM(I65:I70)</f>
        <v>74</v>
      </c>
      <c r="J71" s="9">
        <f t="shared" si="1"/>
        <v>0</v>
      </c>
    </row>
    <row r="72" spans="1:10" s="15" customFormat="1" ht="17.25" customHeight="1">
      <c r="A72" s="30" t="s">
        <v>29</v>
      </c>
      <c r="B72" s="28"/>
      <c r="C72" s="28"/>
      <c r="D72" s="29"/>
      <c r="E72" s="29"/>
      <c r="F72" s="29"/>
      <c r="G72" s="29"/>
      <c r="H72" s="67"/>
      <c r="I72" s="14">
        <v>0</v>
      </c>
      <c r="J72" s="9">
        <f t="shared" si="1"/>
        <v>0</v>
      </c>
    </row>
    <row r="73" spans="1:10" s="15" customFormat="1" ht="17.25" customHeight="1">
      <c r="A73" s="64" t="s">
        <v>86</v>
      </c>
      <c r="B73" s="63"/>
      <c r="C73" s="63"/>
      <c r="D73" s="63"/>
      <c r="E73" s="63"/>
      <c r="F73" s="63"/>
      <c r="G73" s="63"/>
      <c r="H73" s="70"/>
      <c r="I73" s="65">
        <f>SUM(I72)</f>
        <v>0</v>
      </c>
      <c r="J73" s="9">
        <f t="shared" si="1"/>
        <v>0</v>
      </c>
    </row>
    <row r="74" spans="1:10" s="15" customFormat="1" ht="17.25" customHeight="1">
      <c r="A74" s="30">
        <v>64</v>
      </c>
      <c r="B74" s="28" t="s">
        <v>642</v>
      </c>
      <c r="C74" s="27">
        <v>20160509</v>
      </c>
      <c r="D74" s="28" t="s">
        <v>514</v>
      </c>
      <c r="E74" s="29" t="s">
        <v>71</v>
      </c>
      <c r="F74" s="29">
        <v>13714526813</v>
      </c>
      <c r="G74" s="29" t="s">
        <v>72</v>
      </c>
      <c r="H74" s="67">
        <v>100</v>
      </c>
      <c r="I74" s="14">
        <v>12</v>
      </c>
      <c r="J74" s="9">
        <f t="shared" si="1"/>
        <v>1</v>
      </c>
    </row>
    <row r="75" spans="1:10" s="11" customFormat="1" ht="17.25" customHeight="1">
      <c r="A75" s="64" t="s">
        <v>28</v>
      </c>
      <c r="B75" s="63"/>
      <c r="C75" s="63"/>
      <c r="D75" s="63"/>
      <c r="E75" s="63"/>
      <c r="F75" s="63"/>
      <c r="G75" s="63"/>
      <c r="H75" s="70"/>
      <c r="I75" s="65">
        <f>SUM(I74)</f>
        <v>12</v>
      </c>
      <c r="J75" s="9">
        <f t="shared" si="1"/>
        <v>0</v>
      </c>
    </row>
    <row r="76" spans="1:10" s="15" customFormat="1" ht="17.25" customHeight="1">
      <c r="A76" s="31">
        <v>65</v>
      </c>
      <c r="B76" s="28" t="s">
        <v>571</v>
      </c>
      <c r="C76" s="28">
        <v>20160524</v>
      </c>
      <c r="D76" s="29" t="s">
        <v>20</v>
      </c>
      <c r="E76" s="29" t="s">
        <v>572</v>
      </c>
      <c r="F76" s="29">
        <v>13044761233</v>
      </c>
      <c r="G76" s="29" t="s">
        <v>573</v>
      </c>
      <c r="H76" s="67">
        <v>800</v>
      </c>
      <c r="I76" s="14">
        <v>18.2</v>
      </c>
      <c r="J76" s="9">
        <f t="shared" si="1"/>
        <v>1</v>
      </c>
    </row>
    <row r="77" spans="1:10" s="15" customFormat="1" ht="17.25" customHeight="1">
      <c r="A77" s="31">
        <v>66</v>
      </c>
      <c r="B77" s="28" t="s">
        <v>583</v>
      </c>
      <c r="C77" s="28">
        <v>20160517</v>
      </c>
      <c r="D77" s="29" t="s">
        <v>20</v>
      </c>
      <c r="E77" s="29" t="s">
        <v>584</v>
      </c>
      <c r="F77" s="29">
        <v>15736300230</v>
      </c>
      <c r="G77" s="29" t="s">
        <v>585</v>
      </c>
      <c r="H77" s="67">
        <v>700</v>
      </c>
      <c r="I77" s="14">
        <v>18.2</v>
      </c>
      <c r="J77" s="9">
        <f t="shared" si="1"/>
        <v>1</v>
      </c>
    </row>
    <row r="78" spans="1:10" s="15" customFormat="1" ht="17.25" customHeight="1">
      <c r="A78" s="31">
        <v>67</v>
      </c>
      <c r="B78" s="28" t="s">
        <v>586</v>
      </c>
      <c r="C78" s="28">
        <v>20160517</v>
      </c>
      <c r="D78" s="29" t="s">
        <v>20</v>
      </c>
      <c r="E78" s="29" t="s">
        <v>587</v>
      </c>
      <c r="F78" s="29">
        <v>13547687050</v>
      </c>
      <c r="G78" s="29" t="s">
        <v>588</v>
      </c>
      <c r="H78" s="67">
        <v>700</v>
      </c>
      <c r="I78" s="14">
        <v>18.2</v>
      </c>
      <c r="J78" s="9">
        <f t="shared" si="1"/>
        <v>1</v>
      </c>
    </row>
    <row r="79" spans="1:10" s="15" customFormat="1" ht="17.25" customHeight="1">
      <c r="A79" s="31">
        <v>68</v>
      </c>
      <c r="B79" s="28" t="s">
        <v>592</v>
      </c>
      <c r="C79" s="28">
        <v>20160518</v>
      </c>
      <c r="D79" s="29" t="s">
        <v>20</v>
      </c>
      <c r="E79" s="29" t="s">
        <v>593</v>
      </c>
      <c r="F79" s="29">
        <v>18037923887</v>
      </c>
      <c r="G79" s="29" t="s">
        <v>594</v>
      </c>
      <c r="H79" s="67">
        <v>800</v>
      </c>
      <c r="I79" s="14">
        <v>18.2</v>
      </c>
      <c r="J79" s="9">
        <f t="shared" si="1"/>
        <v>1</v>
      </c>
    </row>
    <row r="80" spans="1:10" s="15" customFormat="1" ht="17.25" customHeight="1">
      <c r="A80" s="31">
        <v>69</v>
      </c>
      <c r="B80" s="28" t="s">
        <v>634</v>
      </c>
      <c r="C80" s="28">
        <v>20160512</v>
      </c>
      <c r="D80" s="29" t="s">
        <v>20</v>
      </c>
      <c r="E80" s="29" t="s">
        <v>635</v>
      </c>
      <c r="F80" s="29">
        <v>13961162255</v>
      </c>
      <c r="G80" s="29" t="s">
        <v>636</v>
      </c>
      <c r="H80" s="67">
        <v>1500</v>
      </c>
      <c r="I80" s="14">
        <v>22.4</v>
      </c>
      <c r="J80" s="9">
        <f t="shared" si="1"/>
        <v>1</v>
      </c>
    </row>
    <row r="81" spans="1:10" ht="17.25" customHeight="1">
      <c r="A81" s="64" t="s">
        <v>22</v>
      </c>
      <c r="B81" s="63"/>
      <c r="C81" s="63"/>
      <c r="D81" s="63"/>
      <c r="E81" s="63"/>
      <c r="F81" s="63"/>
      <c r="G81" s="63"/>
      <c r="H81" s="68"/>
      <c r="I81" s="65">
        <f>SUM(I76:I80)</f>
        <v>95.199999999999989</v>
      </c>
      <c r="J81" s="9">
        <f t="shared" si="1"/>
        <v>0</v>
      </c>
    </row>
    <row r="82" spans="1:10" s="33" customFormat="1" ht="24" customHeight="1" thickBot="1">
      <c r="A82" s="159" t="s">
        <v>706</v>
      </c>
      <c r="B82" s="160"/>
      <c r="C82" s="160"/>
      <c r="D82" s="160"/>
      <c r="E82" s="160"/>
      <c r="F82" s="160"/>
      <c r="G82" s="160"/>
      <c r="H82" s="69"/>
      <c r="I82" s="13">
        <f>I17+I48+I57+I60+I64+I71+I73+I75+I81</f>
        <v>1253.2</v>
      </c>
    </row>
    <row r="83" spans="1:10" s="33" customFormat="1" ht="18" customHeight="1">
      <c r="A83" s="161" t="s">
        <v>727</v>
      </c>
      <c r="B83" s="161"/>
      <c r="C83" s="161"/>
      <c r="D83" s="161"/>
      <c r="E83" s="161"/>
      <c r="F83" s="161"/>
      <c r="G83" s="161"/>
      <c r="H83" s="161"/>
      <c r="I83" s="161"/>
    </row>
    <row r="85" spans="1:10" ht="18" customHeight="1">
      <c r="I85" s="12"/>
    </row>
    <row r="86" spans="1:10" ht="18" customHeight="1">
      <c r="I86" s="12"/>
    </row>
  </sheetData>
  <autoFilter ref="A2:J2"/>
  <mergeCells count="3">
    <mergeCell ref="A1:I1"/>
    <mergeCell ref="A82:G82"/>
    <mergeCell ref="A83:I83"/>
  </mergeCells>
  <phoneticPr fontId="1" type="noConversion"/>
  <pageMargins left="0.24" right="0.23622047244094491" top="0.41" bottom="0.78" header="0.26" footer="0.53"/>
  <pageSetup paperSize="9" orientation="portrait" horizontalDpi="4294967292" verticalDpi="0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K178"/>
  <sheetViews>
    <sheetView workbookViewId="0">
      <pane ySplit="2" topLeftCell="A106" activePane="bottomLeft" state="frozen"/>
      <selection sqref="A1:G1"/>
      <selection pane="bottomLeft" activeCell="F129" sqref="F129:G129"/>
    </sheetView>
  </sheetViews>
  <sheetFormatPr defaultRowHeight="15.75" customHeight="1"/>
  <cols>
    <col min="1" max="1" width="5.875" style="12" customWidth="1"/>
    <col min="2" max="2" width="14.75" style="34" customWidth="1"/>
    <col min="3" max="3" width="10.625" style="34" customWidth="1"/>
    <col min="4" max="4" width="8.375" style="12" customWidth="1"/>
    <col min="5" max="5" width="9.375" style="12" customWidth="1"/>
    <col min="6" max="6" width="13.5" style="12" customWidth="1"/>
    <col min="7" max="7" width="17.375" style="12" customWidth="1"/>
    <col min="8" max="8" width="9.25" style="12" customWidth="1"/>
    <col min="9" max="9" width="12" style="16" customWidth="1"/>
    <col min="10" max="10" width="9" style="12"/>
    <col min="11" max="11" width="11.625" style="12" customWidth="1"/>
    <col min="12" max="16384" width="9" style="12"/>
  </cols>
  <sheetData>
    <row r="1" spans="1:10" ht="19.5" customHeight="1" thickBot="1">
      <c r="A1" s="158" t="s">
        <v>707</v>
      </c>
      <c r="B1" s="158"/>
      <c r="C1" s="158"/>
      <c r="D1" s="158"/>
      <c r="E1" s="158"/>
      <c r="F1" s="158"/>
      <c r="G1" s="158"/>
      <c r="H1" s="158"/>
      <c r="I1" s="158"/>
    </row>
    <row r="2" spans="1:10" ht="18.75" customHeight="1">
      <c r="A2" s="40" t="s">
        <v>0</v>
      </c>
      <c r="B2" s="41" t="s">
        <v>1</v>
      </c>
      <c r="C2" s="41" t="s">
        <v>915</v>
      </c>
      <c r="D2" s="40" t="s">
        <v>2</v>
      </c>
      <c r="E2" s="40" t="s">
        <v>4</v>
      </c>
      <c r="F2" s="40" t="s">
        <v>916</v>
      </c>
      <c r="G2" s="40" t="s">
        <v>5</v>
      </c>
      <c r="H2" s="66" t="s">
        <v>917</v>
      </c>
      <c r="I2" s="42" t="s">
        <v>6</v>
      </c>
    </row>
    <row r="3" spans="1:10" s="15" customFormat="1" ht="16.5" customHeight="1">
      <c r="A3" s="29">
        <v>1</v>
      </c>
      <c r="B3" s="28" t="s">
        <v>918</v>
      </c>
      <c r="C3" s="28">
        <v>20160601</v>
      </c>
      <c r="D3" s="27" t="s">
        <v>919</v>
      </c>
      <c r="E3" s="29" t="s">
        <v>920</v>
      </c>
      <c r="F3" s="29">
        <v>13021777663</v>
      </c>
      <c r="G3" s="29" t="s">
        <v>921</v>
      </c>
      <c r="H3" s="29">
        <v>100</v>
      </c>
      <c r="I3" s="38">
        <v>14</v>
      </c>
      <c r="J3" s="9">
        <f>COUNTIF(B3:B183,B3)</f>
        <v>1</v>
      </c>
    </row>
    <row r="4" spans="1:10" s="15" customFormat="1" ht="16.5" customHeight="1">
      <c r="A4" s="29">
        <v>2</v>
      </c>
      <c r="B4" s="28" t="s">
        <v>922</v>
      </c>
      <c r="C4" s="28">
        <v>20160606</v>
      </c>
      <c r="D4" s="27" t="s">
        <v>919</v>
      </c>
      <c r="E4" s="29" t="s">
        <v>923</v>
      </c>
      <c r="F4" s="29">
        <v>13526679921</v>
      </c>
      <c r="G4" s="29" t="s">
        <v>924</v>
      </c>
      <c r="H4" s="29">
        <v>900</v>
      </c>
      <c r="I4" s="38">
        <v>18.2</v>
      </c>
      <c r="J4" s="9">
        <f t="shared" ref="J4:J66" si="0">COUNTIF(B4:B184,B4)</f>
        <v>1</v>
      </c>
    </row>
    <row r="5" spans="1:10" s="15" customFormat="1" ht="16.5" customHeight="1">
      <c r="A5" s="29">
        <v>3</v>
      </c>
      <c r="B5" s="28" t="s">
        <v>925</v>
      </c>
      <c r="C5" s="28">
        <v>20160606</v>
      </c>
      <c r="D5" s="27" t="s">
        <v>926</v>
      </c>
      <c r="E5" s="29" t="s">
        <v>927</v>
      </c>
      <c r="F5" s="29">
        <v>15736302302</v>
      </c>
      <c r="G5" s="29" t="s">
        <v>951</v>
      </c>
      <c r="H5" s="29">
        <v>100</v>
      </c>
      <c r="I5" s="38">
        <v>14</v>
      </c>
      <c r="J5" s="9">
        <f t="shared" si="0"/>
        <v>1</v>
      </c>
    </row>
    <row r="6" spans="1:10" s="15" customFormat="1" ht="16.5" customHeight="1">
      <c r="A6" s="29">
        <v>4</v>
      </c>
      <c r="B6" s="28" t="s">
        <v>952</v>
      </c>
      <c r="C6" s="28">
        <v>20160606</v>
      </c>
      <c r="D6" s="27" t="s">
        <v>926</v>
      </c>
      <c r="E6" s="29" t="s">
        <v>953</v>
      </c>
      <c r="F6" s="29">
        <v>13875745656</v>
      </c>
      <c r="G6" s="29" t="s">
        <v>954</v>
      </c>
      <c r="H6" s="29">
        <v>100</v>
      </c>
      <c r="I6" s="38">
        <v>14</v>
      </c>
      <c r="J6" s="9">
        <f t="shared" si="0"/>
        <v>1</v>
      </c>
    </row>
    <row r="7" spans="1:10" s="15" customFormat="1" ht="16.5" customHeight="1">
      <c r="A7" s="29">
        <v>5</v>
      </c>
      <c r="B7" s="28" t="s">
        <v>955</v>
      </c>
      <c r="C7" s="28">
        <v>20160627</v>
      </c>
      <c r="D7" s="27" t="s">
        <v>919</v>
      </c>
      <c r="E7" s="29" t="s">
        <v>923</v>
      </c>
      <c r="F7" s="29">
        <v>13526679921</v>
      </c>
      <c r="G7" s="29" t="s">
        <v>924</v>
      </c>
      <c r="H7" s="29">
        <v>100</v>
      </c>
      <c r="I7" s="38">
        <v>14</v>
      </c>
      <c r="J7" s="9">
        <f t="shared" si="0"/>
        <v>1</v>
      </c>
    </row>
    <row r="8" spans="1:10" s="15" customFormat="1" ht="16.5" customHeight="1">
      <c r="A8" s="29">
        <v>6</v>
      </c>
      <c r="B8" s="28" t="s">
        <v>956</v>
      </c>
      <c r="C8" s="28">
        <v>20160624</v>
      </c>
      <c r="D8" s="27" t="s">
        <v>957</v>
      </c>
      <c r="E8" s="29" t="s">
        <v>958</v>
      </c>
      <c r="F8" s="29">
        <v>13321711136</v>
      </c>
      <c r="G8" s="29" t="s">
        <v>959</v>
      </c>
      <c r="H8" s="29">
        <v>800</v>
      </c>
      <c r="I8" s="38">
        <v>18.2</v>
      </c>
      <c r="J8" s="9">
        <f t="shared" si="0"/>
        <v>1</v>
      </c>
    </row>
    <row r="9" spans="1:10" s="15" customFormat="1" ht="16.5" customHeight="1">
      <c r="A9" s="29">
        <v>7</v>
      </c>
      <c r="B9" s="28" t="s">
        <v>960</v>
      </c>
      <c r="C9" s="28">
        <v>20160621</v>
      </c>
      <c r="D9" s="27" t="s">
        <v>919</v>
      </c>
      <c r="E9" s="29" t="s">
        <v>920</v>
      </c>
      <c r="F9" s="29">
        <v>13021777663</v>
      </c>
      <c r="G9" s="29" t="s">
        <v>921</v>
      </c>
      <c r="H9" s="29">
        <v>100</v>
      </c>
      <c r="I9" s="38">
        <v>14</v>
      </c>
      <c r="J9" s="9">
        <f t="shared" si="0"/>
        <v>1</v>
      </c>
    </row>
    <row r="10" spans="1:10" s="15" customFormat="1" ht="16.5" customHeight="1">
      <c r="A10" s="29">
        <v>8</v>
      </c>
      <c r="B10" s="28" t="s">
        <v>961</v>
      </c>
      <c r="C10" s="28">
        <v>20160620</v>
      </c>
      <c r="D10" s="27" t="s">
        <v>957</v>
      </c>
      <c r="E10" s="29" t="s">
        <v>962</v>
      </c>
      <c r="F10" s="29">
        <v>18234713037</v>
      </c>
      <c r="G10" s="29" t="s">
        <v>963</v>
      </c>
      <c r="H10" s="29">
        <v>3500</v>
      </c>
      <c r="I10" s="38">
        <v>18</v>
      </c>
      <c r="J10" s="9">
        <f t="shared" si="0"/>
        <v>1</v>
      </c>
    </row>
    <row r="11" spans="1:10" s="15" customFormat="1" ht="16.5" customHeight="1">
      <c r="A11" s="29">
        <v>9</v>
      </c>
      <c r="B11" s="28" t="s">
        <v>964</v>
      </c>
      <c r="C11" s="28">
        <v>20160620</v>
      </c>
      <c r="D11" s="27" t="s">
        <v>926</v>
      </c>
      <c r="E11" s="29" t="s">
        <v>965</v>
      </c>
      <c r="F11" s="29">
        <v>18061796999</v>
      </c>
      <c r="G11" s="29" t="s">
        <v>966</v>
      </c>
      <c r="H11" s="29">
        <v>5000</v>
      </c>
      <c r="I11" s="38">
        <v>51.8</v>
      </c>
      <c r="J11" s="9">
        <f t="shared" si="0"/>
        <v>1</v>
      </c>
    </row>
    <row r="12" spans="1:10" s="15" customFormat="1" ht="16.5" customHeight="1">
      <c r="A12" s="29">
        <v>10</v>
      </c>
      <c r="B12" s="28" t="s">
        <v>967</v>
      </c>
      <c r="C12" s="28">
        <v>20160616</v>
      </c>
      <c r="D12" s="27" t="s">
        <v>919</v>
      </c>
      <c r="E12" s="29" t="s">
        <v>968</v>
      </c>
      <c r="F12" s="29" t="s">
        <v>969</v>
      </c>
      <c r="G12" s="29" t="s">
        <v>970</v>
      </c>
      <c r="H12" s="29">
        <v>12000</v>
      </c>
      <c r="I12" s="38">
        <v>158.9</v>
      </c>
      <c r="J12" s="9">
        <f t="shared" si="0"/>
        <v>1</v>
      </c>
    </row>
    <row r="13" spans="1:10" s="15" customFormat="1" ht="16.5" customHeight="1">
      <c r="A13" s="29">
        <v>11</v>
      </c>
      <c r="B13" s="28" t="s">
        <v>971</v>
      </c>
      <c r="C13" s="28">
        <v>20160616</v>
      </c>
      <c r="D13" s="27" t="s">
        <v>919</v>
      </c>
      <c r="E13" s="29" t="s">
        <v>972</v>
      </c>
      <c r="F13" s="29">
        <v>18501340168</v>
      </c>
      <c r="G13" s="29" t="s">
        <v>973</v>
      </c>
      <c r="H13" s="29">
        <v>7500</v>
      </c>
      <c r="I13" s="38">
        <v>102.2</v>
      </c>
      <c r="J13" s="9">
        <f t="shared" si="0"/>
        <v>1</v>
      </c>
    </row>
    <row r="14" spans="1:10" s="15" customFormat="1" ht="16.5" customHeight="1">
      <c r="A14" s="29">
        <v>12</v>
      </c>
      <c r="B14" s="28" t="s">
        <v>974</v>
      </c>
      <c r="C14" s="28">
        <v>20160615</v>
      </c>
      <c r="D14" s="27" t="s">
        <v>957</v>
      </c>
      <c r="E14" s="29" t="s">
        <v>975</v>
      </c>
      <c r="F14" s="29">
        <v>18926370230</v>
      </c>
      <c r="G14" s="29" t="s">
        <v>976</v>
      </c>
      <c r="H14" s="29">
        <v>100</v>
      </c>
      <c r="I14" s="38">
        <v>12</v>
      </c>
      <c r="J14" s="9">
        <f t="shared" si="0"/>
        <v>1</v>
      </c>
    </row>
    <row r="15" spans="1:10" s="15" customFormat="1" ht="16.5" customHeight="1">
      <c r="A15" s="29">
        <v>13</v>
      </c>
      <c r="B15" s="28" t="s">
        <v>977</v>
      </c>
      <c r="C15" s="28">
        <v>20160615</v>
      </c>
      <c r="D15" s="27" t="s">
        <v>919</v>
      </c>
      <c r="E15" s="29" t="s">
        <v>920</v>
      </c>
      <c r="F15" s="29">
        <v>13021777663</v>
      </c>
      <c r="G15" s="29" t="s">
        <v>921</v>
      </c>
      <c r="H15" s="29">
        <v>100</v>
      </c>
      <c r="I15" s="38">
        <v>14</v>
      </c>
      <c r="J15" s="9">
        <f t="shared" si="0"/>
        <v>1</v>
      </c>
    </row>
    <row r="16" spans="1:10" s="15" customFormat="1" ht="16.5" customHeight="1">
      <c r="A16" s="29">
        <v>14</v>
      </c>
      <c r="B16" s="28" t="s">
        <v>978</v>
      </c>
      <c r="C16" s="28">
        <v>20160614</v>
      </c>
      <c r="D16" s="27" t="s">
        <v>957</v>
      </c>
      <c r="E16" s="29" t="s">
        <v>979</v>
      </c>
      <c r="F16" s="29">
        <v>13421995799</v>
      </c>
      <c r="G16" s="29" t="s">
        <v>980</v>
      </c>
      <c r="H16" s="29">
        <v>100</v>
      </c>
      <c r="I16" s="38">
        <v>8</v>
      </c>
      <c r="J16" s="9">
        <f t="shared" si="0"/>
        <v>1</v>
      </c>
    </row>
    <row r="17" spans="1:10" s="15" customFormat="1" ht="16.5" customHeight="1">
      <c r="A17" s="29">
        <v>15</v>
      </c>
      <c r="B17" s="28" t="s">
        <v>981</v>
      </c>
      <c r="C17" s="28">
        <v>20160608</v>
      </c>
      <c r="D17" s="27" t="s">
        <v>926</v>
      </c>
      <c r="E17" s="29" t="s">
        <v>982</v>
      </c>
      <c r="F17" s="29">
        <v>18862102655</v>
      </c>
      <c r="G17" s="29" t="s">
        <v>983</v>
      </c>
      <c r="H17" s="29">
        <v>4200</v>
      </c>
      <c r="I17" s="38">
        <v>47.6</v>
      </c>
      <c r="J17" s="9">
        <f t="shared" si="0"/>
        <v>1</v>
      </c>
    </row>
    <row r="18" spans="1:10" s="15" customFormat="1" ht="16.5" customHeight="1">
      <c r="A18" s="29">
        <v>16</v>
      </c>
      <c r="B18" s="28" t="s">
        <v>984</v>
      </c>
      <c r="C18" s="28">
        <v>20160608</v>
      </c>
      <c r="D18" s="27" t="s">
        <v>919</v>
      </c>
      <c r="E18" s="29" t="s">
        <v>985</v>
      </c>
      <c r="F18" s="29">
        <v>18795832069</v>
      </c>
      <c r="G18" s="29" t="s">
        <v>986</v>
      </c>
      <c r="H18" s="29">
        <v>100</v>
      </c>
      <c r="I18" s="38">
        <v>14</v>
      </c>
      <c r="J18" s="9">
        <f t="shared" si="0"/>
        <v>1</v>
      </c>
    </row>
    <row r="19" spans="1:10" s="15" customFormat="1" ht="16.5" customHeight="1">
      <c r="A19" s="29">
        <v>17</v>
      </c>
      <c r="B19" s="28" t="s">
        <v>987</v>
      </c>
      <c r="C19" s="28">
        <v>20160608</v>
      </c>
      <c r="D19" s="27" t="s">
        <v>926</v>
      </c>
      <c r="E19" s="29" t="s">
        <v>988</v>
      </c>
      <c r="F19" s="29">
        <v>15886460902</v>
      </c>
      <c r="G19" s="29" t="s">
        <v>989</v>
      </c>
      <c r="H19" s="29">
        <v>100</v>
      </c>
      <c r="I19" s="38">
        <v>14</v>
      </c>
      <c r="J19" s="9">
        <f t="shared" si="0"/>
        <v>1</v>
      </c>
    </row>
    <row r="20" spans="1:10" s="15" customFormat="1" ht="16.5" customHeight="1">
      <c r="A20" s="29">
        <v>18</v>
      </c>
      <c r="B20" s="28" t="s">
        <v>990</v>
      </c>
      <c r="C20" s="28">
        <v>20160602</v>
      </c>
      <c r="D20" s="27" t="s">
        <v>991</v>
      </c>
      <c r="E20" s="29" t="s">
        <v>992</v>
      </c>
      <c r="F20" s="29">
        <v>13117654185</v>
      </c>
      <c r="G20" s="29" t="s">
        <v>993</v>
      </c>
      <c r="H20" s="29">
        <v>800</v>
      </c>
      <c r="I20" s="38">
        <v>18.2</v>
      </c>
      <c r="J20" s="9">
        <f t="shared" si="0"/>
        <v>1</v>
      </c>
    </row>
    <row r="21" spans="1:10" s="15" customFormat="1" ht="16.5" customHeight="1">
      <c r="A21" s="29">
        <v>19</v>
      </c>
      <c r="B21" s="28" t="s">
        <v>994</v>
      </c>
      <c r="C21" s="28">
        <v>20160602</v>
      </c>
      <c r="D21" s="27" t="s">
        <v>991</v>
      </c>
      <c r="E21" s="29" t="s">
        <v>995</v>
      </c>
      <c r="F21" s="29" t="s">
        <v>996</v>
      </c>
      <c r="G21" s="29" t="s">
        <v>997</v>
      </c>
      <c r="H21" s="29">
        <v>800</v>
      </c>
      <c r="I21" s="38">
        <v>18.2</v>
      </c>
      <c r="J21" s="9">
        <f t="shared" si="0"/>
        <v>1</v>
      </c>
    </row>
    <row r="22" spans="1:10" s="15" customFormat="1" ht="16.5" customHeight="1">
      <c r="A22" s="29">
        <v>20</v>
      </c>
      <c r="B22" s="28" t="s">
        <v>998</v>
      </c>
      <c r="C22" s="28">
        <v>20160602</v>
      </c>
      <c r="D22" s="27" t="s">
        <v>991</v>
      </c>
      <c r="E22" s="29" t="s">
        <v>999</v>
      </c>
      <c r="F22" s="29">
        <v>13707797122</v>
      </c>
      <c r="G22" s="29" t="s">
        <v>1000</v>
      </c>
      <c r="H22" s="29">
        <v>700</v>
      </c>
      <c r="I22" s="38">
        <v>18.2</v>
      </c>
      <c r="J22" s="9">
        <f t="shared" si="0"/>
        <v>1</v>
      </c>
    </row>
    <row r="23" spans="1:10" s="15" customFormat="1" ht="16.5" customHeight="1">
      <c r="A23" s="29">
        <v>21</v>
      </c>
      <c r="B23" s="28" t="s">
        <v>1001</v>
      </c>
      <c r="C23" s="28">
        <v>20160602</v>
      </c>
      <c r="D23" s="27" t="s">
        <v>991</v>
      </c>
      <c r="E23" s="29" t="s">
        <v>1002</v>
      </c>
      <c r="F23" s="29">
        <v>18934877312</v>
      </c>
      <c r="G23" s="29" t="s">
        <v>1003</v>
      </c>
      <c r="H23" s="29">
        <v>700</v>
      </c>
      <c r="I23" s="38">
        <v>18.2</v>
      </c>
      <c r="J23" s="9">
        <f t="shared" si="0"/>
        <v>1</v>
      </c>
    </row>
    <row r="24" spans="1:10" s="15" customFormat="1" ht="16.5" customHeight="1">
      <c r="A24" s="29">
        <v>22</v>
      </c>
      <c r="B24" s="28" t="s">
        <v>1004</v>
      </c>
      <c r="C24" s="28">
        <v>20160602</v>
      </c>
      <c r="D24" s="27" t="s">
        <v>991</v>
      </c>
      <c r="E24" s="29" t="s">
        <v>1005</v>
      </c>
      <c r="F24" s="29">
        <v>13014973309</v>
      </c>
      <c r="G24" s="29" t="s">
        <v>1006</v>
      </c>
      <c r="H24" s="29">
        <v>700</v>
      </c>
      <c r="I24" s="38">
        <v>18.2</v>
      </c>
      <c r="J24" s="9">
        <f t="shared" si="0"/>
        <v>1</v>
      </c>
    </row>
    <row r="25" spans="1:10" s="15" customFormat="1" ht="16.5" customHeight="1">
      <c r="A25" s="29">
        <v>23</v>
      </c>
      <c r="B25" s="28" t="s">
        <v>1007</v>
      </c>
      <c r="C25" s="28">
        <v>20160602</v>
      </c>
      <c r="D25" s="27" t="s">
        <v>991</v>
      </c>
      <c r="E25" s="29" t="s">
        <v>1008</v>
      </c>
      <c r="F25" s="29">
        <v>13878597165</v>
      </c>
      <c r="G25" s="29" t="s">
        <v>1009</v>
      </c>
      <c r="H25" s="29">
        <v>600</v>
      </c>
      <c r="I25" s="38">
        <v>18.2</v>
      </c>
      <c r="J25" s="9">
        <f t="shared" si="0"/>
        <v>1</v>
      </c>
    </row>
    <row r="26" spans="1:10" s="15" customFormat="1" ht="16.5" customHeight="1">
      <c r="A26" s="29">
        <v>24</v>
      </c>
      <c r="B26" s="28" t="s">
        <v>1010</v>
      </c>
      <c r="C26" s="28">
        <v>20160602</v>
      </c>
      <c r="D26" s="27" t="s">
        <v>991</v>
      </c>
      <c r="E26" s="29" t="s">
        <v>1011</v>
      </c>
      <c r="F26" s="29">
        <v>18909091096</v>
      </c>
      <c r="G26" s="29" t="s">
        <v>1012</v>
      </c>
      <c r="H26" s="29">
        <v>800</v>
      </c>
      <c r="I26" s="38">
        <v>18.2</v>
      </c>
      <c r="J26" s="9">
        <f t="shared" si="0"/>
        <v>1</v>
      </c>
    </row>
    <row r="27" spans="1:10" s="15" customFormat="1" ht="16.5" customHeight="1">
      <c r="A27" s="29">
        <v>25</v>
      </c>
      <c r="B27" s="28" t="s">
        <v>1013</v>
      </c>
      <c r="C27" s="28">
        <v>20160602</v>
      </c>
      <c r="D27" s="27" t="s">
        <v>991</v>
      </c>
      <c r="E27" s="29" t="s">
        <v>1014</v>
      </c>
      <c r="F27" s="29">
        <v>15007766689</v>
      </c>
      <c r="G27" s="29" t="s">
        <v>1015</v>
      </c>
      <c r="H27" s="29">
        <v>1100</v>
      </c>
      <c r="I27" s="38">
        <v>22.4</v>
      </c>
      <c r="J27" s="9">
        <f t="shared" si="0"/>
        <v>1</v>
      </c>
    </row>
    <row r="28" spans="1:10" s="15" customFormat="1" ht="16.5" customHeight="1">
      <c r="A28" s="29">
        <v>26</v>
      </c>
      <c r="B28" s="28" t="s">
        <v>1016</v>
      </c>
      <c r="C28" s="28">
        <v>20160602</v>
      </c>
      <c r="D28" s="27" t="s">
        <v>991</v>
      </c>
      <c r="E28" s="29" t="s">
        <v>1017</v>
      </c>
      <c r="F28" s="29">
        <v>13877289239</v>
      </c>
      <c r="G28" s="29" t="s">
        <v>1018</v>
      </c>
      <c r="H28" s="29">
        <v>700</v>
      </c>
      <c r="I28" s="38">
        <v>18.2</v>
      </c>
      <c r="J28" s="9">
        <f t="shared" si="0"/>
        <v>1</v>
      </c>
    </row>
    <row r="29" spans="1:10" s="15" customFormat="1" ht="16.5" customHeight="1">
      <c r="A29" s="29">
        <v>27</v>
      </c>
      <c r="B29" s="28" t="s">
        <v>1019</v>
      </c>
      <c r="C29" s="28">
        <v>20160602</v>
      </c>
      <c r="D29" s="27" t="s">
        <v>991</v>
      </c>
      <c r="E29" s="29" t="s">
        <v>1020</v>
      </c>
      <c r="F29" s="29">
        <v>13211470665</v>
      </c>
      <c r="G29" s="29" t="s">
        <v>1021</v>
      </c>
      <c r="H29" s="29">
        <v>700</v>
      </c>
      <c r="I29" s="38">
        <v>18.2</v>
      </c>
      <c r="J29" s="9">
        <f t="shared" si="0"/>
        <v>1</v>
      </c>
    </row>
    <row r="30" spans="1:10" s="15" customFormat="1" ht="16.5" customHeight="1">
      <c r="A30" s="29">
        <v>28</v>
      </c>
      <c r="B30" s="28" t="s">
        <v>1022</v>
      </c>
      <c r="C30" s="28">
        <v>20160602</v>
      </c>
      <c r="D30" s="27" t="s">
        <v>991</v>
      </c>
      <c r="E30" s="29" t="s">
        <v>1023</v>
      </c>
      <c r="F30" s="29">
        <v>15207839885</v>
      </c>
      <c r="G30" s="29" t="s">
        <v>1024</v>
      </c>
      <c r="H30" s="29">
        <v>600</v>
      </c>
      <c r="I30" s="38">
        <v>18.2</v>
      </c>
      <c r="J30" s="9">
        <f t="shared" si="0"/>
        <v>1</v>
      </c>
    </row>
    <row r="31" spans="1:10" s="15" customFormat="1" ht="16.5" customHeight="1">
      <c r="A31" s="29">
        <v>29</v>
      </c>
      <c r="B31" s="28" t="s">
        <v>1025</v>
      </c>
      <c r="C31" s="28">
        <v>20160602</v>
      </c>
      <c r="D31" s="27" t="s">
        <v>991</v>
      </c>
      <c r="E31" s="29" t="s">
        <v>1026</v>
      </c>
      <c r="F31" s="29">
        <v>13788131170</v>
      </c>
      <c r="G31" s="29" t="s">
        <v>1027</v>
      </c>
      <c r="H31" s="29">
        <v>900</v>
      </c>
      <c r="I31" s="38">
        <v>18.2</v>
      </c>
      <c r="J31" s="9">
        <f t="shared" si="0"/>
        <v>1</v>
      </c>
    </row>
    <row r="32" spans="1:10" s="15" customFormat="1" ht="16.5" customHeight="1">
      <c r="A32" s="29">
        <v>30</v>
      </c>
      <c r="B32" s="28" t="s">
        <v>1028</v>
      </c>
      <c r="C32" s="28">
        <v>20160602</v>
      </c>
      <c r="D32" s="27" t="s">
        <v>991</v>
      </c>
      <c r="E32" s="29" t="s">
        <v>1029</v>
      </c>
      <c r="F32" s="29">
        <v>13481189500</v>
      </c>
      <c r="G32" s="29" t="s">
        <v>1030</v>
      </c>
      <c r="H32" s="29">
        <v>900</v>
      </c>
      <c r="I32" s="38">
        <v>18.2</v>
      </c>
      <c r="J32" s="9">
        <f t="shared" si="0"/>
        <v>1</v>
      </c>
    </row>
    <row r="33" spans="1:10" s="15" customFormat="1" ht="16.5" customHeight="1">
      <c r="A33" s="29">
        <v>31</v>
      </c>
      <c r="B33" s="28" t="s">
        <v>1031</v>
      </c>
      <c r="C33" s="28">
        <v>20160602</v>
      </c>
      <c r="D33" s="27" t="s">
        <v>991</v>
      </c>
      <c r="E33" s="29" t="s">
        <v>958</v>
      </c>
      <c r="F33" s="29">
        <v>13978887678</v>
      </c>
      <c r="G33" s="29" t="s">
        <v>959</v>
      </c>
      <c r="H33" s="29">
        <v>800</v>
      </c>
      <c r="I33" s="38">
        <v>18.2</v>
      </c>
      <c r="J33" s="9">
        <f t="shared" si="0"/>
        <v>1</v>
      </c>
    </row>
    <row r="34" spans="1:10" s="15" customFormat="1" ht="16.5" customHeight="1">
      <c r="A34" s="29">
        <v>32</v>
      </c>
      <c r="B34" s="28" t="s">
        <v>1032</v>
      </c>
      <c r="C34" s="28">
        <v>20160602</v>
      </c>
      <c r="D34" s="27" t="s">
        <v>991</v>
      </c>
      <c r="E34" s="29" t="s">
        <v>1033</v>
      </c>
      <c r="F34" s="29">
        <v>13737484934</v>
      </c>
      <c r="G34" s="29" t="s">
        <v>1034</v>
      </c>
      <c r="H34" s="29">
        <v>650</v>
      </c>
      <c r="I34" s="38">
        <v>18.2</v>
      </c>
      <c r="J34" s="9">
        <f t="shared" si="0"/>
        <v>1</v>
      </c>
    </row>
    <row r="35" spans="1:10" s="15" customFormat="1" ht="16.5" customHeight="1">
      <c r="A35" s="29">
        <v>33</v>
      </c>
      <c r="B35" s="28" t="s">
        <v>1035</v>
      </c>
      <c r="C35" s="28">
        <v>20160602</v>
      </c>
      <c r="D35" s="27" t="s">
        <v>991</v>
      </c>
      <c r="E35" s="29" t="s">
        <v>1036</v>
      </c>
      <c r="F35" s="29">
        <v>13356099111</v>
      </c>
      <c r="G35" s="29" t="s">
        <v>1037</v>
      </c>
      <c r="H35" s="29">
        <v>1000</v>
      </c>
      <c r="I35" s="38">
        <v>18.2</v>
      </c>
      <c r="J35" s="9">
        <f t="shared" si="0"/>
        <v>1</v>
      </c>
    </row>
    <row r="36" spans="1:10" s="15" customFormat="1" ht="16.5" customHeight="1">
      <c r="A36" s="29">
        <v>34</v>
      </c>
      <c r="B36" s="28" t="s">
        <v>1038</v>
      </c>
      <c r="C36" s="28">
        <v>20160602</v>
      </c>
      <c r="D36" s="27" t="s">
        <v>991</v>
      </c>
      <c r="E36" s="29" t="s">
        <v>1039</v>
      </c>
      <c r="F36" s="29">
        <v>15309692964</v>
      </c>
      <c r="G36" s="29" t="s">
        <v>1040</v>
      </c>
      <c r="H36" s="29">
        <v>700</v>
      </c>
      <c r="I36" s="38">
        <v>18.2</v>
      </c>
      <c r="J36" s="9">
        <f t="shared" si="0"/>
        <v>1</v>
      </c>
    </row>
    <row r="37" spans="1:10" s="15" customFormat="1" ht="16.5" customHeight="1">
      <c r="A37" s="29">
        <v>35</v>
      </c>
      <c r="B37" s="28" t="s">
        <v>1041</v>
      </c>
      <c r="C37" s="28">
        <v>20160602</v>
      </c>
      <c r="D37" s="27" t="s">
        <v>991</v>
      </c>
      <c r="E37" s="29" t="s">
        <v>1042</v>
      </c>
      <c r="F37" s="29">
        <v>13637750845</v>
      </c>
      <c r="G37" s="29" t="s">
        <v>1043</v>
      </c>
      <c r="H37" s="29">
        <v>700</v>
      </c>
      <c r="I37" s="38">
        <v>18.2</v>
      </c>
      <c r="J37" s="9">
        <f t="shared" si="0"/>
        <v>1</v>
      </c>
    </row>
    <row r="38" spans="1:10" s="15" customFormat="1" ht="16.5" customHeight="1">
      <c r="A38" s="29">
        <v>36</v>
      </c>
      <c r="B38" s="28" t="s">
        <v>1044</v>
      </c>
      <c r="C38" s="28">
        <v>20160602</v>
      </c>
      <c r="D38" s="27" t="s">
        <v>991</v>
      </c>
      <c r="E38" s="29" t="s">
        <v>1045</v>
      </c>
      <c r="F38" s="29">
        <v>13635377099</v>
      </c>
      <c r="G38" s="29" t="s">
        <v>1046</v>
      </c>
      <c r="H38" s="29">
        <v>700</v>
      </c>
      <c r="I38" s="38">
        <v>18.2</v>
      </c>
      <c r="J38" s="9">
        <f t="shared" si="0"/>
        <v>1</v>
      </c>
    </row>
    <row r="39" spans="1:10" s="15" customFormat="1" ht="16.5" customHeight="1">
      <c r="A39" s="29">
        <v>37</v>
      </c>
      <c r="B39" s="28" t="s">
        <v>1047</v>
      </c>
      <c r="C39" s="28">
        <v>20160602</v>
      </c>
      <c r="D39" s="27" t="s">
        <v>991</v>
      </c>
      <c r="E39" s="29" t="s">
        <v>1045</v>
      </c>
      <c r="F39" s="29">
        <v>13635377099</v>
      </c>
      <c r="G39" s="29" t="s">
        <v>1046</v>
      </c>
      <c r="H39" s="29">
        <v>900</v>
      </c>
      <c r="I39" s="38">
        <v>18.2</v>
      </c>
      <c r="J39" s="9">
        <f t="shared" si="0"/>
        <v>1</v>
      </c>
    </row>
    <row r="40" spans="1:10" s="15" customFormat="1" ht="16.5" customHeight="1">
      <c r="A40" s="29">
        <v>38</v>
      </c>
      <c r="B40" s="28" t="s">
        <v>1048</v>
      </c>
      <c r="C40" s="28">
        <v>20160602</v>
      </c>
      <c r="D40" s="27" t="s">
        <v>991</v>
      </c>
      <c r="E40" s="29" t="s">
        <v>1049</v>
      </c>
      <c r="F40" s="29">
        <v>15072958557</v>
      </c>
      <c r="G40" s="29" t="s">
        <v>1050</v>
      </c>
      <c r="H40" s="29">
        <v>700</v>
      </c>
      <c r="I40" s="38">
        <v>18.2</v>
      </c>
      <c r="J40" s="9">
        <f t="shared" si="0"/>
        <v>1</v>
      </c>
    </row>
    <row r="41" spans="1:10" s="15" customFormat="1" ht="16.5" customHeight="1">
      <c r="A41" s="29">
        <v>39</v>
      </c>
      <c r="B41" s="28" t="s">
        <v>1051</v>
      </c>
      <c r="C41" s="28">
        <v>20160602</v>
      </c>
      <c r="D41" s="27" t="s">
        <v>991</v>
      </c>
      <c r="E41" s="29" t="s">
        <v>1052</v>
      </c>
      <c r="F41" s="29">
        <v>13908233013</v>
      </c>
      <c r="G41" s="29" t="s">
        <v>1053</v>
      </c>
      <c r="H41" s="29">
        <v>800</v>
      </c>
      <c r="I41" s="38">
        <v>18.2</v>
      </c>
      <c r="J41" s="9">
        <f t="shared" si="0"/>
        <v>1</v>
      </c>
    </row>
    <row r="42" spans="1:10" s="15" customFormat="1" ht="16.5" customHeight="1">
      <c r="A42" s="29">
        <v>40</v>
      </c>
      <c r="B42" s="28" t="s">
        <v>1054</v>
      </c>
      <c r="C42" s="28">
        <v>20160602</v>
      </c>
      <c r="D42" s="27" t="s">
        <v>991</v>
      </c>
      <c r="E42" s="29" t="s">
        <v>1055</v>
      </c>
      <c r="F42" s="29">
        <v>13875559044</v>
      </c>
      <c r="G42" s="29" t="s">
        <v>1056</v>
      </c>
      <c r="H42" s="29">
        <v>700</v>
      </c>
      <c r="I42" s="38">
        <v>18.2</v>
      </c>
      <c r="J42" s="9">
        <f t="shared" si="0"/>
        <v>1</v>
      </c>
    </row>
    <row r="43" spans="1:10" s="15" customFormat="1" ht="16.5" customHeight="1">
      <c r="A43" s="29">
        <v>41</v>
      </c>
      <c r="B43" s="28" t="s">
        <v>1057</v>
      </c>
      <c r="C43" s="28">
        <v>20160602</v>
      </c>
      <c r="D43" s="27" t="s">
        <v>991</v>
      </c>
      <c r="E43" s="29" t="s">
        <v>1058</v>
      </c>
      <c r="F43" s="29">
        <v>15899622299</v>
      </c>
      <c r="G43" s="29" t="s">
        <v>1059</v>
      </c>
      <c r="H43" s="29">
        <v>1000</v>
      </c>
      <c r="I43" s="38">
        <v>18.2</v>
      </c>
      <c r="J43" s="9">
        <f t="shared" si="0"/>
        <v>1</v>
      </c>
    </row>
    <row r="44" spans="1:10" s="15" customFormat="1" ht="16.5" customHeight="1">
      <c r="A44" s="29">
        <v>42</v>
      </c>
      <c r="B44" s="28" t="s">
        <v>1060</v>
      </c>
      <c r="C44" s="28">
        <v>20160602</v>
      </c>
      <c r="D44" s="27" t="s">
        <v>991</v>
      </c>
      <c r="E44" s="29" t="s">
        <v>1061</v>
      </c>
      <c r="F44" s="29">
        <v>13335658887</v>
      </c>
      <c r="G44" s="29" t="s">
        <v>1062</v>
      </c>
      <c r="H44" s="29">
        <v>700</v>
      </c>
      <c r="I44" s="38">
        <v>18.2</v>
      </c>
      <c r="J44" s="9">
        <f t="shared" si="0"/>
        <v>1</v>
      </c>
    </row>
    <row r="45" spans="1:10" s="15" customFormat="1" ht="16.5" customHeight="1">
      <c r="A45" s="29">
        <v>43</v>
      </c>
      <c r="B45" s="28" t="s">
        <v>1063</v>
      </c>
      <c r="C45" s="28">
        <v>20160602</v>
      </c>
      <c r="D45" s="27" t="s">
        <v>991</v>
      </c>
      <c r="E45" s="29" t="s">
        <v>1064</v>
      </c>
      <c r="F45" s="29">
        <v>13083591683</v>
      </c>
      <c r="G45" s="29" t="s">
        <v>1065</v>
      </c>
      <c r="H45" s="29">
        <v>800</v>
      </c>
      <c r="I45" s="38">
        <v>18.2</v>
      </c>
      <c r="J45" s="9">
        <f t="shared" si="0"/>
        <v>1</v>
      </c>
    </row>
    <row r="46" spans="1:10" s="15" customFormat="1" ht="16.5" customHeight="1">
      <c r="A46" s="29">
        <v>44</v>
      </c>
      <c r="B46" s="28" t="s">
        <v>1066</v>
      </c>
      <c r="C46" s="28">
        <v>20160602</v>
      </c>
      <c r="D46" s="27" t="s">
        <v>991</v>
      </c>
      <c r="E46" s="29" t="s">
        <v>1067</v>
      </c>
      <c r="F46" s="29">
        <v>13151837999</v>
      </c>
      <c r="G46" s="29" t="s">
        <v>1068</v>
      </c>
      <c r="H46" s="29">
        <v>800</v>
      </c>
      <c r="I46" s="38">
        <v>18.2</v>
      </c>
      <c r="J46" s="9">
        <f t="shared" si="0"/>
        <v>1</v>
      </c>
    </row>
    <row r="47" spans="1:10" s="15" customFormat="1" ht="16.5" customHeight="1">
      <c r="A47" s="29">
        <v>45</v>
      </c>
      <c r="B47" s="28" t="s">
        <v>1069</v>
      </c>
      <c r="C47" s="28">
        <v>20160602</v>
      </c>
      <c r="D47" s="27" t="s">
        <v>991</v>
      </c>
      <c r="E47" s="29" t="s">
        <v>1070</v>
      </c>
      <c r="F47" s="29">
        <v>13855056728</v>
      </c>
      <c r="G47" s="29" t="s">
        <v>1071</v>
      </c>
      <c r="H47" s="29">
        <v>700</v>
      </c>
      <c r="I47" s="38">
        <v>18.2</v>
      </c>
      <c r="J47" s="9">
        <f t="shared" si="0"/>
        <v>1</v>
      </c>
    </row>
    <row r="48" spans="1:10" s="15" customFormat="1" ht="16.5" customHeight="1">
      <c r="A48" s="29">
        <v>46</v>
      </c>
      <c r="B48" s="28" t="s">
        <v>1072</v>
      </c>
      <c r="C48" s="28">
        <v>20160602</v>
      </c>
      <c r="D48" s="27" t="s">
        <v>991</v>
      </c>
      <c r="E48" s="29" t="s">
        <v>1073</v>
      </c>
      <c r="F48" s="29">
        <v>13775608870</v>
      </c>
      <c r="G48" s="29" t="s">
        <v>1074</v>
      </c>
      <c r="H48" s="29">
        <v>700</v>
      </c>
      <c r="I48" s="38">
        <v>18.2</v>
      </c>
      <c r="J48" s="9">
        <f t="shared" si="0"/>
        <v>1</v>
      </c>
    </row>
    <row r="49" spans="1:10" s="15" customFormat="1" ht="16.5" customHeight="1">
      <c r="A49" s="29">
        <v>47</v>
      </c>
      <c r="B49" s="28" t="s">
        <v>1075</v>
      </c>
      <c r="C49" s="28">
        <v>20160602</v>
      </c>
      <c r="D49" s="27" t="s">
        <v>991</v>
      </c>
      <c r="E49" s="29" t="s">
        <v>1076</v>
      </c>
      <c r="F49" s="29">
        <v>13605248798</v>
      </c>
      <c r="G49" s="29" t="s">
        <v>1077</v>
      </c>
      <c r="H49" s="29">
        <v>800</v>
      </c>
      <c r="I49" s="38">
        <v>18.2</v>
      </c>
      <c r="J49" s="9">
        <f t="shared" si="0"/>
        <v>1</v>
      </c>
    </row>
    <row r="50" spans="1:10" s="15" customFormat="1" ht="16.5" customHeight="1">
      <c r="A50" s="29">
        <v>48</v>
      </c>
      <c r="B50" s="28" t="s">
        <v>1078</v>
      </c>
      <c r="C50" s="28">
        <v>20160602</v>
      </c>
      <c r="D50" s="27" t="s">
        <v>991</v>
      </c>
      <c r="E50" s="29" t="s">
        <v>1079</v>
      </c>
      <c r="F50" s="29">
        <v>13855538441</v>
      </c>
      <c r="G50" s="29" t="s">
        <v>1080</v>
      </c>
      <c r="H50" s="29">
        <v>700</v>
      </c>
      <c r="I50" s="38">
        <v>18.2</v>
      </c>
      <c r="J50" s="9">
        <f t="shared" si="0"/>
        <v>1</v>
      </c>
    </row>
    <row r="51" spans="1:10" s="15" customFormat="1" ht="16.5" customHeight="1">
      <c r="A51" s="29">
        <v>49</v>
      </c>
      <c r="B51" s="28" t="s">
        <v>1081</v>
      </c>
      <c r="C51" s="28">
        <v>20160602</v>
      </c>
      <c r="D51" s="27" t="s">
        <v>991</v>
      </c>
      <c r="E51" s="29" t="s">
        <v>1082</v>
      </c>
      <c r="F51" s="29">
        <v>1383718777</v>
      </c>
      <c r="G51" s="29" t="s">
        <v>1083</v>
      </c>
      <c r="H51" s="29">
        <v>1000</v>
      </c>
      <c r="I51" s="38">
        <v>18.2</v>
      </c>
      <c r="J51" s="9">
        <f t="shared" si="0"/>
        <v>1</v>
      </c>
    </row>
    <row r="52" spans="1:10" s="15" customFormat="1" ht="16.5" customHeight="1">
      <c r="A52" s="29">
        <v>50</v>
      </c>
      <c r="B52" s="28" t="s">
        <v>1084</v>
      </c>
      <c r="C52" s="28">
        <v>20160602</v>
      </c>
      <c r="D52" s="27" t="s">
        <v>991</v>
      </c>
      <c r="E52" s="29" t="s">
        <v>1085</v>
      </c>
      <c r="F52" s="29">
        <v>13665273874</v>
      </c>
      <c r="G52" s="29" t="s">
        <v>1086</v>
      </c>
      <c r="H52" s="29">
        <v>700</v>
      </c>
      <c r="I52" s="38">
        <v>18.2</v>
      </c>
      <c r="J52" s="9">
        <f t="shared" si="0"/>
        <v>1</v>
      </c>
    </row>
    <row r="53" spans="1:10" s="15" customFormat="1" ht="16.5" customHeight="1">
      <c r="A53" s="29">
        <v>51</v>
      </c>
      <c r="B53" s="28" t="s">
        <v>1087</v>
      </c>
      <c r="C53" s="28">
        <v>20160602</v>
      </c>
      <c r="D53" s="27" t="s">
        <v>991</v>
      </c>
      <c r="E53" s="29" t="s">
        <v>1088</v>
      </c>
      <c r="F53" s="29">
        <v>13729751068</v>
      </c>
      <c r="G53" s="29" t="s">
        <v>1089</v>
      </c>
      <c r="H53" s="29">
        <v>700</v>
      </c>
      <c r="I53" s="38">
        <v>12</v>
      </c>
      <c r="J53" s="9">
        <f t="shared" si="0"/>
        <v>1</v>
      </c>
    </row>
    <row r="54" spans="1:10" s="15" customFormat="1" ht="16.5" customHeight="1">
      <c r="A54" s="29">
        <v>52</v>
      </c>
      <c r="B54" s="28" t="s">
        <v>1090</v>
      </c>
      <c r="C54" s="28">
        <v>20160602</v>
      </c>
      <c r="D54" s="27" t="s">
        <v>991</v>
      </c>
      <c r="E54" s="29" t="s">
        <v>1091</v>
      </c>
      <c r="F54" s="29">
        <v>13902514729</v>
      </c>
      <c r="G54" s="29" t="s">
        <v>1092</v>
      </c>
      <c r="H54" s="29">
        <v>700</v>
      </c>
      <c r="I54" s="38">
        <v>12</v>
      </c>
      <c r="J54" s="9">
        <f t="shared" si="0"/>
        <v>1</v>
      </c>
    </row>
    <row r="55" spans="1:10" s="15" customFormat="1" ht="16.5" customHeight="1">
      <c r="A55" s="29">
        <v>53</v>
      </c>
      <c r="B55" s="28" t="s">
        <v>1093</v>
      </c>
      <c r="C55" s="28">
        <v>20160602</v>
      </c>
      <c r="D55" s="27" t="s">
        <v>991</v>
      </c>
      <c r="E55" s="29" t="s">
        <v>1094</v>
      </c>
      <c r="F55" s="29">
        <v>15899622299</v>
      </c>
      <c r="G55" s="29" t="s">
        <v>1095</v>
      </c>
      <c r="H55" s="29">
        <v>700</v>
      </c>
      <c r="I55" s="38">
        <v>8</v>
      </c>
      <c r="J55" s="9">
        <f t="shared" si="0"/>
        <v>1</v>
      </c>
    </row>
    <row r="56" spans="1:10" s="15" customFormat="1" ht="16.5" customHeight="1">
      <c r="A56" s="29">
        <v>54</v>
      </c>
      <c r="B56" s="28" t="s">
        <v>1096</v>
      </c>
      <c r="C56" s="28">
        <v>20160602</v>
      </c>
      <c r="D56" s="27" t="s">
        <v>991</v>
      </c>
      <c r="E56" s="29" t="s">
        <v>1097</v>
      </c>
      <c r="F56" s="29">
        <v>13719683068</v>
      </c>
      <c r="G56" s="29" t="s">
        <v>1098</v>
      </c>
      <c r="H56" s="29">
        <v>700</v>
      </c>
      <c r="I56" s="38">
        <v>12</v>
      </c>
      <c r="J56" s="9">
        <f t="shared" si="0"/>
        <v>1</v>
      </c>
    </row>
    <row r="57" spans="1:10" s="15" customFormat="1" ht="16.5" customHeight="1">
      <c r="A57" s="29">
        <v>55</v>
      </c>
      <c r="B57" s="28" t="s">
        <v>1099</v>
      </c>
      <c r="C57" s="28">
        <v>20160602</v>
      </c>
      <c r="D57" s="27" t="s">
        <v>991</v>
      </c>
      <c r="E57" s="29" t="s">
        <v>1100</v>
      </c>
      <c r="F57" s="29">
        <v>13928206121</v>
      </c>
      <c r="G57" s="29" t="s">
        <v>1101</v>
      </c>
      <c r="H57" s="29">
        <v>700</v>
      </c>
      <c r="I57" s="38">
        <v>12</v>
      </c>
      <c r="J57" s="9">
        <f t="shared" si="0"/>
        <v>1</v>
      </c>
    </row>
    <row r="58" spans="1:10" s="15" customFormat="1" ht="16.5" customHeight="1">
      <c r="A58" s="29">
        <v>56</v>
      </c>
      <c r="B58" s="28" t="s">
        <v>1102</v>
      </c>
      <c r="C58" s="28">
        <v>20160602</v>
      </c>
      <c r="D58" s="27" t="s">
        <v>991</v>
      </c>
      <c r="E58" s="29" t="s">
        <v>975</v>
      </c>
      <c r="F58" s="29">
        <v>13537985820</v>
      </c>
      <c r="G58" s="29" t="s">
        <v>976</v>
      </c>
      <c r="H58" s="29">
        <v>800</v>
      </c>
      <c r="I58" s="38">
        <v>12</v>
      </c>
      <c r="J58" s="9">
        <f t="shared" si="0"/>
        <v>1</v>
      </c>
    </row>
    <row r="59" spans="1:10" s="15" customFormat="1" ht="16.5" customHeight="1">
      <c r="A59" s="29">
        <v>57</v>
      </c>
      <c r="B59" s="28" t="s">
        <v>1103</v>
      </c>
      <c r="C59" s="28">
        <v>20160602</v>
      </c>
      <c r="D59" s="27" t="s">
        <v>991</v>
      </c>
      <c r="E59" s="29" t="s">
        <v>1104</v>
      </c>
      <c r="F59" s="29">
        <v>13420139415</v>
      </c>
      <c r="G59" s="29" t="s">
        <v>1105</v>
      </c>
      <c r="H59" s="29">
        <v>800</v>
      </c>
      <c r="I59" s="38">
        <v>12</v>
      </c>
      <c r="J59" s="9">
        <f t="shared" si="0"/>
        <v>1</v>
      </c>
    </row>
    <row r="60" spans="1:10" s="15" customFormat="1" ht="16.5" customHeight="1">
      <c r="A60" s="29">
        <v>58</v>
      </c>
      <c r="B60" s="28" t="s">
        <v>1106</v>
      </c>
      <c r="C60" s="28">
        <v>20160602</v>
      </c>
      <c r="D60" s="27" t="s">
        <v>991</v>
      </c>
      <c r="E60" s="29" t="s">
        <v>1107</v>
      </c>
      <c r="F60" s="29">
        <v>13829236469</v>
      </c>
      <c r="G60" s="29" t="s">
        <v>1108</v>
      </c>
      <c r="H60" s="29">
        <v>600</v>
      </c>
      <c r="I60" s="38">
        <v>8</v>
      </c>
      <c r="J60" s="9">
        <f t="shared" si="0"/>
        <v>1</v>
      </c>
    </row>
    <row r="61" spans="1:10" s="15" customFormat="1" ht="16.5" customHeight="1">
      <c r="A61" s="29">
        <v>59</v>
      </c>
      <c r="B61" s="28" t="s">
        <v>1109</v>
      </c>
      <c r="C61" s="28">
        <v>20160602</v>
      </c>
      <c r="D61" s="27" t="s">
        <v>991</v>
      </c>
      <c r="E61" s="29" t="s">
        <v>979</v>
      </c>
      <c r="F61" s="29">
        <v>13421995799</v>
      </c>
      <c r="G61" s="29" t="s">
        <v>1110</v>
      </c>
      <c r="H61" s="29">
        <v>1000</v>
      </c>
      <c r="I61" s="38">
        <v>8</v>
      </c>
      <c r="J61" s="9">
        <f t="shared" si="0"/>
        <v>1</v>
      </c>
    </row>
    <row r="62" spans="1:10" s="15" customFormat="1" ht="16.5" customHeight="1">
      <c r="A62" s="29">
        <v>60</v>
      </c>
      <c r="B62" s="28" t="s">
        <v>1111</v>
      </c>
      <c r="C62" s="28">
        <v>20160602</v>
      </c>
      <c r="D62" s="27" t="s">
        <v>991</v>
      </c>
      <c r="E62" s="29" t="s">
        <v>1112</v>
      </c>
      <c r="F62" s="29">
        <v>13822524449</v>
      </c>
      <c r="G62" s="29" t="s">
        <v>1113</v>
      </c>
      <c r="H62" s="29">
        <v>700</v>
      </c>
      <c r="I62" s="38">
        <v>12</v>
      </c>
      <c r="J62" s="9">
        <f t="shared" si="0"/>
        <v>1</v>
      </c>
    </row>
    <row r="63" spans="1:10" s="15" customFormat="1" ht="16.5" customHeight="1">
      <c r="A63" s="29">
        <v>61</v>
      </c>
      <c r="B63" s="28" t="s">
        <v>1114</v>
      </c>
      <c r="C63" s="28">
        <v>20160602</v>
      </c>
      <c r="D63" s="27" t="s">
        <v>991</v>
      </c>
      <c r="E63" s="29" t="s">
        <v>1115</v>
      </c>
      <c r="F63" s="29">
        <v>1399554538</v>
      </c>
      <c r="G63" s="29" t="s">
        <v>1116</v>
      </c>
      <c r="H63" s="29">
        <v>900</v>
      </c>
      <c r="I63" s="38">
        <v>12</v>
      </c>
      <c r="J63" s="9">
        <f t="shared" si="0"/>
        <v>1</v>
      </c>
    </row>
    <row r="64" spans="1:10" s="15" customFormat="1" ht="16.5" customHeight="1">
      <c r="A64" s="29">
        <v>62</v>
      </c>
      <c r="B64" s="28" t="s">
        <v>1117</v>
      </c>
      <c r="C64" s="28">
        <v>20160602</v>
      </c>
      <c r="D64" s="27" t="s">
        <v>991</v>
      </c>
      <c r="E64" s="29" t="s">
        <v>1118</v>
      </c>
      <c r="F64" s="29">
        <v>13542018102</v>
      </c>
      <c r="G64" s="29" t="s">
        <v>1119</v>
      </c>
      <c r="H64" s="29">
        <v>900</v>
      </c>
      <c r="I64" s="38">
        <v>12</v>
      </c>
      <c r="J64" s="9">
        <f t="shared" si="0"/>
        <v>1</v>
      </c>
    </row>
    <row r="65" spans="1:10" s="15" customFormat="1" ht="16.5" customHeight="1">
      <c r="A65" s="29">
        <v>63</v>
      </c>
      <c r="B65" s="28" t="s">
        <v>1120</v>
      </c>
      <c r="C65" s="28">
        <v>20160602</v>
      </c>
      <c r="D65" s="27" t="s">
        <v>991</v>
      </c>
      <c r="E65" s="29" t="s">
        <v>1121</v>
      </c>
      <c r="F65" s="29">
        <v>13922626881</v>
      </c>
      <c r="G65" s="29" t="s">
        <v>1122</v>
      </c>
      <c r="H65" s="29">
        <v>700</v>
      </c>
      <c r="I65" s="38">
        <v>12</v>
      </c>
      <c r="J65" s="9">
        <f t="shared" si="0"/>
        <v>1</v>
      </c>
    </row>
    <row r="66" spans="1:10" s="15" customFormat="1" ht="16.5" customHeight="1">
      <c r="A66" s="29">
        <v>64</v>
      </c>
      <c r="B66" s="28" t="s">
        <v>902</v>
      </c>
      <c r="C66" s="28">
        <v>20160612</v>
      </c>
      <c r="D66" s="27" t="s">
        <v>919</v>
      </c>
      <c r="E66" s="29" t="s">
        <v>1123</v>
      </c>
      <c r="F66" s="29"/>
      <c r="G66" s="29" t="s">
        <v>1124</v>
      </c>
      <c r="H66" s="29">
        <v>100</v>
      </c>
      <c r="I66" s="38">
        <v>14</v>
      </c>
      <c r="J66" s="9">
        <f t="shared" si="0"/>
        <v>1</v>
      </c>
    </row>
    <row r="67" spans="1:10" s="32" customFormat="1" ht="16.5" customHeight="1">
      <c r="A67" s="171" t="s">
        <v>1125</v>
      </c>
      <c r="B67" s="172"/>
      <c r="C67" s="172"/>
      <c r="D67" s="172"/>
      <c r="E67" s="172"/>
      <c r="F67" s="172"/>
      <c r="G67" s="172"/>
      <c r="H67" s="173"/>
      <c r="I67" s="74">
        <f>SUM(I3:I66)</f>
        <v>1309.7000000000014</v>
      </c>
      <c r="J67" s="9">
        <f t="shared" ref="J67" si="1">COUNTIF(B67:B247,B67)</f>
        <v>0</v>
      </c>
    </row>
    <row r="68" spans="1:10" s="32" customFormat="1" ht="16.5" customHeight="1">
      <c r="A68" s="29">
        <v>65</v>
      </c>
      <c r="B68" s="28" t="s">
        <v>1126</v>
      </c>
      <c r="C68" s="29">
        <v>20160627</v>
      </c>
      <c r="D68" s="29" t="s">
        <v>1127</v>
      </c>
      <c r="E68" s="29" t="s">
        <v>992</v>
      </c>
      <c r="F68" s="29">
        <v>13117654185</v>
      </c>
      <c r="G68" s="29" t="s">
        <v>993</v>
      </c>
      <c r="H68" s="29">
        <v>100</v>
      </c>
      <c r="I68" s="38">
        <v>14</v>
      </c>
      <c r="J68" s="9">
        <f t="shared" ref="J68:J93" si="2">COUNTIF(B68:B248,B68)</f>
        <v>1</v>
      </c>
    </row>
    <row r="69" spans="1:10" s="32" customFormat="1" ht="16.5" customHeight="1">
      <c r="A69" s="29">
        <v>66</v>
      </c>
      <c r="B69" s="28" t="s">
        <v>1128</v>
      </c>
      <c r="C69" s="29">
        <v>20160622</v>
      </c>
      <c r="D69" s="29" t="s">
        <v>1127</v>
      </c>
      <c r="E69" s="29" t="s">
        <v>1129</v>
      </c>
      <c r="F69" s="29" t="s">
        <v>1130</v>
      </c>
      <c r="G69" s="29" t="s">
        <v>986</v>
      </c>
      <c r="H69" s="29">
        <v>20000</v>
      </c>
      <c r="I69" s="38">
        <v>177.8</v>
      </c>
      <c r="J69" s="9">
        <f t="shared" si="2"/>
        <v>1</v>
      </c>
    </row>
    <row r="70" spans="1:10" s="32" customFormat="1" ht="16.5" customHeight="1">
      <c r="A70" s="29">
        <v>67</v>
      </c>
      <c r="B70" s="28" t="s">
        <v>1131</v>
      </c>
      <c r="C70" s="29">
        <v>20160627</v>
      </c>
      <c r="D70" s="29" t="s">
        <v>1127</v>
      </c>
      <c r="E70" s="29" t="s">
        <v>958</v>
      </c>
      <c r="F70" s="29">
        <v>13978887678</v>
      </c>
      <c r="G70" s="29" t="s">
        <v>959</v>
      </c>
      <c r="H70" s="29">
        <v>100</v>
      </c>
      <c r="I70" s="38">
        <v>14</v>
      </c>
      <c r="J70" s="9">
        <f t="shared" si="2"/>
        <v>1</v>
      </c>
    </row>
    <row r="71" spans="1:10" s="32" customFormat="1" ht="16.5" customHeight="1">
      <c r="A71" s="29">
        <v>68</v>
      </c>
      <c r="B71" s="28" t="s">
        <v>1132</v>
      </c>
      <c r="C71" s="29">
        <v>20160627</v>
      </c>
      <c r="D71" s="29" t="s">
        <v>1127</v>
      </c>
      <c r="E71" s="29" t="s">
        <v>1133</v>
      </c>
      <c r="F71" s="29">
        <v>15296518251</v>
      </c>
      <c r="G71" s="29" t="s">
        <v>1134</v>
      </c>
      <c r="H71" s="29">
        <v>100</v>
      </c>
      <c r="I71" s="38">
        <v>14</v>
      </c>
      <c r="J71" s="9">
        <f t="shared" si="2"/>
        <v>1</v>
      </c>
    </row>
    <row r="72" spans="1:10" s="32" customFormat="1" ht="16.5" customHeight="1">
      <c r="A72" s="29">
        <v>69</v>
      </c>
      <c r="B72" s="28" t="s">
        <v>1135</v>
      </c>
      <c r="C72" s="29">
        <v>20160624</v>
      </c>
      <c r="D72" s="29" t="s">
        <v>1127</v>
      </c>
      <c r="E72" s="29" t="s">
        <v>1136</v>
      </c>
      <c r="F72" s="29">
        <v>13450644916</v>
      </c>
      <c r="G72" s="29" t="s">
        <v>1137</v>
      </c>
      <c r="H72" s="29">
        <v>100</v>
      </c>
      <c r="I72" s="38">
        <v>8</v>
      </c>
      <c r="J72" s="9">
        <f t="shared" si="2"/>
        <v>1</v>
      </c>
    </row>
    <row r="73" spans="1:10" s="32" customFormat="1" ht="16.5" customHeight="1">
      <c r="A73" s="29">
        <v>70</v>
      </c>
      <c r="B73" s="28" t="s">
        <v>1138</v>
      </c>
      <c r="C73" s="29">
        <v>20160623</v>
      </c>
      <c r="D73" s="29" t="s">
        <v>1127</v>
      </c>
      <c r="E73" s="29" t="s">
        <v>958</v>
      </c>
      <c r="F73" s="29">
        <v>13978887678</v>
      </c>
      <c r="G73" s="29" t="s">
        <v>959</v>
      </c>
      <c r="H73" s="29">
        <v>100</v>
      </c>
      <c r="I73" s="38">
        <v>14</v>
      </c>
      <c r="J73" s="9">
        <f t="shared" si="2"/>
        <v>1</v>
      </c>
    </row>
    <row r="74" spans="1:10" s="32" customFormat="1" ht="16.5" customHeight="1">
      <c r="A74" s="29">
        <v>71</v>
      </c>
      <c r="B74" s="28" t="s">
        <v>1139</v>
      </c>
      <c r="C74" s="29">
        <v>20160623</v>
      </c>
      <c r="D74" s="29" t="s">
        <v>1127</v>
      </c>
      <c r="E74" s="29" t="s">
        <v>1088</v>
      </c>
      <c r="F74" s="29">
        <v>13729751068</v>
      </c>
      <c r="G74" s="29" t="s">
        <v>1089</v>
      </c>
      <c r="H74" s="29">
        <v>100</v>
      </c>
      <c r="I74" s="38">
        <v>12</v>
      </c>
      <c r="J74" s="9">
        <f t="shared" si="2"/>
        <v>1</v>
      </c>
    </row>
    <row r="75" spans="1:10" s="32" customFormat="1" ht="16.5" customHeight="1">
      <c r="A75" s="29">
        <v>72</v>
      </c>
      <c r="B75" s="28" t="s">
        <v>1140</v>
      </c>
      <c r="C75" s="29">
        <v>20160623</v>
      </c>
      <c r="D75" s="29" t="s">
        <v>1127</v>
      </c>
      <c r="E75" s="29" t="s">
        <v>1141</v>
      </c>
      <c r="F75" s="29">
        <v>15977263903</v>
      </c>
      <c r="G75" s="29" t="s">
        <v>1003</v>
      </c>
      <c r="H75" s="29">
        <v>100</v>
      </c>
      <c r="I75" s="38">
        <v>14</v>
      </c>
      <c r="J75" s="9">
        <f t="shared" si="2"/>
        <v>1</v>
      </c>
    </row>
    <row r="76" spans="1:10" s="32" customFormat="1" ht="16.5" customHeight="1">
      <c r="A76" s="29">
        <v>73</v>
      </c>
      <c r="B76" s="28" t="s">
        <v>1142</v>
      </c>
      <c r="C76" s="29">
        <v>20160623</v>
      </c>
      <c r="D76" s="29" t="s">
        <v>1127</v>
      </c>
      <c r="E76" s="29" t="s">
        <v>999</v>
      </c>
      <c r="F76" s="29">
        <v>13707797122</v>
      </c>
      <c r="G76" s="29" t="s">
        <v>1000</v>
      </c>
      <c r="H76" s="29">
        <v>100</v>
      </c>
      <c r="I76" s="38">
        <v>14</v>
      </c>
      <c r="J76" s="9">
        <f t="shared" si="2"/>
        <v>1</v>
      </c>
    </row>
    <row r="77" spans="1:10" s="32" customFormat="1" ht="16.5" customHeight="1">
      <c r="A77" s="29">
        <v>74</v>
      </c>
      <c r="B77" s="28" t="s">
        <v>1143</v>
      </c>
      <c r="C77" s="29">
        <v>20160623</v>
      </c>
      <c r="D77" s="29" t="s">
        <v>1127</v>
      </c>
      <c r="E77" s="29" t="s">
        <v>1100</v>
      </c>
      <c r="F77" s="29">
        <v>13928206121</v>
      </c>
      <c r="G77" s="29" t="s">
        <v>1101</v>
      </c>
      <c r="H77" s="29">
        <v>100</v>
      </c>
      <c r="I77" s="38">
        <v>12</v>
      </c>
      <c r="J77" s="9">
        <f t="shared" si="2"/>
        <v>1</v>
      </c>
    </row>
    <row r="78" spans="1:10" s="32" customFormat="1" ht="16.5" customHeight="1">
      <c r="A78" s="29">
        <v>75</v>
      </c>
      <c r="B78" s="28" t="s">
        <v>1144</v>
      </c>
      <c r="C78" s="29">
        <v>20160623</v>
      </c>
      <c r="D78" s="29" t="s">
        <v>1127</v>
      </c>
      <c r="E78" s="29" t="s">
        <v>1145</v>
      </c>
      <c r="F78" s="29">
        <v>13977886859</v>
      </c>
      <c r="G78" s="29" t="s">
        <v>1146</v>
      </c>
      <c r="H78" s="29">
        <v>100</v>
      </c>
      <c r="I78" s="38">
        <v>14</v>
      </c>
      <c r="J78" s="9">
        <f t="shared" si="2"/>
        <v>1</v>
      </c>
    </row>
    <row r="79" spans="1:10" s="32" customFormat="1" ht="16.5" customHeight="1">
      <c r="A79" s="29">
        <v>76</v>
      </c>
      <c r="B79" s="28" t="s">
        <v>1147</v>
      </c>
      <c r="C79" s="29">
        <v>20160622</v>
      </c>
      <c r="D79" s="29" t="s">
        <v>1127</v>
      </c>
      <c r="E79" s="29" t="s">
        <v>1129</v>
      </c>
      <c r="F79" s="29" t="s">
        <v>1130</v>
      </c>
      <c r="G79" s="29" t="s">
        <v>986</v>
      </c>
      <c r="H79" s="29">
        <v>8300</v>
      </c>
      <c r="I79" s="38">
        <v>81.2</v>
      </c>
      <c r="J79" s="9">
        <f t="shared" si="2"/>
        <v>1</v>
      </c>
    </row>
    <row r="80" spans="1:10" s="32" customFormat="1" ht="16.5" customHeight="1">
      <c r="A80" s="29">
        <v>77</v>
      </c>
      <c r="B80" s="28" t="s">
        <v>1148</v>
      </c>
      <c r="C80" s="29">
        <v>20160620</v>
      </c>
      <c r="D80" s="29" t="s">
        <v>1127</v>
      </c>
      <c r="E80" s="29" t="s">
        <v>1033</v>
      </c>
      <c r="F80" s="29">
        <v>13737484934</v>
      </c>
      <c r="G80" s="29" t="s">
        <v>1034</v>
      </c>
      <c r="H80" s="29">
        <v>100</v>
      </c>
      <c r="I80" s="38">
        <v>14</v>
      </c>
      <c r="J80" s="9">
        <f t="shared" si="2"/>
        <v>1</v>
      </c>
    </row>
    <row r="81" spans="1:11" s="32" customFormat="1" ht="16.5" customHeight="1">
      <c r="A81" s="29">
        <v>78</v>
      </c>
      <c r="B81" s="28" t="s">
        <v>1149</v>
      </c>
      <c r="C81" s="29">
        <v>20160620</v>
      </c>
      <c r="D81" s="29" t="s">
        <v>1127</v>
      </c>
      <c r="E81" s="29" t="s">
        <v>1121</v>
      </c>
      <c r="F81" s="29">
        <v>15917522988</v>
      </c>
      <c r="G81" s="29" t="s">
        <v>1122</v>
      </c>
      <c r="H81" s="29">
        <v>100</v>
      </c>
      <c r="I81" s="38">
        <v>12</v>
      </c>
      <c r="J81" s="9">
        <f t="shared" si="2"/>
        <v>1</v>
      </c>
    </row>
    <row r="82" spans="1:11" s="32" customFormat="1" ht="16.5" customHeight="1">
      <c r="A82" s="29">
        <v>79</v>
      </c>
      <c r="B82" s="28" t="s">
        <v>1150</v>
      </c>
      <c r="C82" s="29">
        <v>20160620</v>
      </c>
      <c r="D82" s="29" t="s">
        <v>1127</v>
      </c>
      <c r="E82" s="29" t="s">
        <v>1133</v>
      </c>
      <c r="F82" s="29">
        <v>15296518251</v>
      </c>
      <c r="G82" s="29" t="s">
        <v>1134</v>
      </c>
      <c r="H82" s="29">
        <v>100</v>
      </c>
      <c r="I82" s="38">
        <v>14</v>
      </c>
      <c r="J82" s="9">
        <f t="shared" si="2"/>
        <v>1</v>
      </c>
    </row>
    <row r="83" spans="1:11" s="32" customFormat="1" ht="16.5" customHeight="1">
      <c r="A83" s="29">
        <v>80</v>
      </c>
      <c r="B83" s="28" t="s">
        <v>1151</v>
      </c>
      <c r="C83" s="29">
        <v>20160620</v>
      </c>
      <c r="D83" s="29" t="s">
        <v>1127</v>
      </c>
      <c r="E83" s="29" t="s">
        <v>1017</v>
      </c>
      <c r="F83" s="29">
        <v>13877289239</v>
      </c>
      <c r="G83" s="29" t="s">
        <v>1018</v>
      </c>
      <c r="H83" s="29">
        <v>100</v>
      </c>
      <c r="I83" s="38">
        <v>14</v>
      </c>
      <c r="J83" s="9">
        <f t="shared" si="2"/>
        <v>1</v>
      </c>
    </row>
    <row r="84" spans="1:11" s="32" customFormat="1" ht="16.5" customHeight="1">
      <c r="A84" s="29">
        <v>81</v>
      </c>
      <c r="B84" s="28" t="s">
        <v>1152</v>
      </c>
      <c r="C84" s="29">
        <v>20160620</v>
      </c>
      <c r="D84" s="29" t="s">
        <v>1127</v>
      </c>
      <c r="E84" s="29" t="s">
        <v>1014</v>
      </c>
      <c r="F84" s="29">
        <v>15007766689</v>
      </c>
      <c r="G84" s="29" t="s">
        <v>1015</v>
      </c>
      <c r="H84" s="29">
        <v>100</v>
      </c>
      <c r="I84" s="38">
        <v>14</v>
      </c>
      <c r="J84" s="9">
        <f t="shared" si="2"/>
        <v>1</v>
      </c>
    </row>
    <row r="85" spans="1:11" s="32" customFormat="1" ht="16.5" customHeight="1">
      <c r="A85" s="29">
        <v>82</v>
      </c>
      <c r="B85" s="28" t="s">
        <v>1153</v>
      </c>
      <c r="C85" s="29">
        <v>20160620</v>
      </c>
      <c r="D85" s="29" t="s">
        <v>1127</v>
      </c>
      <c r="E85" s="29" t="s">
        <v>975</v>
      </c>
      <c r="F85" s="29">
        <v>18926370230</v>
      </c>
      <c r="G85" s="29" t="s">
        <v>976</v>
      </c>
      <c r="H85" s="29">
        <v>100</v>
      </c>
      <c r="I85" s="38">
        <v>12</v>
      </c>
      <c r="J85" s="9">
        <f t="shared" si="2"/>
        <v>1</v>
      </c>
    </row>
    <row r="86" spans="1:11" s="32" customFormat="1" ht="16.5" customHeight="1">
      <c r="A86" s="29">
        <v>83</v>
      </c>
      <c r="B86" s="28" t="s">
        <v>1154</v>
      </c>
      <c r="C86" s="29">
        <v>20160620</v>
      </c>
      <c r="D86" s="29" t="s">
        <v>1127</v>
      </c>
      <c r="E86" s="29" t="s">
        <v>1155</v>
      </c>
      <c r="F86" s="29">
        <v>13307702590</v>
      </c>
      <c r="G86" s="29" t="s">
        <v>1156</v>
      </c>
      <c r="H86" s="29">
        <v>100</v>
      </c>
      <c r="I86" s="38">
        <v>14</v>
      </c>
      <c r="J86" s="9">
        <f t="shared" si="2"/>
        <v>1</v>
      </c>
    </row>
    <row r="87" spans="1:11" s="32" customFormat="1" ht="16.5" customHeight="1">
      <c r="A87" s="29">
        <v>84</v>
      </c>
      <c r="B87" s="28" t="s">
        <v>1157</v>
      </c>
      <c r="C87" s="29">
        <v>20160614</v>
      </c>
      <c r="D87" s="29" t="s">
        <v>1127</v>
      </c>
      <c r="E87" s="29" t="s">
        <v>1129</v>
      </c>
      <c r="F87" s="29" t="s">
        <v>1130</v>
      </c>
      <c r="G87" s="29" t="s">
        <v>986</v>
      </c>
      <c r="H87" s="29">
        <v>100</v>
      </c>
      <c r="I87" s="38">
        <v>14</v>
      </c>
      <c r="J87" s="9">
        <f t="shared" si="2"/>
        <v>1</v>
      </c>
    </row>
    <row r="88" spans="1:11" s="32" customFormat="1" ht="16.5" customHeight="1">
      <c r="A88" s="29">
        <v>85</v>
      </c>
      <c r="B88" s="28" t="s">
        <v>1158</v>
      </c>
      <c r="C88" s="29">
        <v>20160613</v>
      </c>
      <c r="D88" s="29" t="s">
        <v>1127</v>
      </c>
      <c r="E88" s="29" t="s">
        <v>975</v>
      </c>
      <c r="F88" s="29">
        <v>18926370230</v>
      </c>
      <c r="G88" s="29" t="s">
        <v>976</v>
      </c>
      <c r="H88" s="29">
        <v>100</v>
      </c>
      <c r="I88" s="38">
        <v>12</v>
      </c>
      <c r="J88" s="9">
        <f t="shared" si="2"/>
        <v>1</v>
      </c>
    </row>
    <row r="89" spans="1:11" s="32" customFormat="1" ht="16.5" customHeight="1">
      <c r="A89" s="29">
        <v>86</v>
      </c>
      <c r="B89" s="28" t="s">
        <v>1159</v>
      </c>
      <c r="C89" s="29">
        <v>20160613</v>
      </c>
      <c r="D89" s="29" t="s">
        <v>1127</v>
      </c>
      <c r="E89" s="29" t="s">
        <v>1014</v>
      </c>
      <c r="F89" s="29">
        <v>15007766689</v>
      </c>
      <c r="G89" s="29" t="s">
        <v>1015</v>
      </c>
      <c r="H89" s="29">
        <v>100</v>
      </c>
      <c r="I89" s="38">
        <v>14</v>
      </c>
      <c r="J89" s="9">
        <f t="shared" si="2"/>
        <v>1</v>
      </c>
    </row>
    <row r="90" spans="1:11" s="32" customFormat="1" ht="16.5" customHeight="1">
      <c r="A90" s="29">
        <v>87</v>
      </c>
      <c r="B90" s="28" t="s">
        <v>1160</v>
      </c>
      <c r="C90" s="29">
        <v>20160606</v>
      </c>
      <c r="D90" s="29" t="s">
        <v>1127</v>
      </c>
      <c r="E90" s="29" t="s">
        <v>1161</v>
      </c>
      <c r="F90" s="29" t="s">
        <v>1162</v>
      </c>
      <c r="G90" s="29" t="s">
        <v>1163</v>
      </c>
      <c r="H90" s="29">
        <v>100</v>
      </c>
      <c r="I90" s="38">
        <v>14</v>
      </c>
      <c r="J90" s="9">
        <f t="shared" si="2"/>
        <v>1</v>
      </c>
    </row>
    <row r="91" spans="1:11" s="32" customFormat="1" ht="16.5" customHeight="1">
      <c r="A91" s="29">
        <v>88</v>
      </c>
      <c r="B91" s="28" t="s">
        <v>1164</v>
      </c>
      <c r="C91" s="29">
        <v>20160606</v>
      </c>
      <c r="D91" s="29" t="s">
        <v>1127</v>
      </c>
      <c r="E91" s="29" t="s">
        <v>999</v>
      </c>
      <c r="F91" s="29">
        <v>13707797122</v>
      </c>
      <c r="G91" s="29" t="s">
        <v>1000</v>
      </c>
      <c r="H91" s="29">
        <v>100</v>
      </c>
      <c r="I91" s="38">
        <v>14</v>
      </c>
      <c r="J91" s="9">
        <f t="shared" si="2"/>
        <v>1</v>
      </c>
    </row>
    <row r="92" spans="1:11" s="32" customFormat="1" ht="16.5" customHeight="1">
      <c r="A92" s="29">
        <v>89</v>
      </c>
      <c r="B92" s="28" t="s">
        <v>1165</v>
      </c>
      <c r="C92" s="29">
        <v>20160606</v>
      </c>
      <c r="D92" s="29" t="s">
        <v>1127</v>
      </c>
      <c r="E92" s="29" t="s">
        <v>1166</v>
      </c>
      <c r="F92" s="29">
        <v>13416372720</v>
      </c>
      <c r="G92" s="29" t="s">
        <v>1167</v>
      </c>
      <c r="H92" s="29">
        <v>100</v>
      </c>
      <c r="I92" s="38">
        <v>12</v>
      </c>
      <c r="J92" s="9">
        <f t="shared" si="2"/>
        <v>1</v>
      </c>
    </row>
    <row r="93" spans="1:11" s="32" customFormat="1" ht="16.5" customHeight="1">
      <c r="A93" s="29">
        <v>90</v>
      </c>
      <c r="B93" s="28" t="s">
        <v>1168</v>
      </c>
      <c r="C93" s="29">
        <v>20160606</v>
      </c>
      <c r="D93" s="29" t="s">
        <v>1127</v>
      </c>
      <c r="E93" s="29" t="s">
        <v>1169</v>
      </c>
      <c r="F93" s="29">
        <v>15008930902</v>
      </c>
      <c r="G93" s="29" t="s">
        <v>1170</v>
      </c>
      <c r="H93" s="29">
        <v>100</v>
      </c>
      <c r="I93" s="38">
        <v>14</v>
      </c>
      <c r="J93" s="9">
        <f t="shared" si="2"/>
        <v>1</v>
      </c>
    </row>
    <row r="94" spans="1:11" s="32" customFormat="1" ht="16.5" customHeight="1">
      <c r="A94" s="171" t="s">
        <v>1171</v>
      </c>
      <c r="B94" s="172"/>
      <c r="C94" s="172"/>
      <c r="D94" s="172"/>
      <c r="E94" s="172"/>
      <c r="F94" s="172"/>
      <c r="G94" s="172"/>
      <c r="H94" s="173"/>
      <c r="I94" s="74">
        <f>SUM(I68:I93)</f>
        <v>577</v>
      </c>
      <c r="J94" s="9">
        <f t="shared" ref="J94:J131" si="3">COUNTIF(B94:B274,B94)</f>
        <v>0</v>
      </c>
    </row>
    <row r="95" spans="1:11" s="9" customFormat="1" ht="16.5" customHeight="1">
      <c r="A95" s="35" t="s">
        <v>1172</v>
      </c>
      <c r="B95" s="35" t="s">
        <v>1252</v>
      </c>
      <c r="C95" s="35">
        <v>20160612</v>
      </c>
      <c r="D95" s="36" t="s">
        <v>1173</v>
      </c>
      <c r="E95" s="37" t="s">
        <v>1174</v>
      </c>
      <c r="F95" s="37">
        <v>13757732338</v>
      </c>
      <c r="G95" s="37" t="s">
        <v>1175</v>
      </c>
      <c r="H95" s="37">
        <v>14500</v>
      </c>
      <c r="I95" s="10">
        <v>270</v>
      </c>
      <c r="J95" s="9">
        <f t="shared" si="3"/>
        <v>1</v>
      </c>
      <c r="K95" s="15" t="s">
        <v>1253</v>
      </c>
    </row>
    <row r="96" spans="1:11" s="32" customFormat="1" ht="16.5" customHeight="1">
      <c r="A96" s="28" t="s">
        <v>1176</v>
      </c>
      <c r="B96" s="28" t="s">
        <v>1177</v>
      </c>
      <c r="C96" s="28">
        <v>20160601</v>
      </c>
      <c r="D96" s="27" t="s">
        <v>1178</v>
      </c>
      <c r="E96" s="29" t="s">
        <v>1129</v>
      </c>
      <c r="F96" s="29">
        <v>18752026383</v>
      </c>
      <c r="G96" s="29" t="s">
        <v>1179</v>
      </c>
      <c r="H96" s="29">
        <v>100</v>
      </c>
      <c r="I96" s="38">
        <v>14</v>
      </c>
      <c r="J96" s="9">
        <f t="shared" si="3"/>
        <v>1</v>
      </c>
    </row>
    <row r="97" spans="1:10" s="32" customFormat="1" ht="16.5" customHeight="1">
      <c r="A97" s="28" t="s">
        <v>1180</v>
      </c>
      <c r="B97" s="28" t="s">
        <v>1181</v>
      </c>
      <c r="C97" s="28">
        <v>20160606</v>
      </c>
      <c r="D97" s="27" t="s">
        <v>1178</v>
      </c>
      <c r="E97" s="29" t="s">
        <v>1182</v>
      </c>
      <c r="F97" s="29">
        <v>13854209732</v>
      </c>
      <c r="G97" s="29" t="s">
        <v>1183</v>
      </c>
      <c r="H97" s="29">
        <v>100</v>
      </c>
      <c r="I97" s="38">
        <v>14</v>
      </c>
      <c r="J97" s="9">
        <f t="shared" si="3"/>
        <v>1</v>
      </c>
    </row>
    <row r="98" spans="1:10" s="32" customFormat="1" ht="16.5" customHeight="1">
      <c r="A98" s="28" t="s">
        <v>896</v>
      </c>
      <c r="B98" s="28" t="s">
        <v>1184</v>
      </c>
      <c r="C98" s="28">
        <v>20160606</v>
      </c>
      <c r="D98" s="27" t="s">
        <v>1178</v>
      </c>
      <c r="E98" s="29" t="s">
        <v>1185</v>
      </c>
      <c r="F98" s="29" t="s">
        <v>1186</v>
      </c>
      <c r="G98" s="29" t="s">
        <v>983</v>
      </c>
      <c r="H98" s="29">
        <v>100</v>
      </c>
      <c r="I98" s="38">
        <v>14</v>
      </c>
      <c r="J98" s="9">
        <f t="shared" si="3"/>
        <v>1</v>
      </c>
    </row>
    <row r="99" spans="1:10" s="32" customFormat="1" ht="16.5" customHeight="1">
      <c r="A99" s="28" t="s">
        <v>906</v>
      </c>
      <c r="B99" s="28" t="s">
        <v>1187</v>
      </c>
      <c r="C99" s="28">
        <v>20160627</v>
      </c>
      <c r="D99" s="27" t="s">
        <v>1178</v>
      </c>
      <c r="E99" s="29" t="s">
        <v>1188</v>
      </c>
      <c r="F99" s="29">
        <v>13612797631</v>
      </c>
      <c r="G99" s="29" t="s">
        <v>1189</v>
      </c>
      <c r="H99" s="29">
        <v>100</v>
      </c>
      <c r="I99" s="38">
        <v>8</v>
      </c>
      <c r="J99" s="9">
        <f t="shared" si="3"/>
        <v>1</v>
      </c>
    </row>
    <row r="100" spans="1:10" s="32" customFormat="1" ht="16.5" customHeight="1">
      <c r="A100" s="28" t="s">
        <v>907</v>
      </c>
      <c r="B100" s="28" t="s">
        <v>1190</v>
      </c>
      <c r="C100" s="28">
        <v>20160627</v>
      </c>
      <c r="D100" s="27" t="s">
        <v>1178</v>
      </c>
      <c r="E100" s="29" t="s">
        <v>1191</v>
      </c>
      <c r="F100" s="29">
        <v>13905149467</v>
      </c>
      <c r="G100" s="29" t="s">
        <v>986</v>
      </c>
      <c r="H100" s="29">
        <v>100</v>
      </c>
      <c r="I100" s="38">
        <v>14</v>
      </c>
      <c r="J100" s="9">
        <f t="shared" si="3"/>
        <v>1</v>
      </c>
    </row>
    <row r="101" spans="1:10" s="32" customFormat="1" ht="16.5" customHeight="1">
      <c r="A101" s="28" t="s">
        <v>908</v>
      </c>
      <c r="B101" s="28" t="s">
        <v>1192</v>
      </c>
      <c r="C101" s="28">
        <v>20160623</v>
      </c>
      <c r="D101" s="27" t="s">
        <v>1178</v>
      </c>
      <c r="E101" s="29" t="s">
        <v>1193</v>
      </c>
      <c r="F101" s="29">
        <v>38819031</v>
      </c>
      <c r="G101" s="29" t="s">
        <v>1189</v>
      </c>
      <c r="H101" s="29">
        <v>100</v>
      </c>
      <c r="I101" s="38">
        <v>8</v>
      </c>
      <c r="J101" s="9">
        <f t="shared" si="3"/>
        <v>1</v>
      </c>
    </row>
    <row r="102" spans="1:10" s="32" customFormat="1" ht="16.5" customHeight="1">
      <c r="A102" s="28" t="s">
        <v>909</v>
      </c>
      <c r="B102" s="28" t="s">
        <v>1194</v>
      </c>
      <c r="C102" s="28">
        <v>20160623</v>
      </c>
      <c r="D102" s="27" t="s">
        <v>1178</v>
      </c>
      <c r="E102" s="29" t="s">
        <v>1195</v>
      </c>
      <c r="F102" s="29" t="s">
        <v>1196</v>
      </c>
      <c r="G102" s="29" t="s">
        <v>1197</v>
      </c>
      <c r="H102" s="29">
        <v>100</v>
      </c>
      <c r="I102" s="38">
        <v>14</v>
      </c>
      <c r="J102" s="9">
        <f t="shared" si="3"/>
        <v>1</v>
      </c>
    </row>
    <row r="103" spans="1:10" s="32" customFormat="1" ht="16.5" customHeight="1">
      <c r="A103" s="28" t="s">
        <v>910</v>
      </c>
      <c r="B103" s="28" t="s">
        <v>1198</v>
      </c>
      <c r="C103" s="28">
        <v>20160620</v>
      </c>
      <c r="D103" s="27" t="s">
        <v>1199</v>
      </c>
      <c r="E103" s="29" t="s">
        <v>1200</v>
      </c>
      <c r="F103" s="29"/>
      <c r="G103" s="29" t="s">
        <v>1201</v>
      </c>
      <c r="H103" s="29">
        <v>100</v>
      </c>
      <c r="I103" s="38">
        <v>14</v>
      </c>
      <c r="J103" s="9">
        <f t="shared" si="3"/>
        <v>1</v>
      </c>
    </row>
    <row r="104" spans="1:10" s="32" customFormat="1" ht="16.5" customHeight="1">
      <c r="A104" s="28" t="s">
        <v>911</v>
      </c>
      <c r="B104" s="28" t="s">
        <v>928</v>
      </c>
      <c r="C104" s="28">
        <v>20160627</v>
      </c>
      <c r="D104" s="27" t="s">
        <v>929</v>
      </c>
      <c r="E104" s="29" t="s">
        <v>930</v>
      </c>
      <c r="F104" s="29" t="s">
        <v>904</v>
      </c>
      <c r="G104" s="29" t="s">
        <v>903</v>
      </c>
      <c r="H104" s="29">
        <v>100</v>
      </c>
      <c r="I104" s="38">
        <v>12</v>
      </c>
      <c r="J104" s="9">
        <f t="shared" si="3"/>
        <v>1</v>
      </c>
    </row>
    <row r="105" spans="1:10" s="32" customFormat="1" ht="16.5" customHeight="1">
      <c r="A105" s="28" t="s">
        <v>912</v>
      </c>
      <c r="B105" s="28" t="s">
        <v>931</v>
      </c>
      <c r="C105" s="29">
        <v>20160629</v>
      </c>
      <c r="D105" s="29" t="s">
        <v>932</v>
      </c>
      <c r="E105" s="29" t="s">
        <v>933</v>
      </c>
      <c r="F105" s="29">
        <v>18761837975</v>
      </c>
      <c r="G105" s="29" t="s">
        <v>934</v>
      </c>
      <c r="H105" s="29">
        <v>100</v>
      </c>
      <c r="I105" s="38">
        <v>14</v>
      </c>
      <c r="J105" s="9">
        <f t="shared" si="3"/>
        <v>1</v>
      </c>
    </row>
    <row r="106" spans="1:10" s="32" customFormat="1" ht="16.5" customHeight="1">
      <c r="A106" s="28" t="s">
        <v>913</v>
      </c>
      <c r="B106" s="28" t="s">
        <v>935</v>
      </c>
      <c r="C106" s="29">
        <v>20160629</v>
      </c>
      <c r="D106" s="29" t="s">
        <v>936</v>
      </c>
      <c r="E106" s="29" t="s">
        <v>937</v>
      </c>
      <c r="F106" s="29">
        <v>13216716476</v>
      </c>
      <c r="G106" s="29" t="s">
        <v>938</v>
      </c>
      <c r="H106" s="29">
        <v>100</v>
      </c>
      <c r="I106" s="38">
        <v>14</v>
      </c>
      <c r="J106" s="9">
        <f t="shared" si="3"/>
        <v>1</v>
      </c>
    </row>
    <row r="107" spans="1:10" s="32" customFormat="1" ht="16.5" customHeight="1">
      <c r="A107" s="28" t="s">
        <v>914</v>
      </c>
      <c r="B107" s="28" t="s">
        <v>939</v>
      </c>
      <c r="C107" s="29">
        <v>20160630</v>
      </c>
      <c r="D107" s="29" t="s">
        <v>940</v>
      </c>
      <c r="E107" s="29" t="s">
        <v>941</v>
      </c>
      <c r="F107" s="29">
        <v>18859799787</v>
      </c>
      <c r="G107" s="29" t="s">
        <v>942</v>
      </c>
      <c r="H107" s="29">
        <v>100</v>
      </c>
      <c r="I107" s="38">
        <v>14</v>
      </c>
      <c r="J107" s="9">
        <f t="shared" si="3"/>
        <v>1</v>
      </c>
    </row>
    <row r="108" spans="1:10" s="32" customFormat="1" ht="16.5" customHeight="1">
      <c r="A108" s="171" t="s">
        <v>943</v>
      </c>
      <c r="B108" s="172"/>
      <c r="C108" s="172"/>
      <c r="D108" s="172"/>
      <c r="E108" s="172"/>
      <c r="F108" s="172"/>
      <c r="G108" s="172"/>
      <c r="H108" s="173"/>
      <c r="I108" s="74">
        <f>SUM(I95:I107)</f>
        <v>424</v>
      </c>
      <c r="J108" s="9">
        <f t="shared" si="3"/>
        <v>0</v>
      </c>
    </row>
    <row r="109" spans="1:10" s="32" customFormat="1" ht="16.5" customHeight="1">
      <c r="A109" s="29">
        <v>104</v>
      </c>
      <c r="B109" s="28" t="s">
        <v>944</v>
      </c>
      <c r="C109" s="29">
        <v>20160622</v>
      </c>
      <c r="D109" s="29" t="s">
        <v>945</v>
      </c>
      <c r="E109" s="29" t="s">
        <v>946</v>
      </c>
      <c r="F109" s="29">
        <v>15015694879</v>
      </c>
      <c r="G109" s="29" t="s">
        <v>947</v>
      </c>
      <c r="H109" s="29">
        <v>5500</v>
      </c>
      <c r="I109" s="38">
        <v>22</v>
      </c>
      <c r="J109" s="9">
        <f>COUNTIF(B109:B289,B109)</f>
        <v>1</v>
      </c>
    </row>
    <row r="110" spans="1:10" s="32" customFormat="1" ht="16.5" customHeight="1">
      <c r="A110" s="171" t="s">
        <v>1202</v>
      </c>
      <c r="B110" s="172"/>
      <c r="C110" s="172"/>
      <c r="D110" s="172"/>
      <c r="E110" s="172"/>
      <c r="F110" s="172"/>
      <c r="G110" s="172"/>
      <c r="H110" s="173"/>
      <c r="I110" s="74">
        <f>SUM(I109)</f>
        <v>22</v>
      </c>
      <c r="J110" s="9">
        <f t="shared" si="3"/>
        <v>0</v>
      </c>
    </row>
    <row r="111" spans="1:10" s="32" customFormat="1" ht="16.5" customHeight="1">
      <c r="A111" s="29">
        <v>105</v>
      </c>
      <c r="B111" s="28" t="s">
        <v>1203</v>
      </c>
      <c r="C111" s="29">
        <v>20160620</v>
      </c>
      <c r="D111" s="29" t="s">
        <v>1204</v>
      </c>
      <c r="E111" s="29" t="s">
        <v>1205</v>
      </c>
      <c r="F111" s="29">
        <v>18926108571</v>
      </c>
      <c r="G111" s="29" t="s">
        <v>1206</v>
      </c>
      <c r="H111" s="29">
        <v>600</v>
      </c>
      <c r="I111" s="38">
        <v>12</v>
      </c>
      <c r="J111" s="9">
        <f t="shared" si="3"/>
        <v>1</v>
      </c>
    </row>
    <row r="112" spans="1:10" s="32" customFormat="1" ht="16.5" customHeight="1">
      <c r="A112" s="29">
        <v>106</v>
      </c>
      <c r="B112" s="28" t="s">
        <v>1207</v>
      </c>
      <c r="C112" s="29">
        <v>20160606</v>
      </c>
      <c r="D112" s="29" t="s">
        <v>1208</v>
      </c>
      <c r="E112" s="29" t="s">
        <v>1209</v>
      </c>
      <c r="F112" s="29">
        <v>13714526813</v>
      </c>
      <c r="G112" s="29" t="s">
        <v>1210</v>
      </c>
      <c r="H112" s="29">
        <v>100</v>
      </c>
      <c r="I112" s="38">
        <v>12</v>
      </c>
      <c r="J112" s="9">
        <f t="shared" si="3"/>
        <v>1</v>
      </c>
    </row>
    <row r="113" spans="1:11" s="15" customFormat="1" ht="16.5" customHeight="1">
      <c r="A113" s="171" t="s">
        <v>1211</v>
      </c>
      <c r="B113" s="172"/>
      <c r="C113" s="172"/>
      <c r="D113" s="172"/>
      <c r="E113" s="172"/>
      <c r="F113" s="172"/>
      <c r="G113" s="172"/>
      <c r="H113" s="173"/>
      <c r="I113" s="74">
        <f>SUM(I111:I112)</f>
        <v>24</v>
      </c>
      <c r="J113" s="9">
        <f t="shared" si="3"/>
        <v>0</v>
      </c>
    </row>
    <row r="114" spans="1:11" s="15" customFormat="1" ht="16.5" customHeight="1">
      <c r="A114" s="29">
        <v>107</v>
      </c>
      <c r="B114" s="28" t="s">
        <v>1212</v>
      </c>
      <c r="C114" s="29">
        <v>20160606</v>
      </c>
      <c r="D114" s="29" t="s">
        <v>1213</v>
      </c>
      <c r="E114" s="29" t="s">
        <v>1214</v>
      </c>
      <c r="F114" s="29">
        <v>1861707520</v>
      </c>
      <c r="G114" s="29" t="s">
        <v>1215</v>
      </c>
      <c r="H114" s="29">
        <v>1200</v>
      </c>
      <c r="I114" s="38">
        <v>14</v>
      </c>
      <c r="J114" s="9">
        <f>COUNTIF(B114:B294,B114)</f>
        <v>1</v>
      </c>
    </row>
    <row r="115" spans="1:11" s="15" customFormat="1" ht="16.5" customHeight="1">
      <c r="A115" s="174" t="s">
        <v>1216</v>
      </c>
      <c r="B115" s="175"/>
      <c r="C115" s="175"/>
      <c r="D115" s="175"/>
      <c r="E115" s="175"/>
      <c r="F115" s="175"/>
      <c r="G115" s="175"/>
      <c r="H115" s="176"/>
      <c r="I115" s="38">
        <f>SUM(I114)</f>
        <v>14</v>
      </c>
      <c r="J115" s="9">
        <f t="shared" si="3"/>
        <v>0</v>
      </c>
    </row>
    <row r="116" spans="1:11" s="15" customFormat="1" ht="16.5" customHeight="1">
      <c r="A116" s="37" t="s">
        <v>1217</v>
      </c>
      <c r="B116" s="35" t="s">
        <v>1218</v>
      </c>
      <c r="C116" s="35">
        <v>20160629</v>
      </c>
      <c r="D116" s="37" t="s">
        <v>1219</v>
      </c>
      <c r="E116" s="37" t="s">
        <v>1220</v>
      </c>
      <c r="F116" s="37">
        <v>13871725066</v>
      </c>
      <c r="G116" s="37" t="s">
        <v>1221</v>
      </c>
      <c r="H116" s="29">
        <v>100</v>
      </c>
      <c r="I116" s="38">
        <v>14</v>
      </c>
      <c r="J116" s="9">
        <f>COUNTIF(B116:B296,B116)</f>
        <v>1</v>
      </c>
      <c r="K116" s="15" t="s">
        <v>1253</v>
      </c>
    </row>
    <row r="117" spans="1:11" s="15" customFormat="1" ht="16.5" customHeight="1">
      <c r="A117" s="171" t="s">
        <v>1222</v>
      </c>
      <c r="B117" s="172"/>
      <c r="C117" s="172"/>
      <c r="D117" s="172"/>
      <c r="E117" s="172"/>
      <c r="F117" s="172"/>
      <c r="G117" s="172"/>
      <c r="H117" s="173"/>
      <c r="I117" s="74">
        <f>SUM(I116)</f>
        <v>14</v>
      </c>
      <c r="J117" s="9">
        <f t="shared" si="3"/>
        <v>0</v>
      </c>
    </row>
    <row r="118" spans="1:11" s="15" customFormat="1" ht="16.5" customHeight="1">
      <c r="A118" s="29" t="s">
        <v>1223</v>
      </c>
      <c r="B118" s="28"/>
      <c r="C118" s="28"/>
      <c r="D118" s="28"/>
      <c r="E118" s="28"/>
      <c r="F118" s="28"/>
      <c r="G118" s="28"/>
      <c r="H118" s="28"/>
      <c r="I118" s="28"/>
      <c r="J118" s="9">
        <f t="shared" si="3"/>
        <v>0</v>
      </c>
    </row>
    <row r="119" spans="1:11" s="15" customFormat="1" ht="16.5" customHeight="1">
      <c r="A119" s="171" t="s">
        <v>1224</v>
      </c>
      <c r="B119" s="172"/>
      <c r="C119" s="172"/>
      <c r="D119" s="172"/>
      <c r="E119" s="172"/>
      <c r="F119" s="172"/>
      <c r="G119" s="172"/>
      <c r="H119" s="173"/>
      <c r="I119" s="74">
        <v>0</v>
      </c>
      <c r="J119" s="9">
        <f t="shared" si="3"/>
        <v>0</v>
      </c>
    </row>
    <row r="120" spans="1:11" s="15" customFormat="1" ht="16.5" customHeight="1">
      <c r="A120" s="27">
        <v>109</v>
      </c>
      <c r="B120" s="28" t="s">
        <v>1225</v>
      </c>
      <c r="C120" s="28">
        <v>20160621</v>
      </c>
      <c r="D120" s="29" t="s">
        <v>1226</v>
      </c>
      <c r="E120" s="29" t="s">
        <v>1227</v>
      </c>
      <c r="F120" s="29">
        <v>13989125911</v>
      </c>
      <c r="G120" s="29" t="s">
        <v>1228</v>
      </c>
      <c r="H120" s="29">
        <v>600</v>
      </c>
      <c r="I120" s="38">
        <v>18.2</v>
      </c>
      <c r="J120" s="9">
        <f t="shared" si="3"/>
        <v>1</v>
      </c>
    </row>
    <row r="121" spans="1:11" s="15" customFormat="1" ht="16.5" customHeight="1">
      <c r="A121" s="27">
        <v>110</v>
      </c>
      <c r="B121" s="28" t="s">
        <v>1229</v>
      </c>
      <c r="C121" s="28">
        <v>20160620</v>
      </c>
      <c r="D121" s="29" t="s">
        <v>1226</v>
      </c>
      <c r="E121" s="29" t="s">
        <v>1230</v>
      </c>
      <c r="F121" s="29">
        <v>15036537563</v>
      </c>
      <c r="G121" s="29" t="s">
        <v>1231</v>
      </c>
      <c r="H121" s="29">
        <v>1200</v>
      </c>
      <c r="I121" s="38">
        <v>22.4</v>
      </c>
      <c r="J121" s="9">
        <f t="shared" si="3"/>
        <v>1</v>
      </c>
    </row>
    <row r="122" spans="1:11" s="15" customFormat="1" ht="16.5" customHeight="1">
      <c r="A122" s="27">
        <v>111</v>
      </c>
      <c r="B122" s="28" t="s">
        <v>1232</v>
      </c>
      <c r="C122" s="28">
        <v>20160614</v>
      </c>
      <c r="D122" s="29" t="s">
        <v>1226</v>
      </c>
      <c r="E122" s="29" t="s">
        <v>1233</v>
      </c>
      <c r="F122" s="29">
        <v>13599090289</v>
      </c>
      <c r="G122" s="29" t="s">
        <v>1234</v>
      </c>
      <c r="H122" s="29">
        <v>100</v>
      </c>
      <c r="I122" s="38">
        <v>14</v>
      </c>
      <c r="J122" s="9">
        <f t="shared" si="3"/>
        <v>1</v>
      </c>
    </row>
    <row r="123" spans="1:11" s="15" customFormat="1" ht="16.5" customHeight="1">
      <c r="A123" s="27">
        <v>112</v>
      </c>
      <c r="B123" s="75" t="s">
        <v>1235</v>
      </c>
      <c r="C123" s="75">
        <v>20160614</v>
      </c>
      <c r="D123" s="76" t="s">
        <v>750</v>
      </c>
      <c r="E123" s="76" t="s">
        <v>753</v>
      </c>
      <c r="F123" s="76">
        <v>1874888721</v>
      </c>
      <c r="G123" s="76" t="s">
        <v>754</v>
      </c>
      <c r="H123" s="29">
        <v>1600</v>
      </c>
      <c r="I123" s="38">
        <v>26.6</v>
      </c>
      <c r="J123" s="9">
        <f t="shared" si="3"/>
        <v>1</v>
      </c>
    </row>
    <row r="124" spans="1:11" s="15" customFormat="1" ht="16.5" customHeight="1">
      <c r="A124" s="27">
        <v>113</v>
      </c>
      <c r="B124" s="77" t="s">
        <v>755</v>
      </c>
      <c r="C124" s="78">
        <v>20160614</v>
      </c>
      <c r="D124" s="76" t="s">
        <v>750</v>
      </c>
      <c r="E124" s="27" t="s">
        <v>756</v>
      </c>
      <c r="F124" s="27">
        <v>13527802963</v>
      </c>
      <c r="G124" s="27" t="s">
        <v>757</v>
      </c>
      <c r="H124" s="29">
        <v>1600</v>
      </c>
      <c r="I124" s="38">
        <v>14</v>
      </c>
      <c r="J124" s="9">
        <f t="shared" si="3"/>
        <v>1</v>
      </c>
    </row>
    <row r="125" spans="1:11" s="15" customFormat="1" ht="16.5" customHeight="1">
      <c r="A125" s="27">
        <v>114</v>
      </c>
      <c r="B125" s="77" t="s">
        <v>758</v>
      </c>
      <c r="C125" s="78">
        <v>20160614</v>
      </c>
      <c r="D125" s="76" t="s">
        <v>750</v>
      </c>
      <c r="E125" s="27" t="s">
        <v>759</v>
      </c>
      <c r="F125" s="77" t="s">
        <v>760</v>
      </c>
      <c r="G125" s="27" t="s">
        <v>761</v>
      </c>
      <c r="H125" s="29">
        <v>1700</v>
      </c>
      <c r="I125" s="38">
        <v>26.6</v>
      </c>
      <c r="J125" s="9">
        <f t="shared" si="3"/>
        <v>1</v>
      </c>
    </row>
    <row r="126" spans="1:11" s="15" customFormat="1" ht="16.5" customHeight="1">
      <c r="A126" s="27">
        <v>115</v>
      </c>
      <c r="B126" s="77" t="s">
        <v>762</v>
      </c>
      <c r="C126" s="78">
        <v>20160614</v>
      </c>
      <c r="D126" s="76" t="s">
        <v>750</v>
      </c>
      <c r="E126" s="27" t="s">
        <v>338</v>
      </c>
      <c r="F126" s="27">
        <v>15077171011</v>
      </c>
      <c r="G126" s="27" t="s">
        <v>763</v>
      </c>
      <c r="H126" s="29">
        <v>2800</v>
      </c>
      <c r="I126" s="38">
        <v>35</v>
      </c>
      <c r="J126" s="9">
        <f t="shared" si="3"/>
        <v>1</v>
      </c>
    </row>
    <row r="127" spans="1:11" s="15" customFormat="1" ht="16.5" customHeight="1">
      <c r="A127" s="27">
        <v>116</v>
      </c>
      <c r="B127" s="77" t="s">
        <v>764</v>
      </c>
      <c r="C127" s="78">
        <v>20160614</v>
      </c>
      <c r="D127" s="76" t="s">
        <v>750</v>
      </c>
      <c r="E127" s="27" t="s">
        <v>765</v>
      </c>
      <c r="F127" s="27">
        <v>13739151795</v>
      </c>
      <c r="G127" s="27" t="s">
        <v>766</v>
      </c>
      <c r="H127" s="29">
        <v>1800</v>
      </c>
      <c r="I127" s="38">
        <v>26.6</v>
      </c>
      <c r="J127" s="9">
        <f t="shared" si="3"/>
        <v>1</v>
      </c>
    </row>
    <row r="128" spans="1:11" s="15" customFormat="1" ht="16.5" customHeight="1">
      <c r="A128" s="27">
        <v>117</v>
      </c>
      <c r="B128" s="77" t="s">
        <v>767</v>
      </c>
      <c r="C128" s="78">
        <v>20160614</v>
      </c>
      <c r="D128" s="76" t="s">
        <v>750</v>
      </c>
      <c r="E128" s="27" t="s">
        <v>768</v>
      </c>
      <c r="F128" s="27">
        <v>15897351187</v>
      </c>
      <c r="G128" s="27" t="s">
        <v>769</v>
      </c>
      <c r="H128" s="29">
        <v>1600</v>
      </c>
      <c r="I128" s="38">
        <v>26.6</v>
      </c>
      <c r="J128" s="9">
        <f t="shared" si="3"/>
        <v>1</v>
      </c>
    </row>
    <row r="129" spans="1:10" s="15" customFormat="1" ht="16.5" customHeight="1">
      <c r="A129" s="27">
        <v>118</v>
      </c>
      <c r="B129" s="77" t="s">
        <v>770</v>
      </c>
      <c r="C129" s="78">
        <v>20160614</v>
      </c>
      <c r="D129" s="76" t="s">
        <v>750</v>
      </c>
      <c r="E129" s="27" t="s">
        <v>771</v>
      </c>
      <c r="F129" s="27">
        <v>17785617009</v>
      </c>
      <c r="G129" s="27" t="s">
        <v>772</v>
      </c>
      <c r="H129" s="29">
        <v>1600</v>
      </c>
      <c r="I129" s="38">
        <v>26.6</v>
      </c>
      <c r="J129" s="9">
        <f t="shared" si="3"/>
        <v>1</v>
      </c>
    </row>
    <row r="130" spans="1:10" s="15" customFormat="1" ht="16.5" customHeight="1">
      <c r="A130" s="27">
        <v>119</v>
      </c>
      <c r="B130" s="77" t="s">
        <v>773</v>
      </c>
      <c r="C130" s="78">
        <v>20160614</v>
      </c>
      <c r="D130" s="76" t="s">
        <v>750</v>
      </c>
      <c r="E130" s="27" t="s">
        <v>774</v>
      </c>
      <c r="F130" s="27">
        <v>18103513627</v>
      </c>
      <c r="G130" s="27" t="s">
        <v>775</v>
      </c>
      <c r="H130" s="29">
        <v>1700</v>
      </c>
      <c r="I130" s="38">
        <v>32.9</v>
      </c>
      <c r="J130" s="9">
        <f t="shared" si="3"/>
        <v>1</v>
      </c>
    </row>
    <row r="131" spans="1:10" s="15" customFormat="1" ht="16.5" customHeight="1">
      <c r="A131" s="27">
        <v>120</v>
      </c>
      <c r="B131" s="77" t="s">
        <v>776</v>
      </c>
      <c r="C131" s="78">
        <v>20160614</v>
      </c>
      <c r="D131" s="76" t="s">
        <v>750</v>
      </c>
      <c r="E131" s="27" t="s">
        <v>777</v>
      </c>
      <c r="F131" s="27">
        <v>13521679921</v>
      </c>
      <c r="G131" s="27" t="s">
        <v>778</v>
      </c>
      <c r="H131" s="29">
        <v>1600</v>
      </c>
      <c r="I131" s="38">
        <v>26.6</v>
      </c>
      <c r="J131" s="9">
        <f t="shared" si="3"/>
        <v>1</v>
      </c>
    </row>
    <row r="132" spans="1:10" s="15" customFormat="1" ht="16.5" customHeight="1">
      <c r="A132" s="27">
        <v>121</v>
      </c>
      <c r="B132" s="77" t="s">
        <v>779</v>
      </c>
      <c r="C132" s="78">
        <v>20160614</v>
      </c>
      <c r="D132" s="76" t="s">
        <v>750</v>
      </c>
      <c r="E132" s="27" t="s">
        <v>780</v>
      </c>
      <c r="F132" s="27">
        <v>13664786003</v>
      </c>
      <c r="G132" s="27" t="s">
        <v>781</v>
      </c>
      <c r="H132" s="29">
        <v>1700</v>
      </c>
      <c r="I132" s="38">
        <v>45</v>
      </c>
      <c r="J132" s="9">
        <f t="shared" ref="J132:J173" si="4">COUNTIF(B132:B312,B132)</f>
        <v>1</v>
      </c>
    </row>
    <row r="133" spans="1:10" s="15" customFormat="1" ht="16.5" customHeight="1">
      <c r="A133" s="27">
        <v>122</v>
      </c>
      <c r="B133" s="77" t="s">
        <v>782</v>
      </c>
      <c r="C133" s="78">
        <v>20160614</v>
      </c>
      <c r="D133" s="76" t="s">
        <v>750</v>
      </c>
      <c r="E133" s="27" t="s">
        <v>783</v>
      </c>
      <c r="F133" s="27">
        <v>15920440166</v>
      </c>
      <c r="G133" s="27" t="s">
        <v>784</v>
      </c>
      <c r="H133" s="29">
        <v>1600</v>
      </c>
      <c r="I133" s="38">
        <v>14</v>
      </c>
      <c r="J133" s="9">
        <f t="shared" si="4"/>
        <v>1</v>
      </c>
    </row>
    <row r="134" spans="1:10" s="15" customFormat="1" ht="16.5" customHeight="1">
      <c r="A134" s="27">
        <v>123</v>
      </c>
      <c r="B134" s="77" t="s">
        <v>785</v>
      </c>
      <c r="C134" s="78">
        <v>20160614</v>
      </c>
      <c r="D134" s="76" t="s">
        <v>750</v>
      </c>
      <c r="E134" s="27" t="s">
        <v>786</v>
      </c>
      <c r="F134" s="27">
        <v>13853760298</v>
      </c>
      <c r="G134" s="27" t="s">
        <v>787</v>
      </c>
      <c r="H134" s="29">
        <v>2300</v>
      </c>
      <c r="I134" s="38">
        <v>39.200000000000003</v>
      </c>
      <c r="J134" s="9">
        <f t="shared" si="4"/>
        <v>1</v>
      </c>
    </row>
    <row r="135" spans="1:10" s="15" customFormat="1" ht="16.5" customHeight="1">
      <c r="A135" s="27">
        <v>124</v>
      </c>
      <c r="B135" s="77" t="s">
        <v>788</v>
      </c>
      <c r="C135" s="78">
        <v>20160614</v>
      </c>
      <c r="D135" s="76" t="s">
        <v>750</v>
      </c>
      <c r="E135" s="27" t="s">
        <v>789</v>
      </c>
      <c r="F135" s="27">
        <v>13270827898</v>
      </c>
      <c r="G135" s="27" t="s">
        <v>790</v>
      </c>
      <c r="H135" s="29">
        <v>1600</v>
      </c>
      <c r="I135" s="38">
        <v>26.6</v>
      </c>
      <c r="J135" s="9">
        <f t="shared" si="4"/>
        <v>1</v>
      </c>
    </row>
    <row r="136" spans="1:10" s="15" customFormat="1" ht="16.5" customHeight="1">
      <c r="A136" s="27">
        <v>125</v>
      </c>
      <c r="B136" s="77" t="s">
        <v>791</v>
      </c>
      <c r="C136" s="78">
        <v>20160614</v>
      </c>
      <c r="D136" s="76" t="s">
        <v>750</v>
      </c>
      <c r="E136" s="27" t="s">
        <v>792</v>
      </c>
      <c r="F136" s="27">
        <v>18693168655</v>
      </c>
      <c r="G136" s="27" t="s">
        <v>752</v>
      </c>
      <c r="H136" s="29">
        <v>1700</v>
      </c>
      <c r="I136" s="38">
        <v>45</v>
      </c>
      <c r="J136" s="9">
        <f t="shared" si="4"/>
        <v>1</v>
      </c>
    </row>
    <row r="137" spans="1:10" s="15" customFormat="1" ht="16.5" customHeight="1">
      <c r="A137" s="27">
        <v>126</v>
      </c>
      <c r="B137" s="77" t="s">
        <v>793</v>
      </c>
      <c r="C137" s="78">
        <v>20160614</v>
      </c>
      <c r="D137" s="76" t="s">
        <v>750</v>
      </c>
      <c r="E137" s="27" t="s">
        <v>794</v>
      </c>
      <c r="F137" s="27">
        <v>15692173928</v>
      </c>
      <c r="G137" s="27" t="s">
        <v>795</v>
      </c>
      <c r="H137" s="29">
        <v>1800</v>
      </c>
      <c r="I137" s="38">
        <v>26.6</v>
      </c>
      <c r="J137" s="9">
        <f t="shared" si="4"/>
        <v>1</v>
      </c>
    </row>
    <row r="138" spans="1:10" s="15" customFormat="1" ht="16.5" customHeight="1">
      <c r="A138" s="27">
        <v>127</v>
      </c>
      <c r="B138" s="77" t="s">
        <v>796</v>
      </c>
      <c r="C138" s="78">
        <v>20160614</v>
      </c>
      <c r="D138" s="76" t="s">
        <v>750</v>
      </c>
      <c r="E138" s="27" t="s">
        <v>797</v>
      </c>
      <c r="F138" s="27">
        <v>13407403313</v>
      </c>
      <c r="G138" s="27" t="s">
        <v>769</v>
      </c>
      <c r="H138" s="29">
        <v>1700</v>
      </c>
      <c r="I138" s="38">
        <v>26.6</v>
      </c>
      <c r="J138" s="9">
        <f t="shared" si="4"/>
        <v>1</v>
      </c>
    </row>
    <row r="139" spans="1:10" s="15" customFormat="1" ht="16.5" customHeight="1">
      <c r="A139" s="27">
        <v>128</v>
      </c>
      <c r="B139" s="77" t="s">
        <v>798</v>
      </c>
      <c r="C139" s="78">
        <v>20160614</v>
      </c>
      <c r="D139" s="76" t="s">
        <v>750</v>
      </c>
      <c r="E139" s="27" t="s">
        <v>799</v>
      </c>
      <c r="F139" s="27">
        <v>15536019019</v>
      </c>
      <c r="G139" s="27" t="s">
        <v>775</v>
      </c>
      <c r="H139" s="29">
        <v>1700</v>
      </c>
      <c r="I139" s="38">
        <v>32.9</v>
      </c>
      <c r="J139" s="9">
        <f t="shared" si="4"/>
        <v>1</v>
      </c>
    </row>
    <row r="140" spans="1:10" s="15" customFormat="1" ht="16.5" customHeight="1">
      <c r="A140" s="27">
        <v>129</v>
      </c>
      <c r="B140" s="77" t="s">
        <v>800</v>
      </c>
      <c r="C140" s="78">
        <v>20160614</v>
      </c>
      <c r="D140" s="76" t="s">
        <v>750</v>
      </c>
      <c r="E140" s="27" t="s">
        <v>801</v>
      </c>
      <c r="F140" s="27">
        <v>18018100339</v>
      </c>
      <c r="G140" s="27" t="s">
        <v>802</v>
      </c>
      <c r="H140" s="29">
        <v>1700</v>
      </c>
      <c r="I140" s="38">
        <v>26.6</v>
      </c>
      <c r="J140" s="9">
        <f t="shared" si="4"/>
        <v>1</v>
      </c>
    </row>
    <row r="141" spans="1:10" s="15" customFormat="1" ht="16.5" customHeight="1">
      <c r="A141" s="27">
        <v>130</v>
      </c>
      <c r="B141" s="77" t="s">
        <v>803</v>
      </c>
      <c r="C141" s="78">
        <v>20160614</v>
      </c>
      <c r="D141" s="76" t="s">
        <v>750</v>
      </c>
      <c r="E141" s="27" t="s">
        <v>804</v>
      </c>
      <c r="F141" s="27">
        <v>15984826288</v>
      </c>
      <c r="G141" s="27" t="s">
        <v>805</v>
      </c>
      <c r="H141" s="29">
        <v>1800</v>
      </c>
      <c r="I141" s="38">
        <v>26.6</v>
      </c>
      <c r="J141" s="9">
        <f t="shared" si="4"/>
        <v>1</v>
      </c>
    </row>
    <row r="142" spans="1:10" s="15" customFormat="1" ht="16.5" customHeight="1">
      <c r="A142" s="27">
        <v>131</v>
      </c>
      <c r="B142" s="77" t="s">
        <v>806</v>
      </c>
      <c r="C142" s="78">
        <v>20160614</v>
      </c>
      <c r="D142" s="76" t="s">
        <v>750</v>
      </c>
      <c r="E142" s="27" t="s">
        <v>807</v>
      </c>
      <c r="F142" s="27">
        <v>13912140828</v>
      </c>
      <c r="G142" s="27" t="s">
        <v>808</v>
      </c>
      <c r="H142" s="29">
        <v>2000</v>
      </c>
      <c r="I142" s="38">
        <v>26.6</v>
      </c>
      <c r="J142" s="9">
        <f t="shared" si="4"/>
        <v>1</v>
      </c>
    </row>
    <row r="143" spans="1:10" s="15" customFormat="1" ht="16.5" customHeight="1">
      <c r="A143" s="27">
        <v>132</v>
      </c>
      <c r="B143" s="77" t="s">
        <v>809</v>
      </c>
      <c r="C143" s="78">
        <v>20160614</v>
      </c>
      <c r="D143" s="76" t="s">
        <v>750</v>
      </c>
      <c r="E143" s="27" t="s">
        <v>810</v>
      </c>
      <c r="F143" s="27">
        <v>13523818002</v>
      </c>
      <c r="G143" s="27" t="s">
        <v>811</v>
      </c>
      <c r="H143" s="29">
        <v>1700</v>
      </c>
      <c r="I143" s="38">
        <v>26.6</v>
      </c>
      <c r="J143" s="9">
        <f t="shared" si="4"/>
        <v>1</v>
      </c>
    </row>
    <row r="144" spans="1:10" s="15" customFormat="1" ht="16.5" customHeight="1">
      <c r="A144" s="27">
        <v>133</v>
      </c>
      <c r="B144" s="77" t="s">
        <v>812</v>
      </c>
      <c r="C144" s="78">
        <v>20160614</v>
      </c>
      <c r="D144" s="76" t="s">
        <v>750</v>
      </c>
      <c r="E144" s="27" t="s">
        <v>813</v>
      </c>
      <c r="F144" s="27">
        <v>15685712035</v>
      </c>
      <c r="G144" s="27" t="s">
        <v>814</v>
      </c>
      <c r="H144" s="29">
        <v>1500</v>
      </c>
      <c r="I144" s="38">
        <v>22.4</v>
      </c>
      <c r="J144" s="9">
        <f t="shared" si="4"/>
        <v>1</v>
      </c>
    </row>
    <row r="145" spans="1:10" s="15" customFormat="1" ht="16.5" customHeight="1">
      <c r="A145" s="27">
        <v>134</v>
      </c>
      <c r="B145" s="77" t="s">
        <v>815</v>
      </c>
      <c r="C145" s="78">
        <v>20160614</v>
      </c>
      <c r="D145" s="76" t="s">
        <v>750</v>
      </c>
      <c r="E145" s="27" t="s">
        <v>816</v>
      </c>
      <c r="F145" s="27">
        <v>13593266536</v>
      </c>
      <c r="G145" s="27" t="s">
        <v>817</v>
      </c>
      <c r="H145" s="29">
        <v>1600</v>
      </c>
      <c r="I145" s="38">
        <v>32.9</v>
      </c>
      <c r="J145" s="9">
        <f t="shared" si="4"/>
        <v>1</v>
      </c>
    </row>
    <row r="146" spans="1:10" s="15" customFormat="1" ht="16.5" customHeight="1">
      <c r="A146" s="27">
        <v>135</v>
      </c>
      <c r="B146" s="77" t="s">
        <v>818</v>
      </c>
      <c r="C146" s="78">
        <v>20160614</v>
      </c>
      <c r="D146" s="76" t="s">
        <v>750</v>
      </c>
      <c r="E146" s="27" t="s">
        <v>819</v>
      </c>
      <c r="F146" s="27">
        <v>15966862095</v>
      </c>
      <c r="G146" s="27" t="s">
        <v>820</v>
      </c>
      <c r="H146" s="29">
        <v>2300</v>
      </c>
      <c r="I146" s="38">
        <v>39.200000000000003</v>
      </c>
      <c r="J146" s="9">
        <f t="shared" si="4"/>
        <v>1</v>
      </c>
    </row>
    <row r="147" spans="1:10" s="15" customFormat="1" ht="16.5" customHeight="1">
      <c r="A147" s="27">
        <v>136</v>
      </c>
      <c r="B147" s="77" t="s">
        <v>821</v>
      </c>
      <c r="C147" s="78">
        <v>20160614</v>
      </c>
      <c r="D147" s="76" t="s">
        <v>750</v>
      </c>
      <c r="E147" s="27" t="s">
        <v>822</v>
      </c>
      <c r="F147" s="27">
        <v>15192729911</v>
      </c>
      <c r="G147" s="27" t="s">
        <v>823</v>
      </c>
      <c r="H147" s="29">
        <v>2300</v>
      </c>
      <c r="I147" s="38">
        <v>39.200000000000003</v>
      </c>
      <c r="J147" s="9">
        <f t="shared" si="4"/>
        <v>1</v>
      </c>
    </row>
    <row r="148" spans="1:10" s="15" customFormat="1" ht="16.5" customHeight="1">
      <c r="A148" s="27">
        <v>137</v>
      </c>
      <c r="B148" s="77" t="s">
        <v>824</v>
      </c>
      <c r="C148" s="78">
        <v>20160614</v>
      </c>
      <c r="D148" s="76" t="s">
        <v>750</v>
      </c>
      <c r="E148" s="27" t="s">
        <v>825</v>
      </c>
      <c r="F148" s="27">
        <v>15023075167</v>
      </c>
      <c r="G148" s="27" t="s">
        <v>826</v>
      </c>
      <c r="H148" s="29">
        <v>1700</v>
      </c>
      <c r="I148" s="38">
        <v>26.6</v>
      </c>
      <c r="J148" s="9">
        <f t="shared" si="4"/>
        <v>1</v>
      </c>
    </row>
    <row r="149" spans="1:10" s="15" customFormat="1" ht="16.5" customHeight="1">
      <c r="A149" s="27">
        <v>138</v>
      </c>
      <c r="B149" s="79" t="s">
        <v>827</v>
      </c>
      <c r="C149" s="80">
        <v>20160614</v>
      </c>
      <c r="D149" s="76" t="s">
        <v>750</v>
      </c>
      <c r="E149" s="81" t="s">
        <v>828</v>
      </c>
      <c r="F149" s="81">
        <v>13471255789</v>
      </c>
      <c r="G149" s="81" t="s">
        <v>829</v>
      </c>
      <c r="H149" s="29">
        <v>1700</v>
      </c>
      <c r="I149" s="38">
        <v>26.6</v>
      </c>
      <c r="J149" s="9">
        <f t="shared" si="4"/>
        <v>1</v>
      </c>
    </row>
    <row r="150" spans="1:10" s="15" customFormat="1" ht="16.5" customHeight="1">
      <c r="A150" s="27">
        <v>139</v>
      </c>
      <c r="B150" s="77" t="s">
        <v>830</v>
      </c>
      <c r="C150" s="78">
        <v>20160614</v>
      </c>
      <c r="D150" s="76" t="s">
        <v>750</v>
      </c>
      <c r="E150" s="27" t="s">
        <v>831</v>
      </c>
      <c r="F150" s="27">
        <v>15817754614</v>
      </c>
      <c r="G150" s="27" t="s">
        <v>832</v>
      </c>
      <c r="H150" s="29">
        <v>1700</v>
      </c>
      <c r="I150" s="38">
        <v>14</v>
      </c>
      <c r="J150" s="9">
        <f t="shared" si="4"/>
        <v>1</v>
      </c>
    </row>
    <row r="151" spans="1:10" s="15" customFormat="1" ht="16.5" customHeight="1">
      <c r="A151" s="27">
        <v>140</v>
      </c>
      <c r="B151" s="77" t="s">
        <v>833</v>
      </c>
      <c r="C151" s="78">
        <v>20160614</v>
      </c>
      <c r="D151" s="76" t="s">
        <v>750</v>
      </c>
      <c r="E151" s="27" t="s">
        <v>834</v>
      </c>
      <c r="F151" s="27">
        <v>18119568410</v>
      </c>
      <c r="G151" s="27" t="s">
        <v>835</v>
      </c>
      <c r="H151" s="29">
        <v>1600</v>
      </c>
      <c r="I151" s="38">
        <v>26.6</v>
      </c>
      <c r="J151" s="9">
        <f t="shared" si="4"/>
        <v>1</v>
      </c>
    </row>
    <row r="152" spans="1:10" s="15" customFormat="1" ht="16.5" customHeight="1">
      <c r="A152" s="27">
        <v>141</v>
      </c>
      <c r="B152" s="77" t="s">
        <v>836</v>
      </c>
      <c r="C152" s="78">
        <v>20160614</v>
      </c>
      <c r="D152" s="76" t="s">
        <v>750</v>
      </c>
      <c r="E152" s="27" t="s">
        <v>837</v>
      </c>
      <c r="F152" s="27">
        <v>13537427801</v>
      </c>
      <c r="G152" s="27" t="s">
        <v>832</v>
      </c>
      <c r="H152" s="29">
        <v>1700</v>
      </c>
      <c r="I152" s="38">
        <v>14</v>
      </c>
      <c r="J152" s="9">
        <f t="shared" si="4"/>
        <v>1</v>
      </c>
    </row>
    <row r="153" spans="1:10" s="15" customFormat="1" ht="16.5" customHeight="1">
      <c r="A153" s="27">
        <v>142</v>
      </c>
      <c r="B153" s="77" t="s">
        <v>838</v>
      </c>
      <c r="C153" s="78">
        <v>20160614</v>
      </c>
      <c r="D153" s="76" t="s">
        <v>750</v>
      </c>
      <c r="E153" s="27" t="s">
        <v>839</v>
      </c>
      <c r="F153" s="27">
        <v>13517807810</v>
      </c>
      <c r="G153" s="27" t="s">
        <v>840</v>
      </c>
      <c r="H153" s="29">
        <v>1700</v>
      </c>
      <c r="I153" s="38">
        <v>26.6</v>
      </c>
      <c r="J153" s="9">
        <f t="shared" si="4"/>
        <v>1</v>
      </c>
    </row>
    <row r="154" spans="1:10" s="15" customFormat="1" ht="16.5" customHeight="1">
      <c r="A154" s="27">
        <v>143</v>
      </c>
      <c r="B154" s="77" t="s">
        <v>841</v>
      </c>
      <c r="C154" s="78">
        <v>20160614</v>
      </c>
      <c r="D154" s="76" t="s">
        <v>750</v>
      </c>
      <c r="E154" s="27" t="s">
        <v>842</v>
      </c>
      <c r="F154" s="27">
        <v>18303792398</v>
      </c>
      <c r="G154" s="27" t="s">
        <v>843</v>
      </c>
      <c r="H154" s="29">
        <v>1600</v>
      </c>
      <c r="I154" s="38">
        <v>26.6</v>
      </c>
      <c r="J154" s="9">
        <f t="shared" si="4"/>
        <v>1</v>
      </c>
    </row>
    <row r="155" spans="1:10" s="15" customFormat="1" ht="16.5" customHeight="1">
      <c r="A155" s="27">
        <v>144</v>
      </c>
      <c r="B155" s="79" t="s">
        <v>844</v>
      </c>
      <c r="C155" s="80">
        <v>20160614</v>
      </c>
      <c r="D155" s="76" t="s">
        <v>750</v>
      </c>
      <c r="E155" s="81" t="s">
        <v>845</v>
      </c>
      <c r="F155" s="81">
        <v>18083806230</v>
      </c>
      <c r="G155" s="81" t="s">
        <v>846</v>
      </c>
      <c r="H155" s="29">
        <v>3100</v>
      </c>
      <c r="I155" s="38">
        <v>39.200000000000003</v>
      </c>
      <c r="J155" s="9">
        <f t="shared" si="4"/>
        <v>1</v>
      </c>
    </row>
    <row r="156" spans="1:10" s="15" customFormat="1" ht="16.5" customHeight="1">
      <c r="A156" s="27">
        <v>145</v>
      </c>
      <c r="B156" s="77" t="s">
        <v>847</v>
      </c>
      <c r="C156" s="78">
        <v>20160614</v>
      </c>
      <c r="D156" s="76" t="s">
        <v>750</v>
      </c>
      <c r="E156" s="27" t="s">
        <v>848</v>
      </c>
      <c r="F156" s="27">
        <v>13872990625</v>
      </c>
      <c r="G156" s="27" t="s">
        <v>849</v>
      </c>
      <c r="H156" s="29">
        <v>2300</v>
      </c>
      <c r="I156" s="38">
        <v>30.8</v>
      </c>
      <c r="J156" s="9">
        <f t="shared" si="4"/>
        <v>1</v>
      </c>
    </row>
    <row r="157" spans="1:10" s="15" customFormat="1" ht="16.5" customHeight="1">
      <c r="A157" s="27">
        <v>146</v>
      </c>
      <c r="B157" s="77" t="s">
        <v>850</v>
      </c>
      <c r="C157" s="78">
        <v>20160614</v>
      </c>
      <c r="D157" s="76" t="s">
        <v>750</v>
      </c>
      <c r="E157" s="27" t="s">
        <v>851</v>
      </c>
      <c r="F157" s="27">
        <v>18504292851</v>
      </c>
      <c r="G157" s="27" t="s">
        <v>852</v>
      </c>
      <c r="H157" s="29">
        <v>1800</v>
      </c>
      <c r="I157" s="38">
        <v>63.9</v>
      </c>
      <c r="J157" s="9">
        <f t="shared" si="4"/>
        <v>1</v>
      </c>
    </row>
    <row r="158" spans="1:10" s="15" customFormat="1" ht="16.5" customHeight="1">
      <c r="A158" s="27">
        <v>147</v>
      </c>
      <c r="B158" s="77" t="s">
        <v>853</v>
      </c>
      <c r="C158" s="78">
        <v>20160614</v>
      </c>
      <c r="D158" s="76" t="s">
        <v>750</v>
      </c>
      <c r="E158" s="27" t="s">
        <v>854</v>
      </c>
      <c r="F158" s="27">
        <v>15527996308</v>
      </c>
      <c r="G158" s="27" t="s">
        <v>855</v>
      </c>
      <c r="H158" s="29">
        <v>2800</v>
      </c>
      <c r="I158" s="38">
        <v>35</v>
      </c>
      <c r="J158" s="9">
        <f t="shared" si="4"/>
        <v>1</v>
      </c>
    </row>
    <row r="159" spans="1:10" s="15" customFormat="1" ht="16.5" customHeight="1">
      <c r="A159" s="27">
        <v>148</v>
      </c>
      <c r="B159" s="77" t="s">
        <v>856</v>
      </c>
      <c r="C159" s="78">
        <v>20160614</v>
      </c>
      <c r="D159" s="76" t="s">
        <v>750</v>
      </c>
      <c r="E159" s="27" t="s">
        <v>857</v>
      </c>
      <c r="F159" s="27">
        <v>15136302302</v>
      </c>
      <c r="G159" s="27" t="s">
        <v>858</v>
      </c>
      <c r="H159" s="29">
        <v>1800</v>
      </c>
      <c r="I159" s="38">
        <v>26.6</v>
      </c>
      <c r="J159" s="9">
        <f t="shared" si="4"/>
        <v>1</v>
      </c>
    </row>
    <row r="160" spans="1:10" s="15" customFormat="1" ht="16.5" customHeight="1">
      <c r="A160" s="27">
        <v>149</v>
      </c>
      <c r="B160" s="77" t="s">
        <v>859</v>
      </c>
      <c r="C160" s="78">
        <v>20160614</v>
      </c>
      <c r="D160" s="76" t="s">
        <v>750</v>
      </c>
      <c r="E160" s="27" t="s">
        <v>860</v>
      </c>
      <c r="F160" s="27">
        <v>13831488567</v>
      </c>
      <c r="G160" s="27" t="s">
        <v>861</v>
      </c>
      <c r="H160" s="29">
        <v>1800</v>
      </c>
      <c r="I160" s="38">
        <v>32.9</v>
      </c>
      <c r="J160" s="9">
        <f t="shared" si="4"/>
        <v>1</v>
      </c>
    </row>
    <row r="161" spans="1:10" s="15" customFormat="1" ht="16.5" customHeight="1">
      <c r="A161" s="27">
        <v>150</v>
      </c>
      <c r="B161" s="77" t="s">
        <v>862</v>
      </c>
      <c r="C161" s="78">
        <v>20160614</v>
      </c>
      <c r="D161" s="76" t="s">
        <v>750</v>
      </c>
      <c r="E161" s="27" t="s">
        <v>863</v>
      </c>
      <c r="F161" s="27">
        <v>18673955157</v>
      </c>
      <c r="G161" s="27" t="s">
        <v>864</v>
      </c>
      <c r="H161" s="29">
        <v>1600</v>
      </c>
      <c r="I161" s="38">
        <v>26.6</v>
      </c>
      <c r="J161" s="9">
        <f t="shared" si="4"/>
        <v>1</v>
      </c>
    </row>
    <row r="162" spans="1:10" s="15" customFormat="1" ht="16.5" customHeight="1">
      <c r="A162" s="27">
        <v>151</v>
      </c>
      <c r="B162" s="77" t="s">
        <v>865</v>
      </c>
      <c r="C162" s="78">
        <v>20160614</v>
      </c>
      <c r="D162" s="76" t="s">
        <v>750</v>
      </c>
      <c r="E162" s="27" t="s">
        <v>866</v>
      </c>
      <c r="F162" s="27">
        <v>18383205789</v>
      </c>
      <c r="G162" s="27" t="s">
        <v>867</v>
      </c>
      <c r="H162" s="29">
        <v>1500</v>
      </c>
      <c r="I162" s="38">
        <v>22.4</v>
      </c>
      <c r="J162" s="9">
        <f t="shared" si="4"/>
        <v>1</v>
      </c>
    </row>
    <row r="163" spans="1:10" s="15" customFormat="1" ht="16.5" customHeight="1">
      <c r="A163" s="27">
        <v>152</v>
      </c>
      <c r="B163" s="77" t="s">
        <v>868</v>
      </c>
      <c r="C163" s="78">
        <v>20160614</v>
      </c>
      <c r="D163" s="76" t="s">
        <v>750</v>
      </c>
      <c r="E163" s="27" t="s">
        <v>869</v>
      </c>
      <c r="F163" s="27">
        <v>15171197000</v>
      </c>
      <c r="G163" s="27" t="s">
        <v>751</v>
      </c>
      <c r="H163" s="29">
        <v>1600</v>
      </c>
      <c r="I163" s="38">
        <v>32.9</v>
      </c>
      <c r="J163" s="9">
        <f t="shared" si="4"/>
        <v>1</v>
      </c>
    </row>
    <row r="164" spans="1:10" s="15" customFormat="1" ht="16.5" customHeight="1">
      <c r="A164" s="27">
        <v>153</v>
      </c>
      <c r="B164" s="77" t="s">
        <v>870</v>
      </c>
      <c r="C164" s="78">
        <v>20160614</v>
      </c>
      <c r="D164" s="76" t="s">
        <v>750</v>
      </c>
      <c r="E164" s="27" t="s">
        <v>871</v>
      </c>
      <c r="F164" s="27">
        <v>13216651827</v>
      </c>
      <c r="G164" s="27" t="s">
        <v>872</v>
      </c>
      <c r="H164" s="29">
        <v>1800</v>
      </c>
      <c r="I164" s="38">
        <v>26.6</v>
      </c>
      <c r="J164" s="9">
        <f t="shared" si="4"/>
        <v>1</v>
      </c>
    </row>
    <row r="165" spans="1:10" s="15" customFormat="1" ht="16.5" customHeight="1">
      <c r="A165" s="27">
        <v>154</v>
      </c>
      <c r="B165" s="77" t="s">
        <v>873</v>
      </c>
      <c r="C165" s="78">
        <v>20160614</v>
      </c>
      <c r="D165" s="76" t="s">
        <v>750</v>
      </c>
      <c r="E165" s="27" t="s">
        <v>874</v>
      </c>
      <c r="F165" s="27">
        <v>13171806700</v>
      </c>
      <c r="G165" s="27" t="s">
        <v>875</v>
      </c>
      <c r="H165" s="29">
        <v>1800</v>
      </c>
      <c r="I165" s="38">
        <v>32.9</v>
      </c>
      <c r="J165" s="9">
        <f t="shared" si="4"/>
        <v>1</v>
      </c>
    </row>
    <row r="166" spans="1:10" s="15" customFormat="1" ht="16.5" customHeight="1">
      <c r="A166" s="27">
        <v>155</v>
      </c>
      <c r="B166" s="77" t="s">
        <v>876</v>
      </c>
      <c r="C166" s="78">
        <v>20160614</v>
      </c>
      <c r="D166" s="76" t="s">
        <v>750</v>
      </c>
      <c r="E166" s="27" t="s">
        <v>877</v>
      </c>
      <c r="F166" s="27">
        <v>18785273578</v>
      </c>
      <c r="G166" s="27" t="s">
        <v>772</v>
      </c>
      <c r="H166" s="29">
        <v>1700</v>
      </c>
      <c r="I166" s="38">
        <v>26.6</v>
      </c>
      <c r="J166" s="9">
        <f t="shared" si="4"/>
        <v>1</v>
      </c>
    </row>
    <row r="167" spans="1:10" s="15" customFormat="1" ht="16.5" customHeight="1">
      <c r="A167" s="27">
        <v>156</v>
      </c>
      <c r="B167" s="77" t="s">
        <v>878</v>
      </c>
      <c r="C167" s="78">
        <v>20160614</v>
      </c>
      <c r="D167" s="76" t="s">
        <v>750</v>
      </c>
      <c r="E167" s="27" t="s">
        <v>879</v>
      </c>
      <c r="F167" s="27">
        <v>15346587678</v>
      </c>
      <c r="G167" s="27" t="s">
        <v>880</v>
      </c>
      <c r="H167" s="29">
        <v>1800</v>
      </c>
      <c r="I167" s="38">
        <v>26.6</v>
      </c>
      <c r="J167" s="9">
        <f t="shared" si="4"/>
        <v>1</v>
      </c>
    </row>
    <row r="168" spans="1:10" s="15" customFormat="1" ht="16.5" customHeight="1">
      <c r="A168" s="27">
        <v>157</v>
      </c>
      <c r="B168" s="77" t="s">
        <v>881</v>
      </c>
      <c r="C168" s="78">
        <v>20160614</v>
      </c>
      <c r="D168" s="76" t="s">
        <v>750</v>
      </c>
      <c r="E168" s="27" t="s">
        <v>882</v>
      </c>
      <c r="F168" s="27">
        <v>18932981566</v>
      </c>
      <c r="G168" s="27" t="s">
        <v>883</v>
      </c>
      <c r="H168" s="29">
        <v>1700</v>
      </c>
      <c r="I168" s="38">
        <v>32.9</v>
      </c>
      <c r="J168" s="9">
        <f t="shared" si="4"/>
        <v>1</v>
      </c>
    </row>
    <row r="169" spans="1:10" s="15" customFormat="1" ht="16.5" customHeight="1">
      <c r="A169" s="27">
        <v>158</v>
      </c>
      <c r="B169" s="77" t="s">
        <v>884</v>
      </c>
      <c r="C169" s="78">
        <v>20160614</v>
      </c>
      <c r="D169" s="76" t="s">
        <v>750</v>
      </c>
      <c r="E169" s="27" t="s">
        <v>885</v>
      </c>
      <c r="F169" s="27">
        <v>13573739023</v>
      </c>
      <c r="G169" s="27" t="s">
        <v>886</v>
      </c>
      <c r="H169" s="29">
        <v>2300</v>
      </c>
      <c r="I169" s="38">
        <v>39.200000000000003</v>
      </c>
      <c r="J169" s="9">
        <f t="shared" si="4"/>
        <v>1</v>
      </c>
    </row>
    <row r="170" spans="1:10" s="15" customFormat="1" ht="16.5" customHeight="1">
      <c r="A170" s="27">
        <v>159</v>
      </c>
      <c r="B170" s="77" t="s">
        <v>887</v>
      </c>
      <c r="C170" s="78">
        <v>20160614</v>
      </c>
      <c r="D170" s="76" t="s">
        <v>750</v>
      </c>
      <c r="E170" s="27" t="s">
        <v>888</v>
      </c>
      <c r="F170" s="27">
        <v>13111900181</v>
      </c>
      <c r="G170" s="27" t="s">
        <v>889</v>
      </c>
      <c r="H170" s="29">
        <v>2300</v>
      </c>
      <c r="I170" s="38">
        <v>30.8</v>
      </c>
      <c r="J170" s="9">
        <f t="shared" si="4"/>
        <v>1</v>
      </c>
    </row>
    <row r="171" spans="1:10" s="15" customFormat="1" ht="16.5" customHeight="1">
      <c r="A171" s="27">
        <v>160</v>
      </c>
      <c r="B171" s="79" t="s">
        <v>890</v>
      </c>
      <c r="C171" s="80">
        <v>20160614</v>
      </c>
      <c r="D171" s="76" t="s">
        <v>750</v>
      </c>
      <c r="E171" s="81" t="s">
        <v>891</v>
      </c>
      <c r="F171" s="81">
        <v>13615134560</v>
      </c>
      <c r="G171" s="81" t="s">
        <v>892</v>
      </c>
      <c r="H171" s="29">
        <v>2300</v>
      </c>
      <c r="I171" s="38">
        <v>30.8</v>
      </c>
      <c r="J171" s="9">
        <f t="shared" si="4"/>
        <v>1</v>
      </c>
    </row>
    <row r="172" spans="1:10" s="15" customFormat="1" ht="16.5" customHeight="1">
      <c r="A172" s="27">
        <v>161</v>
      </c>
      <c r="B172" s="77" t="s">
        <v>893</v>
      </c>
      <c r="C172" s="82">
        <v>20160614</v>
      </c>
      <c r="D172" s="29" t="s">
        <v>750</v>
      </c>
      <c r="E172" s="83" t="s">
        <v>894</v>
      </c>
      <c r="F172" s="27">
        <v>15713867303</v>
      </c>
      <c r="G172" s="27" t="s">
        <v>895</v>
      </c>
      <c r="H172" s="29">
        <v>2300</v>
      </c>
      <c r="I172" s="38">
        <v>30.8</v>
      </c>
      <c r="J172" s="9">
        <f t="shared" si="4"/>
        <v>1</v>
      </c>
    </row>
    <row r="173" spans="1:10" s="15" customFormat="1" ht="16.5" customHeight="1">
      <c r="A173" s="27">
        <v>162</v>
      </c>
      <c r="B173" s="28" t="s">
        <v>948</v>
      </c>
      <c r="C173" s="28">
        <v>20160622</v>
      </c>
      <c r="D173" s="29" t="s">
        <v>949</v>
      </c>
      <c r="E173" s="29" t="s">
        <v>950</v>
      </c>
      <c r="F173" s="29"/>
      <c r="G173" s="29" t="s">
        <v>1236</v>
      </c>
      <c r="H173" s="29">
        <v>650</v>
      </c>
      <c r="I173" s="38">
        <v>18.2</v>
      </c>
      <c r="J173" s="9">
        <f t="shared" si="4"/>
        <v>1</v>
      </c>
    </row>
    <row r="174" spans="1:10" s="32" customFormat="1" ht="16.5" customHeight="1">
      <c r="A174" s="171" t="s">
        <v>1237</v>
      </c>
      <c r="B174" s="172"/>
      <c r="C174" s="172"/>
      <c r="D174" s="172"/>
      <c r="E174" s="172"/>
      <c r="F174" s="172"/>
      <c r="G174" s="172"/>
      <c r="H174" s="173"/>
      <c r="I174" s="74">
        <f>SUM(I119:I173)</f>
        <v>1558.8000000000002</v>
      </c>
      <c r="J174" s="9"/>
    </row>
    <row r="175" spans="1:10" s="33" customFormat="1" ht="25.5" customHeight="1">
      <c r="A175" s="165" t="s">
        <v>1238</v>
      </c>
      <c r="B175" s="165"/>
      <c r="C175" s="165"/>
      <c r="D175" s="165"/>
      <c r="E175" s="165"/>
      <c r="F175" s="165"/>
      <c r="G175" s="165"/>
      <c r="H175" s="73"/>
      <c r="I175" s="44">
        <f>I67+I94+I108+I110+I113+I115+I117+I174</f>
        <v>3943.5000000000018</v>
      </c>
    </row>
    <row r="176" spans="1:10" s="33" customFormat="1" ht="19.5" customHeight="1">
      <c r="A176" s="170" t="s">
        <v>1239</v>
      </c>
      <c r="B176" s="170"/>
      <c r="C176" s="170"/>
      <c r="D176" s="170"/>
      <c r="E176" s="170"/>
      <c r="F176" s="170"/>
      <c r="G176" s="170"/>
      <c r="H176" s="170"/>
      <c r="I176" s="170"/>
    </row>
    <row r="178" spans="9:9" ht="15.75" customHeight="1">
      <c r="I178" s="12"/>
    </row>
  </sheetData>
  <autoFilter ref="A2:J2"/>
  <mergeCells count="12">
    <mergeCell ref="A1:I1"/>
    <mergeCell ref="A175:G175"/>
    <mergeCell ref="A176:I176"/>
    <mergeCell ref="A67:H67"/>
    <mergeCell ref="A94:H94"/>
    <mergeCell ref="A108:H108"/>
    <mergeCell ref="A110:H110"/>
    <mergeCell ref="A113:H113"/>
    <mergeCell ref="A115:H115"/>
    <mergeCell ref="A117:H117"/>
    <mergeCell ref="A119:H119"/>
    <mergeCell ref="A174:H174"/>
  </mergeCells>
  <phoneticPr fontId="1" type="noConversion"/>
  <pageMargins left="0.24" right="0.23622047244094491" top="0.28999999999999998" bottom="0.4" header="0.26" footer="0.33"/>
  <pageSetup paperSize="9" orientation="portrait" horizontalDpi="4294967292" verticalDpi="0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J77"/>
  <sheetViews>
    <sheetView workbookViewId="0">
      <pane ySplit="2" topLeftCell="A66" activePane="bottomLeft" state="frozen"/>
      <selection sqref="A1:G1"/>
      <selection pane="bottomLeft" activeCell="A76" sqref="A76:XFD77"/>
    </sheetView>
  </sheetViews>
  <sheetFormatPr defaultRowHeight="15.75" customHeight="1"/>
  <cols>
    <col min="1" max="1" width="7.5" style="12" customWidth="1"/>
    <col min="2" max="2" width="15.875" style="33" customWidth="1"/>
    <col min="3" max="3" width="10.5" style="34" customWidth="1"/>
    <col min="4" max="4" width="9.625" style="12" customWidth="1"/>
    <col min="5" max="5" width="9.375" style="12" customWidth="1"/>
    <col min="6" max="6" width="13.5" style="12" customWidth="1"/>
    <col min="7" max="7" width="14.125" style="103" customWidth="1"/>
    <col min="8" max="8" width="9.25" style="12" customWidth="1"/>
    <col min="9" max="9" width="11.5" style="16" customWidth="1"/>
    <col min="10" max="16384" width="9" style="12"/>
  </cols>
  <sheetData>
    <row r="1" spans="1:10" ht="34.5" customHeight="1" thickBot="1">
      <c r="A1" s="158" t="s">
        <v>735</v>
      </c>
      <c r="B1" s="158"/>
      <c r="C1" s="158"/>
      <c r="D1" s="158"/>
      <c r="E1" s="158"/>
      <c r="F1" s="158"/>
      <c r="G1" s="158"/>
      <c r="H1" s="158"/>
      <c r="I1" s="158"/>
    </row>
    <row r="2" spans="1:10" ht="20.25" customHeight="1">
      <c r="A2" s="40" t="s">
        <v>0</v>
      </c>
      <c r="B2" s="63" t="s">
        <v>1</v>
      </c>
      <c r="C2" s="41" t="s">
        <v>18</v>
      </c>
      <c r="D2" s="40" t="s">
        <v>2</v>
      </c>
      <c r="E2" s="40" t="s">
        <v>4</v>
      </c>
      <c r="F2" s="40" t="s">
        <v>19</v>
      </c>
      <c r="G2" s="100" t="s">
        <v>5</v>
      </c>
      <c r="H2" s="66" t="s">
        <v>734</v>
      </c>
      <c r="I2" s="42" t="s">
        <v>6</v>
      </c>
    </row>
    <row r="3" spans="1:10" s="15" customFormat="1" ht="18" customHeight="1">
      <c r="A3" s="29">
        <v>1</v>
      </c>
      <c r="B3" s="72" t="s">
        <v>1254</v>
      </c>
      <c r="C3" s="28">
        <v>20160729</v>
      </c>
      <c r="D3" s="27" t="s">
        <v>1255</v>
      </c>
      <c r="E3" s="29" t="s">
        <v>1256</v>
      </c>
      <c r="F3" s="29">
        <v>18779609539</v>
      </c>
      <c r="G3" s="101" t="s">
        <v>1257</v>
      </c>
      <c r="H3" s="96">
        <v>3700</v>
      </c>
      <c r="I3" s="38">
        <v>43.4</v>
      </c>
      <c r="J3" s="9">
        <f>COUNTIF(B3:B228,B3)</f>
        <v>1</v>
      </c>
    </row>
    <row r="4" spans="1:10" s="15" customFormat="1" ht="18" customHeight="1">
      <c r="A4" s="29">
        <v>2</v>
      </c>
      <c r="B4" s="72" t="s">
        <v>1258</v>
      </c>
      <c r="C4" s="28">
        <v>20160729</v>
      </c>
      <c r="D4" s="27" t="s">
        <v>1259</v>
      </c>
      <c r="E4" s="29" t="s">
        <v>1260</v>
      </c>
      <c r="F4" s="29">
        <v>13244470665</v>
      </c>
      <c r="G4" s="101" t="s">
        <v>1261</v>
      </c>
      <c r="H4" s="97">
        <v>100</v>
      </c>
      <c r="I4" s="38">
        <v>14</v>
      </c>
      <c r="J4" s="9">
        <f t="shared" ref="J4:J67" si="0">COUNTIF(B4:B229,B4)</f>
        <v>1</v>
      </c>
    </row>
    <row r="5" spans="1:10" s="15" customFormat="1" ht="18" customHeight="1">
      <c r="A5" s="29">
        <v>3</v>
      </c>
      <c r="B5" s="72" t="s">
        <v>1262</v>
      </c>
      <c r="C5" s="28">
        <v>20160729</v>
      </c>
      <c r="D5" s="27" t="s">
        <v>1259</v>
      </c>
      <c r="E5" s="29" t="s">
        <v>1263</v>
      </c>
      <c r="F5" s="29">
        <v>13707797122</v>
      </c>
      <c r="G5" s="101" t="s">
        <v>1264</v>
      </c>
      <c r="H5" s="97">
        <v>100</v>
      </c>
      <c r="I5" s="38">
        <v>14</v>
      </c>
      <c r="J5" s="9">
        <f t="shared" si="0"/>
        <v>1</v>
      </c>
    </row>
    <row r="6" spans="1:10" s="15" customFormat="1" ht="18" customHeight="1">
      <c r="A6" s="29">
        <v>4</v>
      </c>
      <c r="B6" s="72" t="s">
        <v>1310</v>
      </c>
      <c r="C6" s="28">
        <v>20160723</v>
      </c>
      <c r="D6" s="27" t="s">
        <v>523</v>
      </c>
      <c r="E6" s="29" t="s">
        <v>1311</v>
      </c>
      <c r="F6" s="29">
        <v>15577182322</v>
      </c>
      <c r="G6" s="101" t="s">
        <v>1312</v>
      </c>
      <c r="H6" s="97">
        <v>100</v>
      </c>
      <c r="I6" s="38">
        <v>14</v>
      </c>
      <c r="J6" s="9">
        <f t="shared" si="0"/>
        <v>1</v>
      </c>
    </row>
    <row r="7" spans="1:10" s="15" customFormat="1" ht="18" customHeight="1">
      <c r="A7" s="29">
        <v>5</v>
      </c>
      <c r="B7" s="72" t="s">
        <v>1313</v>
      </c>
      <c r="C7" s="28">
        <v>20160723</v>
      </c>
      <c r="D7" s="27" t="s">
        <v>1314</v>
      </c>
      <c r="E7" s="29" t="s">
        <v>1315</v>
      </c>
      <c r="F7" s="29">
        <v>13700973567</v>
      </c>
      <c r="G7" s="101" t="s">
        <v>1316</v>
      </c>
      <c r="H7" s="97">
        <v>100</v>
      </c>
      <c r="I7" s="38">
        <v>14</v>
      </c>
      <c r="J7" s="9">
        <f t="shared" si="0"/>
        <v>1</v>
      </c>
    </row>
    <row r="8" spans="1:10" s="15" customFormat="1" ht="18" customHeight="1">
      <c r="A8" s="29">
        <v>6</v>
      </c>
      <c r="B8" s="72" t="s">
        <v>1321</v>
      </c>
      <c r="C8" s="28">
        <v>20160722</v>
      </c>
      <c r="D8" s="27" t="s">
        <v>1314</v>
      </c>
      <c r="E8" s="29" t="s">
        <v>1322</v>
      </c>
      <c r="F8" s="29">
        <v>18779609539</v>
      </c>
      <c r="G8" s="101" t="s">
        <v>1323</v>
      </c>
      <c r="H8" s="97">
        <v>1300</v>
      </c>
      <c r="I8" s="38">
        <v>22.4</v>
      </c>
      <c r="J8" s="9">
        <f t="shared" si="0"/>
        <v>1</v>
      </c>
    </row>
    <row r="9" spans="1:10" s="15" customFormat="1" ht="18" customHeight="1">
      <c r="A9" s="29">
        <v>7</v>
      </c>
      <c r="B9" s="72" t="s">
        <v>1324</v>
      </c>
      <c r="C9" s="28">
        <v>20160722</v>
      </c>
      <c r="D9" s="27" t="s">
        <v>63</v>
      </c>
      <c r="E9" s="29" t="s">
        <v>1325</v>
      </c>
      <c r="F9" s="29">
        <v>18248799590</v>
      </c>
      <c r="G9" s="101" t="s">
        <v>1326</v>
      </c>
      <c r="H9" s="97">
        <v>1300</v>
      </c>
      <c r="I9" s="38">
        <v>22.4</v>
      </c>
      <c r="J9" s="9">
        <f t="shared" si="0"/>
        <v>1</v>
      </c>
    </row>
    <row r="10" spans="1:10" s="15" customFormat="1" ht="18" customHeight="1">
      <c r="A10" s="29">
        <v>8</v>
      </c>
      <c r="B10" s="72" t="s">
        <v>1327</v>
      </c>
      <c r="C10" s="28">
        <v>20160722</v>
      </c>
      <c r="D10" s="27" t="s">
        <v>63</v>
      </c>
      <c r="E10" s="29" t="s">
        <v>1328</v>
      </c>
      <c r="F10" s="29">
        <v>13721278728</v>
      </c>
      <c r="G10" s="101" t="s">
        <v>1329</v>
      </c>
      <c r="H10" s="97">
        <v>1000</v>
      </c>
      <c r="I10" s="38">
        <v>18.2</v>
      </c>
      <c r="J10" s="9">
        <f t="shared" si="0"/>
        <v>1</v>
      </c>
    </row>
    <row r="11" spans="1:10" s="15" customFormat="1" ht="18" customHeight="1">
      <c r="A11" s="29">
        <v>9</v>
      </c>
      <c r="B11" s="72" t="s">
        <v>1360</v>
      </c>
      <c r="C11" s="28">
        <v>20160715</v>
      </c>
      <c r="D11" s="27" t="s">
        <v>1361</v>
      </c>
      <c r="E11" s="29" t="s">
        <v>1362</v>
      </c>
      <c r="F11" s="29">
        <v>15676761413</v>
      </c>
      <c r="G11" s="101" t="s">
        <v>1363</v>
      </c>
      <c r="H11" s="97">
        <v>3900</v>
      </c>
      <c r="I11" s="38">
        <v>43.4</v>
      </c>
      <c r="J11" s="9">
        <f t="shared" si="0"/>
        <v>1</v>
      </c>
    </row>
    <row r="12" spans="1:10" s="15" customFormat="1" ht="18" customHeight="1">
      <c r="A12" s="29">
        <v>10</v>
      </c>
      <c r="B12" s="72" t="s">
        <v>1364</v>
      </c>
      <c r="C12" s="28">
        <v>20160714</v>
      </c>
      <c r="D12" s="27" t="s">
        <v>1314</v>
      </c>
      <c r="E12" s="29" t="s">
        <v>1365</v>
      </c>
      <c r="F12" s="29">
        <v>18983532482</v>
      </c>
      <c r="G12" s="101" t="s">
        <v>1366</v>
      </c>
      <c r="H12" s="97">
        <v>2200</v>
      </c>
      <c r="I12" s="38">
        <v>30.8</v>
      </c>
      <c r="J12" s="9">
        <f t="shared" si="0"/>
        <v>1</v>
      </c>
    </row>
    <row r="13" spans="1:10" s="15" customFormat="1" ht="18" customHeight="1">
      <c r="A13" s="29">
        <v>11</v>
      </c>
      <c r="B13" s="72" t="s">
        <v>1388</v>
      </c>
      <c r="C13" s="28">
        <v>20160711</v>
      </c>
      <c r="D13" s="27" t="s">
        <v>1309</v>
      </c>
      <c r="E13" s="29" t="s">
        <v>1389</v>
      </c>
      <c r="F13" s="29">
        <v>15556899432</v>
      </c>
      <c r="G13" s="101" t="s">
        <v>1390</v>
      </c>
      <c r="H13" s="97">
        <v>3600</v>
      </c>
      <c r="I13" s="38">
        <v>43.4</v>
      </c>
      <c r="J13" s="9">
        <f t="shared" si="0"/>
        <v>1</v>
      </c>
    </row>
    <row r="14" spans="1:10" s="15" customFormat="1" ht="18" customHeight="1">
      <c r="A14" s="29">
        <v>12</v>
      </c>
      <c r="B14" s="98" t="s">
        <v>1423</v>
      </c>
      <c r="C14" s="28">
        <v>20160723</v>
      </c>
      <c r="D14" s="27" t="s">
        <v>1424</v>
      </c>
      <c r="E14" s="29" t="s">
        <v>1425</v>
      </c>
      <c r="F14" s="29">
        <v>13905149467</v>
      </c>
      <c r="G14" s="101" t="s">
        <v>1426</v>
      </c>
      <c r="H14" s="97">
        <v>1000</v>
      </c>
      <c r="I14" s="38">
        <v>18.2</v>
      </c>
      <c r="J14" s="9">
        <f t="shared" si="0"/>
        <v>1</v>
      </c>
    </row>
    <row r="15" spans="1:10" s="15" customFormat="1" ht="18" customHeight="1">
      <c r="A15" s="29">
        <v>13</v>
      </c>
      <c r="B15" s="72" t="s">
        <v>1427</v>
      </c>
      <c r="C15" s="28">
        <v>20160707</v>
      </c>
      <c r="D15" s="27" t="s">
        <v>1420</v>
      </c>
      <c r="E15" s="29" t="s">
        <v>1421</v>
      </c>
      <c r="F15" s="29">
        <v>13987076719</v>
      </c>
      <c r="G15" s="101" t="s">
        <v>1422</v>
      </c>
      <c r="H15" s="97">
        <v>6200</v>
      </c>
      <c r="I15" s="38">
        <v>64.400000000000006</v>
      </c>
      <c r="J15" s="9">
        <f t="shared" si="0"/>
        <v>1</v>
      </c>
    </row>
    <row r="16" spans="1:10" ht="18" customHeight="1">
      <c r="A16" s="168" t="s">
        <v>390</v>
      </c>
      <c r="B16" s="163"/>
      <c r="C16" s="163"/>
      <c r="D16" s="163"/>
      <c r="E16" s="163"/>
      <c r="F16" s="163"/>
      <c r="G16" s="163"/>
      <c r="H16" s="164"/>
      <c r="I16" s="46">
        <f>SUM(I3:I15)</f>
        <v>362.6</v>
      </c>
      <c r="J16" s="9">
        <f t="shared" si="0"/>
        <v>0</v>
      </c>
    </row>
    <row r="17" spans="1:10" s="32" customFormat="1" ht="18" customHeight="1">
      <c r="A17" s="29">
        <v>14</v>
      </c>
      <c r="B17" s="71" t="s">
        <v>736</v>
      </c>
      <c r="C17" s="29">
        <v>20160706</v>
      </c>
      <c r="D17" s="29" t="s">
        <v>173</v>
      </c>
      <c r="E17" s="29" t="s">
        <v>45</v>
      </c>
      <c r="F17" s="62">
        <v>13416372720</v>
      </c>
      <c r="G17" s="101" t="s">
        <v>46</v>
      </c>
      <c r="H17" s="97">
        <v>100</v>
      </c>
      <c r="I17" s="38">
        <v>12</v>
      </c>
      <c r="J17" s="9">
        <f t="shared" si="0"/>
        <v>1</v>
      </c>
    </row>
    <row r="18" spans="1:10" s="32" customFormat="1" ht="18" customHeight="1">
      <c r="A18" s="29">
        <v>15</v>
      </c>
      <c r="B18" s="72" t="s">
        <v>737</v>
      </c>
      <c r="C18" s="28">
        <v>20160706</v>
      </c>
      <c r="D18" s="29" t="s">
        <v>173</v>
      </c>
      <c r="E18" s="29" t="s">
        <v>738</v>
      </c>
      <c r="F18" s="62" t="s">
        <v>739</v>
      </c>
      <c r="G18" s="101" t="s">
        <v>740</v>
      </c>
      <c r="H18" s="97">
        <v>100</v>
      </c>
      <c r="I18" s="38">
        <v>14</v>
      </c>
      <c r="J18" s="9">
        <f t="shared" si="0"/>
        <v>1</v>
      </c>
    </row>
    <row r="19" spans="1:10" s="32" customFormat="1" ht="18" customHeight="1">
      <c r="A19" s="29">
        <v>16</v>
      </c>
      <c r="B19" s="72" t="s">
        <v>741</v>
      </c>
      <c r="C19" s="28">
        <v>20160706</v>
      </c>
      <c r="D19" s="29" t="s">
        <v>173</v>
      </c>
      <c r="E19" s="29" t="s">
        <v>179</v>
      </c>
      <c r="F19" s="62">
        <v>13879597165</v>
      </c>
      <c r="G19" s="101" t="s">
        <v>180</v>
      </c>
      <c r="H19" s="97">
        <v>100</v>
      </c>
      <c r="I19" s="38">
        <v>14</v>
      </c>
      <c r="J19" s="9">
        <f t="shared" si="0"/>
        <v>1</v>
      </c>
    </row>
    <row r="20" spans="1:10" s="32" customFormat="1" ht="18" customHeight="1">
      <c r="A20" s="29">
        <v>17</v>
      </c>
      <c r="B20" s="72" t="s">
        <v>742</v>
      </c>
      <c r="C20" s="28">
        <v>20160706</v>
      </c>
      <c r="D20" s="29" t="s">
        <v>173</v>
      </c>
      <c r="E20" s="29" t="s">
        <v>108</v>
      </c>
      <c r="F20" s="62">
        <v>13922385482</v>
      </c>
      <c r="G20" s="101" t="s">
        <v>109</v>
      </c>
      <c r="H20" s="97">
        <v>100</v>
      </c>
      <c r="I20" s="38">
        <v>8</v>
      </c>
      <c r="J20" s="9">
        <f t="shared" si="0"/>
        <v>1</v>
      </c>
    </row>
    <row r="21" spans="1:10" s="32" customFormat="1" ht="18" customHeight="1">
      <c r="A21" s="29">
        <v>18</v>
      </c>
      <c r="B21" s="72" t="s">
        <v>1265</v>
      </c>
      <c r="C21" s="28">
        <v>20160728</v>
      </c>
      <c r="D21" s="29" t="s">
        <v>173</v>
      </c>
      <c r="E21" s="29" t="s">
        <v>1266</v>
      </c>
      <c r="F21" s="62">
        <v>85987088</v>
      </c>
      <c r="G21" s="101" t="s">
        <v>1267</v>
      </c>
      <c r="H21" s="97">
        <v>100</v>
      </c>
      <c r="I21" s="38">
        <v>8</v>
      </c>
      <c r="J21" s="9">
        <f t="shared" si="0"/>
        <v>1</v>
      </c>
    </row>
    <row r="22" spans="1:10" s="32" customFormat="1" ht="18" customHeight="1">
      <c r="A22" s="29">
        <v>19</v>
      </c>
      <c r="B22" s="72" t="s">
        <v>1268</v>
      </c>
      <c r="C22" s="28">
        <v>20160728</v>
      </c>
      <c r="D22" s="29" t="s">
        <v>173</v>
      </c>
      <c r="E22" s="29" t="s">
        <v>1269</v>
      </c>
      <c r="F22" s="62">
        <v>18926370230</v>
      </c>
      <c r="G22" s="101" t="s">
        <v>1270</v>
      </c>
      <c r="H22" s="97">
        <v>100</v>
      </c>
      <c r="I22" s="38">
        <v>12</v>
      </c>
      <c r="J22" s="9">
        <f t="shared" si="0"/>
        <v>1</v>
      </c>
    </row>
    <row r="23" spans="1:10" s="32" customFormat="1" ht="18" customHeight="1">
      <c r="A23" s="29">
        <v>20</v>
      </c>
      <c r="B23" s="72" t="s">
        <v>1271</v>
      </c>
      <c r="C23" s="28">
        <v>20160728</v>
      </c>
      <c r="D23" s="29" t="s">
        <v>173</v>
      </c>
      <c r="E23" s="29" t="s">
        <v>108</v>
      </c>
      <c r="F23" s="62">
        <v>13922385482</v>
      </c>
      <c r="G23" s="101" t="s">
        <v>109</v>
      </c>
      <c r="H23" s="97">
        <v>100</v>
      </c>
      <c r="I23" s="38">
        <v>8</v>
      </c>
      <c r="J23" s="9">
        <f t="shared" si="0"/>
        <v>1</v>
      </c>
    </row>
    <row r="24" spans="1:10" s="32" customFormat="1" ht="18" customHeight="1">
      <c r="A24" s="29">
        <v>21</v>
      </c>
      <c r="B24" s="72" t="s">
        <v>1272</v>
      </c>
      <c r="C24" s="28">
        <v>20160728</v>
      </c>
      <c r="D24" s="29" t="s">
        <v>173</v>
      </c>
      <c r="E24" s="29" t="s">
        <v>1273</v>
      </c>
      <c r="F24" s="62">
        <v>388192730</v>
      </c>
      <c r="G24" s="101" t="s">
        <v>1274</v>
      </c>
      <c r="H24" s="97">
        <v>100</v>
      </c>
      <c r="I24" s="38">
        <v>8</v>
      </c>
      <c r="J24" s="9">
        <f t="shared" si="0"/>
        <v>1</v>
      </c>
    </row>
    <row r="25" spans="1:10" s="32" customFormat="1" ht="18" customHeight="1">
      <c r="A25" s="29">
        <v>22</v>
      </c>
      <c r="B25" s="72" t="s">
        <v>1275</v>
      </c>
      <c r="C25" s="28">
        <v>20160727</v>
      </c>
      <c r="D25" s="29" t="s">
        <v>173</v>
      </c>
      <c r="E25" s="29" t="s">
        <v>1276</v>
      </c>
      <c r="F25" s="62">
        <v>13421995799</v>
      </c>
      <c r="G25" s="101" t="s">
        <v>1277</v>
      </c>
      <c r="H25" s="97">
        <v>100</v>
      </c>
      <c r="I25" s="38">
        <v>8</v>
      </c>
      <c r="J25" s="9">
        <f t="shared" si="0"/>
        <v>1</v>
      </c>
    </row>
    <row r="26" spans="1:10" s="32" customFormat="1" ht="18" customHeight="1">
      <c r="A26" s="29">
        <v>23</v>
      </c>
      <c r="B26" s="72" t="s">
        <v>1409</v>
      </c>
      <c r="C26" s="28">
        <v>20160727</v>
      </c>
      <c r="D26" s="29" t="s">
        <v>173</v>
      </c>
      <c r="E26" s="29" t="s">
        <v>1278</v>
      </c>
      <c r="F26" s="62">
        <v>13978887678</v>
      </c>
      <c r="G26" s="101" t="s">
        <v>1279</v>
      </c>
      <c r="H26" s="97">
        <v>100</v>
      </c>
      <c r="I26" s="38">
        <v>14</v>
      </c>
      <c r="J26" s="9">
        <f t="shared" si="0"/>
        <v>1</v>
      </c>
    </row>
    <row r="27" spans="1:10" s="32" customFormat="1" ht="18" customHeight="1">
      <c r="A27" s="29">
        <v>24</v>
      </c>
      <c r="B27" s="72" t="s">
        <v>1280</v>
      </c>
      <c r="C27" s="28">
        <v>20160727</v>
      </c>
      <c r="D27" s="29" t="s">
        <v>173</v>
      </c>
      <c r="E27" s="29" t="s">
        <v>1281</v>
      </c>
      <c r="F27" s="62">
        <v>15007766689</v>
      </c>
      <c r="G27" s="101" t="s">
        <v>1282</v>
      </c>
      <c r="H27" s="97">
        <v>100</v>
      </c>
      <c r="I27" s="38">
        <v>14</v>
      </c>
      <c r="J27" s="9">
        <f t="shared" si="0"/>
        <v>1</v>
      </c>
    </row>
    <row r="28" spans="1:10" s="32" customFormat="1" ht="18" customHeight="1">
      <c r="A28" s="29">
        <v>25</v>
      </c>
      <c r="B28" s="72" t="s">
        <v>1286</v>
      </c>
      <c r="C28" s="28">
        <v>20160726</v>
      </c>
      <c r="D28" s="29" t="s">
        <v>173</v>
      </c>
      <c r="E28" s="29" t="s">
        <v>648</v>
      </c>
      <c r="F28" s="62">
        <v>57356952</v>
      </c>
      <c r="G28" s="101" t="s">
        <v>1285</v>
      </c>
      <c r="H28" s="97">
        <v>4200</v>
      </c>
      <c r="I28" s="38">
        <v>47.6</v>
      </c>
      <c r="J28" s="9">
        <f t="shared" si="0"/>
        <v>1</v>
      </c>
    </row>
    <row r="29" spans="1:10" s="32" customFormat="1" ht="18" customHeight="1">
      <c r="A29" s="29">
        <v>26</v>
      </c>
      <c r="B29" s="72" t="s">
        <v>1290</v>
      </c>
      <c r="C29" s="28">
        <v>20160725</v>
      </c>
      <c r="D29" s="29" t="s">
        <v>173</v>
      </c>
      <c r="E29" s="29" t="s">
        <v>1291</v>
      </c>
      <c r="F29" s="62">
        <v>15296518251</v>
      </c>
      <c r="G29" s="101" t="s">
        <v>1292</v>
      </c>
      <c r="H29" s="97">
        <v>100</v>
      </c>
      <c r="I29" s="38">
        <v>14</v>
      </c>
      <c r="J29" s="9">
        <f t="shared" si="0"/>
        <v>1</v>
      </c>
    </row>
    <row r="30" spans="1:10" s="32" customFormat="1" ht="18" customHeight="1">
      <c r="A30" s="29">
        <v>27</v>
      </c>
      <c r="B30" s="72" t="s">
        <v>1297</v>
      </c>
      <c r="C30" s="28">
        <v>20160723</v>
      </c>
      <c r="D30" s="29" t="s">
        <v>173</v>
      </c>
      <c r="E30" s="29" t="s">
        <v>1298</v>
      </c>
      <c r="F30" s="62">
        <v>13928206121</v>
      </c>
      <c r="G30" s="101" t="s">
        <v>1299</v>
      </c>
      <c r="H30" s="97">
        <v>100</v>
      </c>
      <c r="I30" s="38">
        <v>12</v>
      </c>
      <c r="J30" s="9">
        <f t="shared" si="0"/>
        <v>1</v>
      </c>
    </row>
    <row r="31" spans="1:10" s="32" customFormat="1" ht="18" customHeight="1">
      <c r="A31" s="29">
        <v>28</v>
      </c>
      <c r="B31" s="72" t="s">
        <v>1300</v>
      </c>
      <c r="C31" s="28">
        <v>20160723</v>
      </c>
      <c r="D31" s="29" t="s">
        <v>173</v>
      </c>
      <c r="E31" s="29" t="s">
        <v>1301</v>
      </c>
      <c r="F31" s="62" t="s">
        <v>739</v>
      </c>
      <c r="G31" s="101" t="s">
        <v>740</v>
      </c>
      <c r="H31" s="97">
        <v>100</v>
      </c>
      <c r="I31" s="38">
        <v>14</v>
      </c>
      <c r="J31" s="9">
        <f t="shared" si="0"/>
        <v>1</v>
      </c>
    </row>
    <row r="32" spans="1:10" s="32" customFormat="1" ht="18" customHeight="1">
      <c r="A32" s="29">
        <v>29</v>
      </c>
      <c r="B32" s="72" t="s">
        <v>1302</v>
      </c>
      <c r="C32" s="28">
        <v>20160723</v>
      </c>
      <c r="D32" s="29" t="s">
        <v>173</v>
      </c>
      <c r="E32" s="29" t="s">
        <v>1303</v>
      </c>
      <c r="F32" s="62">
        <v>15008930902</v>
      </c>
      <c r="G32" s="101" t="s">
        <v>1304</v>
      </c>
      <c r="H32" s="97">
        <v>100</v>
      </c>
      <c r="I32" s="38">
        <v>14</v>
      </c>
      <c r="J32" s="9">
        <f t="shared" si="0"/>
        <v>1</v>
      </c>
    </row>
    <row r="33" spans="1:10" s="32" customFormat="1" ht="18" customHeight="1">
      <c r="A33" s="29">
        <v>30</v>
      </c>
      <c r="B33" s="72" t="s">
        <v>1305</v>
      </c>
      <c r="C33" s="28">
        <v>20160723</v>
      </c>
      <c r="D33" s="29" t="s">
        <v>173</v>
      </c>
      <c r="E33" s="29" t="s">
        <v>1306</v>
      </c>
      <c r="F33" s="62">
        <v>13707797122</v>
      </c>
      <c r="G33" s="101" t="s">
        <v>1307</v>
      </c>
      <c r="H33" s="97">
        <v>100</v>
      </c>
      <c r="I33" s="38">
        <v>14</v>
      </c>
      <c r="J33" s="9">
        <f t="shared" si="0"/>
        <v>1</v>
      </c>
    </row>
    <row r="34" spans="1:10" s="32" customFormat="1" ht="18" customHeight="1">
      <c r="A34" s="29">
        <v>31</v>
      </c>
      <c r="B34" s="72" t="s">
        <v>1317</v>
      </c>
      <c r="C34" s="28">
        <v>20160722</v>
      </c>
      <c r="D34" s="29" t="s">
        <v>173</v>
      </c>
      <c r="E34" s="29" t="s">
        <v>1318</v>
      </c>
      <c r="F34" s="62">
        <v>18959169351</v>
      </c>
      <c r="G34" s="101" t="s">
        <v>1319</v>
      </c>
      <c r="H34" s="97">
        <v>100</v>
      </c>
      <c r="I34" s="38">
        <v>14</v>
      </c>
      <c r="J34" s="9">
        <f t="shared" si="0"/>
        <v>1</v>
      </c>
    </row>
    <row r="35" spans="1:10" s="32" customFormat="1" ht="18" customHeight="1">
      <c r="A35" s="29">
        <v>32</v>
      </c>
      <c r="B35" s="72" t="s">
        <v>1320</v>
      </c>
      <c r="C35" s="28">
        <v>20160722</v>
      </c>
      <c r="D35" s="29" t="s">
        <v>173</v>
      </c>
      <c r="E35" s="29" t="s">
        <v>1291</v>
      </c>
      <c r="F35" s="62">
        <v>15296518251</v>
      </c>
      <c r="G35" s="101" t="s">
        <v>1292</v>
      </c>
      <c r="H35" s="97">
        <v>100</v>
      </c>
      <c r="I35" s="38">
        <v>14</v>
      </c>
      <c r="J35" s="9">
        <f t="shared" si="0"/>
        <v>1</v>
      </c>
    </row>
    <row r="36" spans="1:10" s="32" customFormat="1" ht="18" customHeight="1">
      <c r="A36" s="29">
        <v>33</v>
      </c>
      <c r="B36" s="72" t="s">
        <v>1330</v>
      </c>
      <c r="C36" s="28">
        <v>20160721</v>
      </c>
      <c r="D36" s="29" t="s">
        <v>173</v>
      </c>
      <c r="E36" s="29" t="s">
        <v>1331</v>
      </c>
      <c r="F36" s="62">
        <v>13729751068</v>
      </c>
      <c r="G36" s="101" t="s">
        <v>1332</v>
      </c>
      <c r="H36" s="97">
        <v>100</v>
      </c>
      <c r="I36" s="38">
        <v>12</v>
      </c>
      <c r="J36" s="9">
        <f t="shared" si="0"/>
        <v>1</v>
      </c>
    </row>
    <row r="37" spans="1:10" s="32" customFormat="1" ht="18" customHeight="1">
      <c r="A37" s="29">
        <v>34</v>
      </c>
      <c r="B37" s="72" t="s">
        <v>1333</v>
      </c>
      <c r="C37" s="28">
        <v>20160721</v>
      </c>
      <c r="D37" s="29" t="s">
        <v>173</v>
      </c>
      <c r="E37" s="29" t="s">
        <v>1334</v>
      </c>
      <c r="F37" s="62">
        <v>13827563598</v>
      </c>
      <c r="G37" s="101" t="s">
        <v>1335</v>
      </c>
      <c r="H37" s="97">
        <v>100</v>
      </c>
      <c r="I37" s="38">
        <v>12</v>
      </c>
      <c r="J37" s="9">
        <f t="shared" si="0"/>
        <v>1</v>
      </c>
    </row>
    <row r="38" spans="1:10" s="32" customFormat="1" ht="18" customHeight="1">
      <c r="A38" s="29">
        <v>35</v>
      </c>
      <c r="B38" s="72" t="s">
        <v>1336</v>
      </c>
      <c r="C38" s="28">
        <v>20160721</v>
      </c>
      <c r="D38" s="29" t="s">
        <v>173</v>
      </c>
      <c r="E38" s="29" t="s">
        <v>1337</v>
      </c>
      <c r="F38" s="62">
        <v>13307702590</v>
      </c>
      <c r="G38" s="101" t="s">
        <v>1338</v>
      </c>
      <c r="H38" s="97">
        <v>100</v>
      </c>
      <c r="I38" s="38">
        <v>14</v>
      </c>
      <c r="J38" s="9">
        <f t="shared" si="0"/>
        <v>1</v>
      </c>
    </row>
    <row r="39" spans="1:10" s="32" customFormat="1" ht="18" customHeight="1">
      <c r="A39" s="29">
        <v>36</v>
      </c>
      <c r="B39" s="72" t="s">
        <v>1339</v>
      </c>
      <c r="C39" s="28">
        <v>20160721</v>
      </c>
      <c r="D39" s="29" t="s">
        <v>173</v>
      </c>
      <c r="E39" s="29" t="s">
        <v>1276</v>
      </c>
      <c r="F39" s="62">
        <v>13421995799</v>
      </c>
      <c r="G39" s="101" t="s">
        <v>1340</v>
      </c>
      <c r="H39" s="97">
        <v>100</v>
      </c>
      <c r="I39" s="38">
        <v>8</v>
      </c>
      <c r="J39" s="9">
        <f t="shared" si="0"/>
        <v>1</v>
      </c>
    </row>
    <row r="40" spans="1:10" s="32" customFormat="1" ht="18" customHeight="1">
      <c r="A40" s="29">
        <v>37</v>
      </c>
      <c r="B40" s="72" t="s">
        <v>1341</v>
      </c>
      <c r="C40" s="28">
        <v>20160721</v>
      </c>
      <c r="D40" s="29" t="s">
        <v>173</v>
      </c>
      <c r="E40" s="29" t="s">
        <v>1303</v>
      </c>
      <c r="F40" s="62">
        <v>15008930902</v>
      </c>
      <c r="G40" s="101" t="s">
        <v>1304</v>
      </c>
      <c r="H40" s="97">
        <v>100</v>
      </c>
      <c r="I40" s="38">
        <v>14</v>
      </c>
      <c r="J40" s="9">
        <f t="shared" si="0"/>
        <v>1</v>
      </c>
    </row>
    <row r="41" spans="1:10" s="32" customFormat="1" ht="18" customHeight="1">
      <c r="A41" s="29">
        <v>38</v>
      </c>
      <c r="B41" s="72" t="s">
        <v>1342</v>
      </c>
      <c r="C41" s="28">
        <v>20160721</v>
      </c>
      <c r="D41" s="29" t="s">
        <v>173</v>
      </c>
      <c r="E41" s="29" t="s">
        <v>1343</v>
      </c>
      <c r="F41" s="62">
        <v>1591752988</v>
      </c>
      <c r="G41" s="101" t="s">
        <v>1344</v>
      </c>
      <c r="H41" s="97">
        <v>100</v>
      </c>
      <c r="I41" s="38">
        <v>12</v>
      </c>
      <c r="J41" s="9">
        <f t="shared" si="0"/>
        <v>1</v>
      </c>
    </row>
    <row r="42" spans="1:10" s="32" customFormat="1" ht="18" customHeight="1">
      <c r="A42" s="29">
        <v>39</v>
      </c>
      <c r="B42" s="72" t="s">
        <v>1345</v>
      </c>
      <c r="C42" s="28">
        <v>20160721</v>
      </c>
      <c r="D42" s="29" t="s">
        <v>173</v>
      </c>
      <c r="E42" s="29" t="s">
        <v>1281</v>
      </c>
      <c r="F42" s="62">
        <v>15007766689</v>
      </c>
      <c r="G42" s="101" t="s">
        <v>1282</v>
      </c>
      <c r="H42" s="97">
        <v>100</v>
      </c>
      <c r="I42" s="38">
        <v>14</v>
      </c>
      <c r="J42" s="9">
        <f t="shared" si="0"/>
        <v>1</v>
      </c>
    </row>
    <row r="43" spans="1:10" s="32" customFormat="1" ht="18" customHeight="1">
      <c r="A43" s="29">
        <v>40</v>
      </c>
      <c r="B43" s="72" t="s">
        <v>1368</v>
      </c>
      <c r="C43" s="28">
        <v>20160713</v>
      </c>
      <c r="D43" s="29" t="s">
        <v>173</v>
      </c>
      <c r="E43" s="29" t="s">
        <v>1369</v>
      </c>
      <c r="F43" s="62">
        <v>18022902836</v>
      </c>
      <c r="G43" s="101" t="s">
        <v>1370</v>
      </c>
      <c r="H43" s="97">
        <v>100</v>
      </c>
      <c r="I43" s="38">
        <v>12</v>
      </c>
      <c r="J43" s="9">
        <f t="shared" si="0"/>
        <v>1</v>
      </c>
    </row>
    <row r="44" spans="1:10" s="32" customFormat="1" ht="18" customHeight="1">
      <c r="A44" s="29">
        <v>41</v>
      </c>
      <c r="B44" s="72" t="s">
        <v>1371</v>
      </c>
      <c r="C44" s="28">
        <v>20160713</v>
      </c>
      <c r="D44" s="29" t="s">
        <v>173</v>
      </c>
      <c r="E44" s="29" t="s">
        <v>45</v>
      </c>
      <c r="F44" s="62">
        <v>13416372720</v>
      </c>
      <c r="G44" s="101" t="s">
        <v>46</v>
      </c>
      <c r="H44" s="97">
        <v>100</v>
      </c>
      <c r="I44" s="38">
        <v>12</v>
      </c>
      <c r="J44" s="9">
        <f t="shared" si="0"/>
        <v>1</v>
      </c>
    </row>
    <row r="45" spans="1:10" s="32" customFormat="1" ht="18" customHeight="1">
      <c r="A45" s="29">
        <v>42</v>
      </c>
      <c r="B45" s="72" t="s">
        <v>1372</v>
      </c>
      <c r="C45" s="28">
        <v>20160713</v>
      </c>
      <c r="D45" s="29" t="s">
        <v>173</v>
      </c>
      <c r="E45" s="29" t="s">
        <v>1373</v>
      </c>
      <c r="F45" s="62">
        <v>13823817037</v>
      </c>
      <c r="G45" s="101" t="s">
        <v>1374</v>
      </c>
      <c r="H45" s="97">
        <v>100</v>
      </c>
      <c r="I45" s="38">
        <v>12</v>
      </c>
      <c r="J45" s="9">
        <f t="shared" si="0"/>
        <v>1</v>
      </c>
    </row>
    <row r="46" spans="1:10" s="32" customFormat="1" ht="18" customHeight="1">
      <c r="A46" s="168" t="s">
        <v>24</v>
      </c>
      <c r="B46" s="163"/>
      <c r="C46" s="163"/>
      <c r="D46" s="163"/>
      <c r="E46" s="163"/>
      <c r="F46" s="163"/>
      <c r="G46" s="163"/>
      <c r="H46" s="164"/>
      <c r="I46" s="46">
        <f>SUM(I17:I45)</f>
        <v>385.6</v>
      </c>
      <c r="J46" s="9">
        <f t="shared" si="0"/>
        <v>0</v>
      </c>
    </row>
    <row r="47" spans="1:10" s="32" customFormat="1" ht="18" customHeight="1">
      <c r="A47" s="29">
        <v>43</v>
      </c>
      <c r="B47" s="72" t="s">
        <v>743</v>
      </c>
      <c r="C47" s="29">
        <v>20160701</v>
      </c>
      <c r="D47" s="29" t="s">
        <v>57</v>
      </c>
      <c r="E47" s="29" t="s">
        <v>744</v>
      </c>
      <c r="F47" s="62">
        <v>18258024295</v>
      </c>
      <c r="G47" s="101" t="s">
        <v>745</v>
      </c>
      <c r="H47" s="105">
        <v>100</v>
      </c>
      <c r="I47" s="38">
        <v>14</v>
      </c>
      <c r="J47" s="9">
        <f t="shared" si="0"/>
        <v>1</v>
      </c>
    </row>
    <row r="48" spans="1:10" s="32" customFormat="1" ht="18" customHeight="1">
      <c r="A48" s="29">
        <v>44</v>
      </c>
      <c r="B48" s="72" t="s">
        <v>746</v>
      </c>
      <c r="C48" s="29">
        <v>20160701</v>
      </c>
      <c r="D48" s="29" t="s">
        <v>57</v>
      </c>
      <c r="E48" s="29" t="s">
        <v>648</v>
      </c>
      <c r="F48" s="62">
        <v>18752056383</v>
      </c>
      <c r="G48" s="101" t="s">
        <v>82</v>
      </c>
      <c r="H48" s="105">
        <v>2800</v>
      </c>
      <c r="I48" s="38">
        <v>35</v>
      </c>
      <c r="J48" s="9">
        <f t="shared" si="0"/>
        <v>1</v>
      </c>
    </row>
    <row r="49" spans="1:10" s="32" customFormat="1" ht="18" customHeight="1">
      <c r="A49" s="29">
        <v>45</v>
      </c>
      <c r="B49" s="72" t="s">
        <v>1283</v>
      </c>
      <c r="C49" s="29">
        <v>20160727</v>
      </c>
      <c r="D49" s="29" t="s">
        <v>57</v>
      </c>
      <c r="E49" s="29" t="s">
        <v>1284</v>
      </c>
      <c r="F49" s="62">
        <v>18761837975</v>
      </c>
      <c r="G49" s="101" t="s">
        <v>1285</v>
      </c>
      <c r="H49" s="105">
        <v>100</v>
      </c>
      <c r="I49" s="38">
        <v>14</v>
      </c>
      <c r="J49" s="9">
        <f t="shared" si="0"/>
        <v>1</v>
      </c>
    </row>
    <row r="50" spans="1:10" s="32" customFormat="1" ht="18" customHeight="1">
      <c r="A50" s="29">
        <v>46</v>
      </c>
      <c r="B50" s="72" t="s">
        <v>1411</v>
      </c>
      <c r="C50" s="29">
        <v>20160726</v>
      </c>
      <c r="D50" s="29" t="s">
        <v>1287</v>
      </c>
      <c r="E50" s="29" t="s">
        <v>1288</v>
      </c>
      <c r="F50" s="62">
        <v>13760352320</v>
      </c>
      <c r="G50" s="101" t="s">
        <v>1289</v>
      </c>
      <c r="H50" s="105">
        <v>200</v>
      </c>
      <c r="I50" s="38">
        <v>12</v>
      </c>
      <c r="J50" s="9">
        <f t="shared" si="0"/>
        <v>1</v>
      </c>
    </row>
    <row r="51" spans="1:10" s="32" customFormat="1" ht="18" customHeight="1">
      <c r="A51" s="29">
        <v>47</v>
      </c>
      <c r="B51" s="72" t="s">
        <v>1293</v>
      </c>
      <c r="C51" s="29">
        <v>20160725</v>
      </c>
      <c r="D51" s="29" t="s">
        <v>57</v>
      </c>
      <c r="E51" s="29" t="s">
        <v>648</v>
      </c>
      <c r="F51" s="62">
        <v>57356952</v>
      </c>
      <c r="G51" s="101" t="s">
        <v>1285</v>
      </c>
      <c r="H51" s="105">
        <v>100</v>
      </c>
      <c r="I51" s="38">
        <v>14</v>
      </c>
      <c r="J51" s="9">
        <f t="shared" si="0"/>
        <v>1</v>
      </c>
    </row>
    <row r="52" spans="1:10" s="32" customFormat="1" ht="18" customHeight="1">
      <c r="A52" s="29">
        <v>48</v>
      </c>
      <c r="B52" s="72" t="s">
        <v>1294</v>
      </c>
      <c r="C52" s="29">
        <v>20160725</v>
      </c>
      <c r="D52" s="29" t="s">
        <v>57</v>
      </c>
      <c r="E52" s="29" t="s">
        <v>1295</v>
      </c>
      <c r="F52" s="62">
        <v>13549391969</v>
      </c>
      <c r="G52" s="101" t="s">
        <v>1296</v>
      </c>
      <c r="H52" s="105">
        <v>100</v>
      </c>
      <c r="I52" s="38">
        <v>8</v>
      </c>
      <c r="J52" s="9">
        <f t="shared" si="0"/>
        <v>1</v>
      </c>
    </row>
    <row r="53" spans="1:10" s="32" customFormat="1" ht="18" customHeight="1">
      <c r="A53" s="29">
        <v>49</v>
      </c>
      <c r="B53" s="72" t="s">
        <v>1346</v>
      </c>
      <c r="C53" s="29">
        <v>20160721</v>
      </c>
      <c r="D53" s="29" t="s">
        <v>1347</v>
      </c>
      <c r="E53" s="29" t="s">
        <v>1348</v>
      </c>
      <c r="F53" s="62">
        <v>18370665350</v>
      </c>
      <c r="G53" s="101" t="s">
        <v>1349</v>
      </c>
      <c r="H53" s="105">
        <v>500</v>
      </c>
      <c r="I53" s="38">
        <v>8</v>
      </c>
      <c r="J53" s="9">
        <f t="shared" si="0"/>
        <v>1</v>
      </c>
    </row>
    <row r="54" spans="1:10" s="32" customFormat="1" ht="18" customHeight="1">
      <c r="A54" s="29">
        <v>50</v>
      </c>
      <c r="B54" s="72" t="s">
        <v>1350</v>
      </c>
      <c r="C54" s="29">
        <v>20160721</v>
      </c>
      <c r="D54" s="29" t="s">
        <v>1347</v>
      </c>
      <c r="E54" s="29" t="s">
        <v>1351</v>
      </c>
      <c r="F54" s="62">
        <v>13597870120</v>
      </c>
      <c r="G54" s="101" t="s">
        <v>1352</v>
      </c>
      <c r="H54" s="105">
        <v>100</v>
      </c>
      <c r="I54" s="38">
        <v>12</v>
      </c>
      <c r="J54" s="9">
        <f t="shared" si="0"/>
        <v>1</v>
      </c>
    </row>
    <row r="55" spans="1:10" s="32" customFormat="1" ht="18" customHeight="1">
      <c r="A55" s="29">
        <v>51</v>
      </c>
      <c r="B55" s="72" t="s">
        <v>1353</v>
      </c>
      <c r="C55" s="29">
        <v>20160720</v>
      </c>
      <c r="D55" s="29" t="s">
        <v>1347</v>
      </c>
      <c r="E55" s="29" t="s">
        <v>1351</v>
      </c>
      <c r="F55" s="62">
        <v>13597870120</v>
      </c>
      <c r="G55" s="101" t="s">
        <v>1352</v>
      </c>
      <c r="H55" s="105">
        <v>100</v>
      </c>
      <c r="I55" s="38">
        <v>12</v>
      </c>
      <c r="J55" s="9">
        <f t="shared" si="0"/>
        <v>1</v>
      </c>
    </row>
    <row r="56" spans="1:10" s="32" customFormat="1" ht="18" customHeight="1">
      <c r="A56" s="29">
        <v>52</v>
      </c>
      <c r="B56" s="72" t="s">
        <v>1354</v>
      </c>
      <c r="C56" s="29">
        <v>20160720</v>
      </c>
      <c r="D56" s="29" t="s">
        <v>1347</v>
      </c>
      <c r="E56" s="29" t="s">
        <v>1355</v>
      </c>
      <c r="F56" s="62">
        <v>38819031</v>
      </c>
      <c r="G56" s="101" t="s">
        <v>1274</v>
      </c>
      <c r="H56" s="105">
        <v>100</v>
      </c>
      <c r="I56" s="38">
        <v>8</v>
      </c>
      <c r="J56" s="9">
        <f t="shared" si="0"/>
        <v>1</v>
      </c>
    </row>
    <row r="57" spans="1:10" s="32" customFormat="1" ht="18" customHeight="1">
      <c r="A57" s="29">
        <v>53</v>
      </c>
      <c r="B57" s="72" t="s">
        <v>1356</v>
      </c>
      <c r="C57" s="29">
        <v>20160720</v>
      </c>
      <c r="D57" s="29" t="s">
        <v>1347</v>
      </c>
      <c r="E57" s="29" t="s">
        <v>1284</v>
      </c>
      <c r="F57" s="62">
        <v>18761837975</v>
      </c>
      <c r="G57" s="101" t="s">
        <v>1285</v>
      </c>
      <c r="H57" s="105">
        <v>100</v>
      </c>
      <c r="I57" s="38">
        <v>14</v>
      </c>
      <c r="J57" s="9">
        <f t="shared" si="0"/>
        <v>1</v>
      </c>
    </row>
    <row r="58" spans="1:10" s="32" customFormat="1" ht="18" customHeight="1">
      <c r="A58" s="29">
        <v>54</v>
      </c>
      <c r="B58" s="72" t="s">
        <v>1357</v>
      </c>
      <c r="C58" s="29">
        <v>20160718</v>
      </c>
      <c r="D58" s="29" t="s">
        <v>1347</v>
      </c>
      <c r="E58" s="29" t="s">
        <v>1358</v>
      </c>
      <c r="F58" s="62">
        <v>15916960928</v>
      </c>
      <c r="G58" s="101" t="s">
        <v>1359</v>
      </c>
      <c r="H58" s="105">
        <v>170</v>
      </c>
      <c r="I58" s="38">
        <v>12</v>
      </c>
      <c r="J58" s="9">
        <f t="shared" si="0"/>
        <v>1</v>
      </c>
    </row>
    <row r="59" spans="1:10" s="32" customFormat="1" ht="18" customHeight="1">
      <c r="A59" s="29">
        <v>55</v>
      </c>
      <c r="B59" s="72" t="s">
        <v>1408</v>
      </c>
      <c r="C59" s="29">
        <v>20160715</v>
      </c>
      <c r="D59" s="29" t="s">
        <v>1347</v>
      </c>
      <c r="E59" s="29" t="s">
        <v>1355</v>
      </c>
      <c r="F59" s="62">
        <v>38819031</v>
      </c>
      <c r="G59" s="101" t="s">
        <v>1274</v>
      </c>
      <c r="H59" s="105">
        <v>100</v>
      </c>
      <c r="I59" s="38">
        <v>8</v>
      </c>
      <c r="J59" s="9">
        <f t="shared" si="0"/>
        <v>1</v>
      </c>
    </row>
    <row r="60" spans="1:10" s="32" customFormat="1" ht="18" customHeight="1">
      <c r="A60" s="29">
        <v>56</v>
      </c>
      <c r="B60" s="72" t="s">
        <v>1410</v>
      </c>
      <c r="C60" s="29">
        <v>20160713</v>
      </c>
      <c r="D60" s="29" t="s">
        <v>1347</v>
      </c>
      <c r="E60" s="29" t="s">
        <v>1375</v>
      </c>
      <c r="F60" s="62">
        <v>18859799787</v>
      </c>
      <c r="G60" s="101" t="s">
        <v>1376</v>
      </c>
      <c r="H60" s="105">
        <v>300</v>
      </c>
      <c r="I60" s="38">
        <v>14</v>
      </c>
      <c r="J60" s="9">
        <f t="shared" si="0"/>
        <v>1</v>
      </c>
    </row>
    <row r="61" spans="1:10" s="32" customFormat="1" ht="18" customHeight="1">
      <c r="A61" s="29">
        <v>57</v>
      </c>
      <c r="B61" s="72" t="s">
        <v>1377</v>
      </c>
      <c r="C61" s="29">
        <v>20160711</v>
      </c>
      <c r="D61" s="29" t="s">
        <v>1347</v>
      </c>
      <c r="E61" s="29" t="s">
        <v>1378</v>
      </c>
      <c r="F61" s="62">
        <v>15821653003</v>
      </c>
      <c r="G61" s="101" t="s">
        <v>1379</v>
      </c>
      <c r="H61" s="105">
        <v>8600</v>
      </c>
      <c r="I61" s="38">
        <v>85.4</v>
      </c>
      <c r="J61" s="9">
        <f t="shared" si="0"/>
        <v>1</v>
      </c>
    </row>
    <row r="62" spans="1:10" s="32" customFormat="1" ht="18" customHeight="1">
      <c r="A62" s="29">
        <v>58</v>
      </c>
      <c r="B62" s="72" t="s">
        <v>1384</v>
      </c>
      <c r="C62" s="29">
        <v>20160711</v>
      </c>
      <c r="D62" s="29" t="s">
        <v>1347</v>
      </c>
      <c r="E62" s="29" t="s">
        <v>1385</v>
      </c>
      <c r="F62" s="62">
        <v>13902799488</v>
      </c>
      <c r="G62" s="101" t="s">
        <v>1386</v>
      </c>
      <c r="H62" s="105">
        <v>100</v>
      </c>
      <c r="I62" s="38">
        <v>12</v>
      </c>
      <c r="J62" s="9">
        <f t="shared" si="0"/>
        <v>1</v>
      </c>
    </row>
    <row r="63" spans="1:10" s="32" customFormat="1" ht="18" customHeight="1">
      <c r="A63" s="29">
        <v>59</v>
      </c>
      <c r="B63" s="72" t="s">
        <v>1387</v>
      </c>
      <c r="C63" s="29">
        <v>20160711</v>
      </c>
      <c r="D63" s="29" t="s">
        <v>1347</v>
      </c>
      <c r="E63" s="29" t="s">
        <v>1284</v>
      </c>
      <c r="F63" s="62">
        <v>18761832975</v>
      </c>
      <c r="G63" s="101" t="s">
        <v>1285</v>
      </c>
      <c r="H63" s="105">
        <v>100</v>
      </c>
      <c r="I63" s="38">
        <v>14</v>
      </c>
      <c r="J63" s="9">
        <f t="shared" si="0"/>
        <v>1</v>
      </c>
    </row>
    <row r="64" spans="1:10" s="32" customFormat="1" ht="18" customHeight="1">
      <c r="A64" s="29">
        <v>60</v>
      </c>
      <c r="B64" s="72" t="s">
        <v>1391</v>
      </c>
      <c r="C64" s="29">
        <v>20160714</v>
      </c>
      <c r="D64" s="29" t="s">
        <v>1347</v>
      </c>
      <c r="E64" s="29" t="s">
        <v>1284</v>
      </c>
      <c r="F64" s="62">
        <v>18761832975</v>
      </c>
      <c r="G64" s="101" t="s">
        <v>1285</v>
      </c>
      <c r="H64" s="105">
        <v>200</v>
      </c>
      <c r="I64" s="38">
        <v>14</v>
      </c>
      <c r="J64" s="9">
        <f t="shared" si="0"/>
        <v>1</v>
      </c>
    </row>
    <row r="65" spans="1:10" s="32" customFormat="1" ht="18" customHeight="1">
      <c r="A65" s="29">
        <v>61</v>
      </c>
      <c r="B65" s="72" t="s">
        <v>1405</v>
      </c>
      <c r="C65" s="29">
        <v>20160721</v>
      </c>
      <c r="D65" s="29" t="s">
        <v>1406</v>
      </c>
      <c r="E65" s="29" t="s">
        <v>1407</v>
      </c>
      <c r="F65" s="62">
        <v>13712648581</v>
      </c>
      <c r="G65" s="101"/>
      <c r="H65" s="105">
        <v>100</v>
      </c>
      <c r="I65" s="38">
        <v>8</v>
      </c>
      <c r="J65" s="9">
        <f t="shared" si="0"/>
        <v>1</v>
      </c>
    </row>
    <row r="66" spans="1:10" s="32" customFormat="1" ht="18" customHeight="1">
      <c r="A66" s="168" t="s">
        <v>25</v>
      </c>
      <c r="B66" s="163"/>
      <c r="C66" s="163"/>
      <c r="D66" s="163"/>
      <c r="E66" s="163"/>
      <c r="F66" s="163"/>
      <c r="G66" s="163"/>
      <c r="H66" s="164"/>
      <c r="I66" s="46">
        <f>SUM(I47:I65)</f>
        <v>318.39999999999998</v>
      </c>
      <c r="J66" s="9">
        <f t="shared" si="0"/>
        <v>0</v>
      </c>
    </row>
    <row r="67" spans="1:10" s="15" customFormat="1" ht="18" customHeight="1">
      <c r="A67" s="29">
        <v>62</v>
      </c>
      <c r="B67" s="72" t="s">
        <v>1413</v>
      </c>
      <c r="C67" s="29">
        <v>20160723</v>
      </c>
      <c r="D67" s="29" t="s">
        <v>1414</v>
      </c>
      <c r="E67" s="29" t="s">
        <v>1415</v>
      </c>
      <c r="F67" s="62">
        <v>18987808233</v>
      </c>
      <c r="G67" s="101" t="s">
        <v>1416</v>
      </c>
      <c r="H67" s="97">
        <v>100</v>
      </c>
      <c r="I67" s="38">
        <v>14</v>
      </c>
      <c r="J67" s="9">
        <f t="shared" si="0"/>
        <v>1</v>
      </c>
    </row>
    <row r="68" spans="1:10" s="15" customFormat="1" ht="18" customHeight="1">
      <c r="A68" s="29">
        <v>63</v>
      </c>
      <c r="B68" s="72" t="s">
        <v>1417</v>
      </c>
      <c r="C68" s="29">
        <v>20160713</v>
      </c>
      <c r="D68" s="29" t="s">
        <v>1414</v>
      </c>
      <c r="E68" s="29" t="s">
        <v>1418</v>
      </c>
      <c r="F68" s="62">
        <v>13350103100</v>
      </c>
      <c r="G68" s="101" t="s">
        <v>1419</v>
      </c>
      <c r="H68" s="97">
        <v>100</v>
      </c>
      <c r="I68" s="38">
        <v>14</v>
      </c>
      <c r="J68" s="9">
        <f t="shared" ref="J68:J75" si="1">COUNTIF(B68:B293,B68)</f>
        <v>1</v>
      </c>
    </row>
    <row r="69" spans="1:10" s="11" customFormat="1" ht="18" customHeight="1">
      <c r="A69" s="168" t="s">
        <v>26</v>
      </c>
      <c r="B69" s="163"/>
      <c r="C69" s="163"/>
      <c r="D69" s="163"/>
      <c r="E69" s="163"/>
      <c r="F69" s="163"/>
      <c r="G69" s="163"/>
      <c r="H69" s="164"/>
      <c r="I69" s="46">
        <f>SUM(I67:I68)</f>
        <v>28</v>
      </c>
      <c r="J69" s="9">
        <f t="shared" si="1"/>
        <v>0</v>
      </c>
    </row>
    <row r="70" spans="1:10" s="15" customFormat="1" ht="18" customHeight="1">
      <c r="A70" s="29">
        <v>64</v>
      </c>
      <c r="B70" s="72" t="s">
        <v>1380</v>
      </c>
      <c r="C70" s="29">
        <v>20160712</v>
      </c>
      <c r="D70" s="29" t="s">
        <v>1381</v>
      </c>
      <c r="E70" s="29" t="s">
        <v>1382</v>
      </c>
      <c r="F70" s="62">
        <v>13925750919</v>
      </c>
      <c r="G70" s="101" t="s">
        <v>1383</v>
      </c>
      <c r="H70" s="97">
        <v>100</v>
      </c>
      <c r="I70" s="38">
        <v>8</v>
      </c>
      <c r="J70" s="9">
        <f t="shared" si="1"/>
        <v>1</v>
      </c>
    </row>
    <row r="71" spans="1:10" s="11" customFormat="1" ht="18" customHeight="1">
      <c r="A71" s="168" t="s">
        <v>27</v>
      </c>
      <c r="B71" s="163"/>
      <c r="C71" s="163"/>
      <c r="D71" s="163"/>
      <c r="E71" s="163"/>
      <c r="F71" s="163"/>
      <c r="G71" s="163"/>
      <c r="H71" s="164"/>
      <c r="I71" s="46">
        <f>SUM(I70)</f>
        <v>8</v>
      </c>
      <c r="J71" s="9">
        <f t="shared" si="1"/>
        <v>0</v>
      </c>
    </row>
    <row r="72" spans="1:10" s="9" customFormat="1" ht="18" customHeight="1">
      <c r="A72" s="37" t="s">
        <v>733</v>
      </c>
      <c r="B72" s="99" t="s">
        <v>899</v>
      </c>
      <c r="C72" s="35" t="s">
        <v>1428</v>
      </c>
      <c r="D72" s="37" t="s">
        <v>900</v>
      </c>
      <c r="E72" s="37"/>
      <c r="F72" s="37"/>
      <c r="G72" s="102" t="s">
        <v>901</v>
      </c>
      <c r="H72" s="97">
        <v>100</v>
      </c>
      <c r="I72" s="38">
        <v>8</v>
      </c>
      <c r="J72" s="9">
        <f t="shared" si="1"/>
        <v>1</v>
      </c>
    </row>
    <row r="73" spans="1:10" s="15" customFormat="1" ht="18" customHeight="1">
      <c r="A73" s="168" t="s">
        <v>86</v>
      </c>
      <c r="B73" s="163"/>
      <c r="C73" s="163"/>
      <c r="D73" s="163"/>
      <c r="E73" s="163"/>
      <c r="F73" s="163"/>
      <c r="G73" s="163"/>
      <c r="H73" s="164"/>
      <c r="I73" s="46">
        <f>SUM(I72)</f>
        <v>8</v>
      </c>
      <c r="J73" s="9">
        <f t="shared" si="1"/>
        <v>0</v>
      </c>
    </row>
    <row r="74" spans="1:10" s="15" customFormat="1" ht="18" customHeight="1">
      <c r="A74" s="101" t="s">
        <v>28</v>
      </c>
      <c r="B74" s="101"/>
      <c r="C74" s="29" t="s">
        <v>1429</v>
      </c>
      <c r="D74" s="29"/>
      <c r="E74" s="29"/>
      <c r="F74" s="62"/>
      <c r="G74" s="101"/>
      <c r="H74" s="97">
        <v>0</v>
      </c>
      <c r="I74" s="38">
        <v>0</v>
      </c>
      <c r="J74" s="9">
        <f t="shared" si="1"/>
        <v>0</v>
      </c>
    </row>
    <row r="75" spans="1:10" s="32" customFormat="1" ht="18" customHeight="1">
      <c r="A75" s="101" t="s">
        <v>22</v>
      </c>
      <c r="B75" s="101"/>
      <c r="C75" s="29" t="s">
        <v>1429</v>
      </c>
      <c r="D75" s="29"/>
      <c r="E75" s="29"/>
      <c r="F75" s="62"/>
      <c r="G75" s="101"/>
      <c r="H75" s="97">
        <v>0</v>
      </c>
      <c r="I75" s="38">
        <v>0</v>
      </c>
      <c r="J75" s="9">
        <f t="shared" si="1"/>
        <v>0</v>
      </c>
    </row>
    <row r="76" spans="1:10" s="33" customFormat="1" ht="25.5" customHeight="1">
      <c r="A76" s="177" t="s">
        <v>1412</v>
      </c>
      <c r="B76" s="178"/>
      <c r="C76" s="178"/>
      <c r="D76" s="178"/>
      <c r="E76" s="178"/>
      <c r="F76" s="178"/>
      <c r="G76" s="178"/>
      <c r="H76" s="179"/>
      <c r="I76" s="44">
        <f>I16+I46+I66+I69+I71+I73</f>
        <v>1110.5999999999999</v>
      </c>
    </row>
    <row r="77" spans="1:10" s="33" customFormat="1" ht="19.5" customHeight="1">
      <c r="A77" s="161" t="s">
        <v>1430</v>
      </c>
      <c r="B77" s="161"/>
      <c r="C77" s="161"/>
      <c r="D77" s="161"/>
      <c r="E77" s="161"/>
      <c r="F77" s="161"/>
      <c r="G77" s="161"/>
      <c r="H77" s="161"/>
      <c r="I77" s="161"/>
    </row>
  </sheetData>
  <autoFilter ref="A2:J77"/>
  <mergeCells count="9">
    <mergeCell ref="A1:I1"/>
    <mergeCell ref="A77:I77"/>
    <mergeCell ref="A16:H16"/>
    <mergeCell ref="A46:H46"/>
    <mergeCell ref="A66:H66"/>
    <mergeCell ref="A69:H69"/>
    <mergeCell ref="A71:H71"/>
    <mergeCell ref="A73:H73"/>
    <mergeCell ref="A76:H76"/>
  </mergeCells>
  <phoneticPr fontId="1" type="noConversion"/>
  <pageMargins left="0.24" right="0.23622047244094491" top="0.41" bottom="0.78" header="0.26" footer="0.53"/>
  <pageSetup paperSize="9" orientation="portrait" horizontalDpi="4294967292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18</vt:i4>
      </vt:variant>
    </vt:vector>
  </HeadingPairs>
  <TitlesOfParts>
    <vt:vector size="30" baseType="lpstr">
      <vt:lpstr>1-2月邮资合计</vt:lpstr>
      <vt:lpstr>3月--12月邮资合计</vt:lpstr>
      <vt:lpstr>201601</vt:lpstr>
      <vt:lpstr>201602</vt:lpstr>
      <vt:lpstr>201603</vt:lpstr>
      <vt:lpstr>201604</vt:lpstr>
      <vt:lpstr>201605</vt:lpstr>
      <vt:lpstr>201606</vt:lpstr>
      <vt:lpstr>201607</vt:lpstr>
      <vt:lpstr>201608</vt:lpstr>
      <vt:lpstr>201609</vt:lpstr>
      <vt:lpstr>201610</vt:lpstr>
      <vt:lpstr>'201601'!Print_Area</vt:lpstr>
      <vt:lpstr>'201602'!Print_Area</vt:lpstr>
      <vt:lpstr>'201603'!Print_Area</vt:lpstr>
      <vt:lpstr>'201604'!Print_Area</vt:lpstr>
      <vt:lpstr>'201605'!Print_Area</vt:lpstr>
      <vt:lpstr>'201606'!Print_Area</vt:lpstr>
      <vt:lpstr>'201607'!Print_Area</vt:lpstr>
      <vt:lpstr>'201608'!Print_Area</vt:lpstr>
      <vt:lpstr>'201609'!Print_Area</vt:lpstr>
      <vt:lpstr>'201601'!Print_Titles</vt:lpstr>
      <vt:lpstr>'201602'!Print_Titles</vt:lpstr>
      <vt:lpstr>'201603'!Print_Titles</vt:lpstr>
      <vt:lpstr>'201604'!Print_Titles</vt:lpstr>
      <vt:lpstr>'201605'!Print_Titles</vt:lpstr>
      <vt:lpstr>'201606'!Print_Titles</vt:lpstr>
      <vt:lpstr>'201607'!Print_Titles</vt:lpstr>
      <vt:lpstr>'201608'!Print_Titles</vt:lpstr>
      <vt:lpstr>'201609'!Print_Titles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2016-10-19T09:04:39Z</cp:lastPrinted>
  <dcterms:created xsi:type="dcterms:W3CDTF">2012-01-05T08:41:01Z</dcterms:created>
  <dcterms:modified xsi:type="dcterms:W3CDTF">2016-11-02T03:12:22Z</dcterms:modified>
</cp:coreProperties>
</file>